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J181" i="24"/>
  <c r="E181" i="24"/>
  <c r="G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H181" i="24" l="1"/>
  <c r="D181" i="24"/>
  <c r="F181" i="24"/>
  <c r="D181" i="4"/>
  <c r="P180" i="24" l="1"/>
  <c r="N180" i="24" s="1"/>
  <c r="J180" i="24"/>
  <c r="G180" i="24"/>
  <c r="E180" i="24"/>
  <c r="C180" i="24"/>
  <c r="P180" i="4"/>
  <c r="N180" i="4" s="1"/>
  <c r="G180" i="4"/>
  <c r="J180" i="4"/>
  <c r="E180" i="4"/>
  <c r="C180" i="4"/>
  <c r="E180" i="23"/>
  <c r="D180" i="23"/>
  <c r="C180" i="23"/>
  <c r="E180" i="5"/>
  <c r="D180" i="5"/>
  <c r="C180" i="5"/>
  <c r="H180" i="24" l="1"/>
  <c r="D180" i="24"/>
  <c r="F180" i="24"/>
  <c r="D180" i="4"/>
  <c r="H180" i="4"/>
  <c r="F180" i="4"/>
  <c r="P179" i="24"/>
  <c r="F179" i="24"/>
  <c r="J179" i="24"/>
  <c r="G179" i="24"/>
  <c r="C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N179" i="24" l="1"/>
  <c r="H179" i="24"/>
  <c r="D179" i="24"/>
  <c r="E179" i="24"/>
  <c r="H179" i="4"/>
  <c r="D179" i="4"/>
  <c r="F179" i="4"/>
  <c r="P178" i="24"/>
  <c r="N178" i="24" s="1"/>
  <c r="J178" i="24"/>
  <c r="H178" i="24" s="1"/>
  <c r="G178" i="24"/>
  <c r="F178" i="24"/>
  <c r="E178" i="24"/>
  <c r="C178" i="24"/>
  <c r="P178" i="4"/>
  <c r="N178" i="4" s="1"/>
  <c r="G178" i="4"/>
  <c r="J178" i="4"/>
  <c r="F178" i="4"/>
  <c r="E178" i="4"/>
  <c r="C178" i="4"/>
  <c r="E178" i="23"/>
  <c r="D178" i="23"/>
  <c r="C178" i="23"/>
  <c r="E178" i="5"/>
  <c r="D178" i="5"/>
  <c r="C178" i="5"/>
  <c r="D178" i="24" l="1"/>
  <c r="H178" i="4"/>
  <c r="D178" i="4"/>
  <c r="P177" i="24"/>
  <c r="N177" i="24" s="1"/>
  <c r="E177" i="24"/>
  <c r="J177" i="24"/>
  <c r="H177" i="24" s="1"/>
  <c r="G177" i="24"/>
  <c r="F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D177" i="24" l="1"/>
  <c r="H177" i="4"/>
  <c r="D177" i="4"/>
  <c r="F177" i="4"/>
  <c r="P176" i="24"/>
  <c r="N176" i="24" s="1"/>
  <c r="G176" i="24"/>
  <c r="E176" i="24"/>
  <c r="C176" i="24"/>
  <c r="P176" i="4"/>
  <c r="E176" i="4"/>
  <c r="G176" i="4"/>
  <c r="C176" i="4"/>
  <c r="E176" i="23"/>
  <c r="D176" i="23"/>
  <c r="C176" i="23"/>
  <c r="E176" i="5"/>
  <c r="D176" i="5"/>
  <c r="C176" i="5"/>
  <c r="J176" i="4" l="1"/>
  <c r="J176" i="24"/>
  <c r="H176" i="24" s="1"/>
  <c r="D176" i="24"/>
  <c r="F176" i="24"/>
  <c r="N176" i="4"/>
  <c r="H176" i="4"/>
  <c r="D176" i="4"/>
  <c r="F176" i="4"/>
  <c r="P175" i="24"/>
  <c r="F175" i="24"/>
  <c r="C175" i="24"/>
  <c r="G175" i="24"/>
  <c r="P175" i="4"/>
  <c r="G175" i="4"/>
  <c r="F175" i="4"/>
  <c r="C175" i="4"/>
  <c r="E175" i="23"/>
  <c r="D175" i="23"/>
  <c r="C175" i="23"/>
  <c r="E175" i="5"/>
  <c r="C175" i="5"/>
  <c r="D175" i="5" l="1"/>
  <c r="J175" i="24"/>
  <c r="D175" i="24" s="1"/>
  <c r="J175" i="4"/>
  <c r="D175" i="4" s="1"/>
  <c r="H175" i="24"/>
  <c r="N175" i="24"/>
  <c r="E175" i="24"/>
  <c r="H175" i="4"/>
  <c r="N175" i="4"/>
  <c r="E175" i="4"/>
  <c r="P174" i="24"/>
  <c r="N174" i="24" s="1"/>
  <c r="G174" i="24"/>
  <c r="E174" i="24"/>
  <c r="C174" i="24"/>
  <c r="F174" i="4"/>
  <c r="C174" i="4"/>
  <c r="E174" i="23"/>
  <c r="D174" i="23"/>
  <c r="C174" i="23"/>
  <c r="C174" i="5"/>
  <c r="E174" i="5"/>
  <c r="D174" i="5"/>
  <c r="G174" i="4" l="1"/>
  <c r="J174" i="4"/>
  <c r="H174" i="4" s="1"/>
  <c r="J174" i="24"/>
  <c r="H174" i="24" s="1"/>
  <c r="F174" i="24"/>
  <c r="P174" i="4"/>
  <c r="E174" i="4"/>
  <c r="F173" i="24"/>
  <c r="G173" i="24"/>
  <c r="C173" i="24"/>
  <c r="F173" i="4"/>
  <c r="J173" i="4"/>
  <c r="C173" i="4"/>
  <c r="G173" i="4"/>
  <c r="E173" i="23"/>
  <c r="D173" i="23"/>
  <c r="C173" i="23"/>
  <c r="E173" i="5"/>
  <c r="D173" i="5"/>
  <c r="C173" i="5"/>
  <c r="P173" i="4" l="1"/>
  <c r="D173" i="4" s="1"/>
  <c r="D174" i="4"/>
  <c r="D174" i="24"/>
  <c r="J173" i="24"/>
  <c r="P173" i="24"/>
  <c r="N173" i="24" s="1"/>
  <c r="N174" i="4"/>
  <c r="E173" i="24"/>
  <c r="N173" i="4"/>
  <c r="H173" i="4"/>
  <c r="E173" i="4"/>
  <c r="J172" i="24"/>
  <c r="H172" i="24" s="1"/>
  <c r="E172" i="24"/>
  <c r="F172" i="24"/>
  <c r="C172" i="24"/>
  <c r="P172" i="4"/>
  <c r="J172" i="4"/>
  <c r="G172" i="4"/>
  <c r="F172" i="4"/>
  <c r="C172" i="4"/>
  <c r="C172" i="23"/>
  <c r="E172" i="23"/>
  <c r="D172" i="23"/>
  <c r="C172" i="5"/>
  <c r="E172" i="5"/>
  <c r="D172" i="5"/>
  <c r="D173" i="24" l="1"/>
  <c r="H173" i="24"/>
  <c r="G172" i="24"/>
  <c r="P172" i="24"/>
  <c r="N172" i="24" s="1"/>
  <c r="D172" i="24"/>
  <c r="N172" i="4"/>
  <c r="H172" i="4"/>
  <c r="D172" i="4"/>
  <c r="E172" i="4"/>
  <c r="P171" i="24"/>
  <c r="G171" i="24"/>
  <c r="J171" i="24"/>
  <c r="C171" i="24"/>
  <c r="E171" i="24"/>
  <c r="P171" i="4"/>
  <c r="N171" i="4" s="1"/>
  <c r="J171" i="4"/>
  <c r="E171" i="4"/>
  <c r="C171" i="4"/>
  <c r="E171" i="23"/>
  <c r="D171" i="23"/>
  <c r="C171" i="23"/>
  <c r="E171" i="5"/>
  <c r="C171" i="5"/>
  <c r="D171" i="5"/>
  <c r="G171" i="4" l="1"/>
  <c r="F171" i="24"/>
  <c r="N171" i="24"/>
  <c r="H171" i="24"/>
  <c r="D171" i="24"/>
  <c r="H171" i="4"/>
  <c r="D171" i="4"/>
  <c r="F171" i="4"/>
  <c r="P170" i="24"/>
  <c r="N170" i="24" s="1"/>
  <c r="G170" i="24"/>
  <c r="J170" i="24"/>
  <c r="C170" i="24"/>
  <c r="E170" i="24"/>
  <c r="P170" i="4"/>
  <c r="N170" i="4" s="1"/>
  <c r="E170" i="4"/>
  <c r="G170" i="4"/>
  <c r="F170" i="4"/>
  <c r="C170" i="4"/>
  <c r="E170" i="23"/>
  <c r="D170" i="23"/>
  <c r="C170" i="23"/>
  <c r="E170" i="5"/>
  <c r="D170" i="5"/>
  <c r="C170" i="5"/>
  <c r="J170" i="4" l="1"/>
  <c r="H170" i="4" s="1"/>
  <c r="H170" i="24"/>
  <c r="D170" i="24"/>
  <c r="F170" i="24"/>
  <c r="D170" i="4"/>
  <c r="G169" i="24"/>
  <c r="E169" i="24"/>
  <c r="C169" i="24"/>
  <c r="F169" i="24"/>
  <c r="F169" i="4"/>
  <c r="G169" i="4"/>
  <c r="C169" i="4"/>
  <c r="D169" i="23"/>
  <c r="E169" i="23"/>
  <c r="C169" i="23"/>
  <c r="D169" i="5"/>
  <c r="C169" i="5"/>
  <c r="E169" i="5"/>
  <c r="J169" i="4" l="1"/>
  <c r="H169" i="4" s="1"/>
  <c r="J169" i="24"/>
  <c r="H169" i="24" s="1"/>
  <c r="P169" i="4"/>
  <c r="N169" i="4" s="1"/>
  <c r="P169" i="24"/>
  <c r="N169" i="24" s="1"/>
  <c r="E169" i="4"/>
  <c r="P168" i="24"/>
  <c r="N168" i="24" s="1"/>
  <c r="E168" i="24"/>
  <c r="G168" i="24"/>
  <c r="C168" i="24"/>
  <c r="F168" i="4"/>
  <c r="J168" i="4"/>
  <c r="C168" i="4"/>
  <c r="G168" i="4"/>
  <c r="E168" i="23"/>
  <c r="D168" i="23"/>
  <c r="C168" i="23"/>
  <c r="E168" i="5"/>
  <c r="D168" i="5"/>
  <c r="C168" i="5"/>
  <c r="D169" i="4" l="1"/>
  <c r="J168" i="24"/>
  <c r="H168" i="24" s="1"/>
  <c r="P168" i="4"/>
  <c r="D168" i="4" s="1"/>
  <c r="D169" i="24"/>
  <c r="F168" i="24"/>
  <c r="H168" i="4"/>
  <c r="E168" i="4"/>
  <c r="G167" i="24"/>
  <c r="E167" i="24"/>
  <c r="F167" i="24"/>
  <c r="C167" i="24"/>
  <c r="P167" i="4"/>
  <c r="N167" i="4" s="1"/>
  <c r="E167" i="4"/>
  <c r="G167" i="4"/>
  <c r="C167" i="4"/>
  <c r="C167" i="23"/>
  <c r="E167" i="23"/>
  <c r="D167" i="23"/>
  <c r="E167" i="5"/>
  <c r="D167" i="5"/>
  <c r="C167" i="5"/>
  <c r="N168" i="4" l="1"/>
  <c r="D168" i="24"/>
  <c r="P167" i="24"/>
  <c r="N167" i="24" s="1"/>
  <c r="J167" i="4"/>
  <c r="D167" i="4" s="1"/>
  <c r="J167" i="24"/>
  <c r="H167" i="24" s="1"/>
  <c r="F167" i="4"/>
  <c r="J166" i="24"/>
  <c r="H166" i="24" s="1"/>
  <c r="E166" i="24"/>
  <c r="C166" i="24"/>
  <c r="F166" i="24"/>
  <c r="E166" i="4"/>
  <c r="J166" i="4"/>
  <c r="H166" i="4" s="1"/>
  <c r="G166" i="4"/>
  <c r="F166" i="4"/>
  <c r="C166" i="4"/>
  <c r="D166" i="23"/>
  <c r="E166" i="23"/>
  <c r="C166" i="23"/>
  <c r="D166" i="5"/>
  <c r="E166" i="5"/>
  <c r="C166" i="5"/>
  <c r="H167" i="4" l="1"/>
  <c r="G166" i="24"/>
  <c r="P166" i="24"/>
  <c r="N166" i="24" s="1"/>
  <c r="D167" i="24"/>
  <c r="P166" i="4"/>
  <c r="N166" i="4" s="1"/>
  <c r="F165" i="24"/>
  <c r="C165" i="24"/>
  <c r="F165" i="4"/>
  <c r="J165" i="4"/>
  <c r="G165" i="4"/>
  <c r="C165" i="4"/>
  <c r="E165" i="23"/>
  <c r="D165" i="23"/>
  <c r="C165" i="23"/>
  <c r="E165" i="5"/>
  <c r="D165" i="5"/>
  <c r="C165" i="5"/>
  <c r="D166" i="24" l="1"/>
  <c r="D166" i="4"/>
  <c r="P165" i="4"/>
  <c r="N165" i="4" s="1"/>
  <c r="J165" i="24"/>
  <c r="H165" i="24" s="1"/>
  <c r="P165" i="24"/>
  <c r="N165" i="24" s="1"/>
  <c r="G165" i="24"/>
  <c r="E165" i="24"/>
  <c r="H165" i="4"/>
  <c r="E165" i="4"/>
  <c r="E164" i="24"/>
  <c r="G164" i="24"/>
  <c r="J164" i="24"/>
  <c r="C164" i="24"/>
  <c r="P164" i="4"/>
  <c r="C164" i="4"/>
  <c r="J164" i="4"/>
  <c r="G164" i="4"/>
  <c r="F164" i="4"/>
  <c r="E164" i="4"/>
  <c r="E164" i="23"/>
  <c r="D164" i="23"/>
  <c r="C164" i="23"/>
  <c r="E164" i="5"/>
  <c r="D164" i="5"/>
  <c r="C164" i="5"/>
  <c r="D165" i="24" l="1"/>
  <c r="D165" i="4"/>
  <c r="P164" i="24"/>
  <c r="N164" i="24" s="1"/>
  <c r="N164" i="4"/>
  <c r="H164" i="24"/>
  <c r="F164" i="24"/>
  <c r="H164" i="4"/>
  <c r="D164" i="4"/>
  <c r="P163" i="24"/>
  <c r="N163" i="24" s="1"/>
  <c r="E163" i="24"/>
  <c r="C163" i="24"/>
  <c r="P163" i="4"/>
  <c r="N163" i="4" s="1"/>
  <c r="J163" i="4"/>
  <c r="H163" i="4" s="1"/>
  <c r="E163" i="4"/>
  <c r="G163" i="4"/>
  <c r="C163" i="4"/>
  <c r="C163" i="23"/>
  <c r="D163" i="5"/>
  <c r="C163" i="5"/>
  <c r="E163" i="5" l="1"/>
  <c r="F163" i="4"/>
  <c r="G163" i="24"/>
  <c r="D164" i="24"/>
  <c r="D163" i="23"/>
  <c r="E163" i="23"/>
  <c r="J163" i="24"/>
  <c r="D163" i="24" s="1"/>
  <c r="H163" i="24"/>
  <c r="F163" i="24"/>
  <c r="D163" i="4"/>
  <c r="P162" i="24"/>
  <c r="N162" i="24" s="1"/>
  <c r="F162" i="24"/>
  <c r="E162" i="24"/>
  <c r="G162" i="24"/>
  <c r="C162" i="24"/>
  <c r="G162" i="4"/>
  <c r="E162" i="4"/>
  <c r="C162" i="4"/>
  <c r="F162" i="4"/>
  <c r="C162" i="23"/>
  <c r="E162" i="23"/>
  <c r="D162" i="23"/>
  <c r="E162" i="5"/>
  <c r="D162" i="5"/>
  <c r="C162" i="5"/>
  <c r="J162" i="4" l="1"/>
  <c r="H162" i="4" s="1"/>
  <c r="J162" i="24"/>
  <c r="H162" i="24" s="1"/>
  <c r="P162" i="4"/>
  <c r="N162" i="4" s="1"/>
  <c r="D162" i="24"/>
  <c r="P161" i="24"/>
  <c r="F161" i="24"/>
  <c r="G161" i="24"/>
  <c r="C161" i="24"/>
  <c r="P161" i="4"/>
  <c r="N161" i="4" s="1"/>
  <c r="G161" i="4"/>
  <c r="E161" i="4"/>
  <c r="C161" i="4"/>
  <c r="C161" i="23"/>
  <c r="E161" i="23"/>
  <c r="D161" i="23"/>
  <c r="E161" i="5"/>
  <c r="D161" i="5"/>
  <c r="C161" i="5"/>
  <c r="D162" i="4" l="1"/>
  <c r="J161" i="24"/>
  <c r="H161" i="24" s="1"/>
  <c r="J161" i="4"/>
  <c r="D161" i="4" s="1"/>
  <c r="N161" i="24"/>
  <c r="E161" i="24"/>
  <c r="F161" i="4"/>
  <c r="P160" i="24"/>
  <c r="J160" i="24"/>
  <c r="G160" i="24"/>
  <c r="C160" i="24"/>
  <c r="E160" i="4"/>
  <c r="G160" i="4"/>
  <c r="J160" i="4"/>
  <c r="C160" i="4"/>
  <c r="E160" i="23"/>
  <c r="D160" i="23"/>
  <c r="C160" i="23"/>
  <c r="E160" i="5"/>
  <c r="C160" i="5"/>
  <c r="H161" i="4" l="1"/>
  <c r="D161" i="24"/>
  <c r="D160" i="5"/>
  <c r="P160" i="4"/>
  <c r="N160" i="4" s="1"/>
  <c r="E160" i="24"/>
  <c r="N160" i="24"/>
  <c r="H160" i="24"/>
  <c r="D160" i="24"/>
  <c r="F160" i="24"/>
  <c r="H160" i="4"/>
  <c r="F160" i="4"/>
  <c r="P159" i="24"/>
  <c r="N159" i="24" s="1"/>
  <c r="J159" i="24"/>
  <c r="H159" i="24" s="1"/>
  <c r="E159" i="24"/>
  <c r="C159" i="24"/>
  <c r="G159" i="24"/>
  <c r="J159" i="4"/>
  <c r="H159" i="4" s="1"/>
  <c r="E159" i="4"/>
  <c r="C159" i="4"/>
  <c r="D159" i="23"/>
  <c r="E159" i="23"/>
  <c r="C159" i="23"/>
  <c r="E159" i="5"/>
  <c r="D159" i="5"/>
  <c r="C159" i="5"/>
  <c r="G159" i="4" l="1"/>
  <c r="F159" i="4"/>
  <c r="F159" i="24"/>
  <c r="D160" i="4"/>
  <c r="D159" i="24"/>
  <c r="P159" i="4"/>
  <c r="P158" i="24"/>
  <c r="N158" i="24" s="1"/>
  <c r="J158" i="24"/>
  <c r="C158" i="24"/>
  <c r="G158" i="24"/>
  <c r="E158" i="24"/>
  <c r="P158" i="4"/>
  <c r="N158" i="4" s="1"/>
  <c r="G158" i="4"/>
  <c r="C158" i="4"/>
  <c r="E158" i="4"/>
  <c r="E158" i="23"/>
  <c r="D158" i="23"/>
  <c r="C158" i="23"/>
  <c r="E158" i="5"/>
  <c r="D158" i="5"/>
  <c r="C158" i="5"/>
  <c r="J158" i="4" l="1"/>
  <c r="D158" i="4" s="1"/>
  <c r="N159" i="4"/>
  <c r="D159" i="4"/>
  <c r="D158" i="24"/>
  <c r="H158" i="24"/>
  <c r="F158" i="24"/>
  <c r="F158" i="4"/>
  <c r="P157" i="24"/>
  <c r="N157" i="24" s="1"/>
  <c r="G157" i="24"/>
  <c r="J157" i="24"/>
  <c r="C157" i="24"/>
  <c r="E157" i="24"/>
  <c r="P157" i="4"/>
  <c r="N157" i="4" s="1"/>
  <c r="G157" i="4"/>
  <c r="E157" i="4"/>
  <c r="C157" i="4"/>
  <c r="D157" i="23"/>
  <c r="C157" i="23"/>
  <c r="E157" i="23"/>
  <c r="D157" i="5"/>
  <c r="C157" i="5"/>
  <c r="E157" i="5"/>
  <c r="H158" i="4" l="1"/>
  <c r="J157" i="4"/>
  <c r="H157" i="4" s="1"/>
  <c r="H157" i="24"/>
  <c r="D157" i="24"/>
  <c r="F157" i="24"/>
  <c r="D157" i="4"/>
  <c r="F157" i="4"/>
  <c r="P156" i="24"/>
  <c r="N156" i="24" s="1"/>
  <c r="F156" i="24"/>
  <c r="E156" i="24"/>
  <c r="G156" i="24"/>
  <c r="C156" i="24"/>
  <c r="F156" i="4"/>
  <c r="E156" i="4"/>
  <c r="C156" i="4"/>
  <c r="G156" i="4"/>
  <c r="E156" i="23"/>
  <c r="D156" i="23"/>
  <c r="C156" i="23"/>
  <c r="E156" i="5"/>
  <c r="D156" i="5"/>
  <c r="C156" i="5"/>
  <c r="J156" i="4" l="1"/>
  <c r="H156" i="4" s="1"/>
  <c r="J156" i="24"/>
  <c r="H156" i="24" s="1"/>
  <c r="P156" i="4"/>
  <c r="N156" i="4" s="1"/>
  <c r="D156" i="24"/>
  <c r="P155" i="24"/>
  <c r="N155" i="24" s="1"/>
  <c r="E155" i="24"/>
  <c r="G155" i="24"/>
  <c r="C155" i="24"/>
  <c r="G155" i="4"/>
  <c r="P155" i="4"/>
  <c r="N155" i="4" s="1"/>
  <c r="J155" i="4"/>
  <c r="E155" i="4"/>
  <c r="C155" i="4"/>
  <c r="C155" i="23"/>
  <c r="E155" i="23"/>
  <c r="D155" i="23"/>
  <c r="E155" i="5"/>
  <c r="D155" i="5"/>
  <c r="C155" i="5"/>
  <c r="D156" i="4" l="1"/>
  <c r="J155" i="24"/>
  <c r="H155" i="24" s="1"/>
  <c r="F155" i="24"/>
  <c r="H155" i="4"/>
  <c r="D155" i="4"/>
  <c r="F155" i="4"/>
  <c r="P154" i="24"/>
  <c r="N154" i="24" s="1"/>
  <c r="G154" i="24"/>
  <c r="C154" i="24"/>
  <c r="E154" i="24"/>
  <c r="P154" i="4"/>
  <c r="N154" i="4" s="1"/>
  <c r="J154" i="4"/>
  <c r="E154" i="4"/>
  <c r="C154" i="4"/>
  <c r="E154" i="23"/>
  <c r="D154" i="23"/>
  <c r="C154" i="23"/>
  <c r="E154" i="5"/>
  <c r="D154" i="5"/>
  <c r="C154" i="5"/>
  <c r="G154" i="4" l="1"/>
  <c r="D155" i="24"/>
  <c r="J154" i="24"/>
  <c r="H154" i="24" s="1"/>
  <c r="F154" i="24"/>
  <c r="D154" i="4"/>
  <c r="H154" i="4"/>
  <c r="F154" i="4"/>
  <c r="E153" i="24"/>
  <c r="J153" i="24"/>
  <c r="H153" i="24" s="1"/>
  <c r="G153" i="24"/>
  <c r="C153" i="24"/>
  <c r="E153" i="4"/>
  <c r="J153" i="4"/>
  <c r="H153" i="4" s="1"/>
  <c r="G153" i="4"/>
  <c r="F153" i="4"/>
  <c r="C153" i="4"/>
  <c r="D153" i="23"/>
  <c r="E153" i="23"/>
  <c r="C153" i="23"/>
  <c r="C153" i="5"/>
  <c r="E153" i="5"/>
  <c r="D153" i="5"/>
  <c r="F153" i="24" l="1"/>
  <c r="P153" i="24"/>
  <c r="N153" i="24" s="1"/>
  <c r="D154" i="24"/>
  <c r="P153" i="4"/>
  <c r="N153" i="4" s="1"/>
  <c r="P152" i="24"/>
  <c r="N152" i="24" s="1"/>
  <c r="J152" i="24"/>
  <c r="H152" i="24" s="1"/>
  <c r="E152" i="24"/>
  <c r="C152" i="24"/>
  <c r="G152" i="24"/>
  <c r="P152" i="4"/>
  <c r="N152" i="4" s="1"/>
  <c r="E152" i="4"/>
  <c r="C152" i="4"/>
  <c r="C152" i="23"/>
  <c r="E152" i="23"/>
  <c r="D152" i="23"/>
  <c r="C152" i="5"/>
  <c r="E152" i="5"/>
  <c r="D152" i="5"/>
  <c r="D153" i="24" l="1"/>
  <c r="D153" i="4"/>
  <c r="G152" i="4"/>
  <c r="F152" i="24"/>
  <c r="J152" i="4"/>
  <c r="D152" i="4" s="1"/>
  <c r="D152" i="24"/>
  <c r="F152" i="4"/>
  <c r="J151" i="24"/>
  <c r="H151" i="24" s="1"/>
  <c r="E151" i="24"/>
  <c r="F151" i="24"/>
  <c r="C151" i="24"/>
  <c r="E151" i="4"/>
  <c r="J151" i="4"/>
  <c r="H151" i="4" s="1"/>
  <c r="G151" i="4"/>
  <c r="F151" i="4"/>
  <c r="C151" i="4"/>
  <c r="D151" i="23"/>
  <c r="C151" i="23"/>
  <c r="E151" i="23"/>
  <c r="E151" i="5"/>
  <c r="D151" i="5"/>
  <c r="C151" i="5"/>
  <c r="H152" i="4" l="1"/>
  <c r="G151" i="24"/>
  <c r="P151" i="24"/>
  <c r="N151" i="24" s="1"/>
  <c r="P151" i="4"/>
  <c r="N151" i="4" s="1"/>
  <c r="P150" i="24"/>
  <c r="F150" i="24"/>
  <c r="G150" i="24"/>
  <c r="C150" i="24"/>
  <c r="P150" i="4"/>
  <c r="J150" i="4"/>
  <c r="H150" i="4" s="1"/>
  <c r="E150" i="4"/>
  <c r="G150" i="4"/>
  <c r="F150" i="4"/>
  <c r="E150" i="23"/>
  <c r="D150" i="23"/>
  <c r="C150" i="23"/>
  <c r="E150" i="5"/>
  <c r="D150" i="5"/>
  <c r="C150" i="5"/>
  <c r="D151" i="24" l="1"/>
  <c r="J150" i="24"/>
  <c r="D150" i="24" s="1"/>
  <c r="D151" i="4"/>
  <c r="N150" i="4"/>
  <c r="N150" i="24"/>
  <c r="H150" i="24"/>
  <c r="E150" i="24"/>
  <c r="C150" i="4"/>
  <c r="D150" i="4"/>
  <c r="P149" i="24"/>
  <c r="E149" i="24"/>
  <c r="F149" i="24"/>
  <c r="C149" i="24"/>
  <c r="P149" i="4"/>
  <c r="N149" i="4" s="1"/>
  <c r="F149" i="4"/>
  <c r="E149" i="4"/>
  <c r="C149" i="4"/>
  <c r="G149" i="4"/>
  <c r="E149" i="23"/>
  <c r="D149" i="23"/>
  <c r="C149" i="23"/>
  <c r="D149" i="5"/>
  <c r="C149" i="5"/>
  <c r="E149" i="5"/>
  <c r="G149" i="24" l="1"/>
  <c r="J149" i="4"/>
  <c r="H149" i="4" s="1"/>
  <c r="J149" i="24"/>
  <c r="H149" i="24" s="1"/>
  <c r="N149" i="24"/>
  <c r="G148" i="24"/>
  <c r="P148" i="24"/>
  <c r="N148" i="24" s="1"/>
  <c r="J148" i="24"/>
  <c r="E148" i="24"/>
  <c r="C148" i="24"/>
  <c r="P148" i="4"/>
  <c r="N148" i="4" s="1"/>
  <c r="G148" i="4"/>
  <c r="E148" i="4"/>
  <c r="C148" i="4"/>
  <c r="C148" i="23"/>
  <c r="E148" i="23"/>
  <c r="D148" i="23"/>
  <c r="E148" i="5"/>
  <c r="D148" i="5"/>
  <c r="C148" i="5"/>
  <c r="D149" i="4" l="1"/>
  <c r="D149" i="24"/>
  <c r="J148" i="4"/>
  <c r="H148" i="4" s="1"/>
  <c r="H148" i="24"/>
  <c r="D148" i="24"/>
  <c r="F148" i="24"/>
  <c r="D148" i="4"/>
  <c r="F148" i="4"/>
  <c r="P147" i="24"/>
  <c r="N147" i="24" s="1"/>
  <c r="J147" i="24"/>
  <c r="H147" i="24" s="1"/>
  <c r="E147" i="24"/>
  <c r="C147" i="24"/>
  <c r="G147" i="4"/>
  <c r="E147" i="4"/>
  <c r="F147" i="4"/>
  <c r="C147" i="4"/>
  <c r="C147" i="23"/>
  <c r="E147" i="23"/>
  <c r="D147" i="23"/>
  <c r="C147" i="5"/>
  <c r="D147" i="5" l="1"/>
  <c r="P147" i="4"/>
  <c r="N147" i="4" s="1"/>
  <c r="G147" i="24"/>
  <c r="E147" i="5"/>
  <c r="J147" i="4"/>
  <c r="H147" i="4" s="1"/>
  <c r="F147" i="24"/>
  <c r="D147" i="24"/>
  <c r="E146" i="24"/>
  <c r="C146" i="24"/>
  <c r="G146" i="24"/>
  <c r="F146" i="24"/>
  <c r="P146" i="4"/>
  <c r="N146" i="4" s="1"/>
  <c r="F146" i="4"/>
  <c r="E146" i="4"/>
  <c r="G146" i="4"/>
  <c r="C146" i="4"/>
  <c r="E146" i="23"/>
  <c r="D146" i="23"/>
  <c r="C146" i="23"/>
  <c r="E146" i="5"/>
  <c r="C146" i="5"/>
  <c r="D147" i="4" l="1"/>
  <c r="J146" i="4"/>
  <c r="H146" i="4" s="1"/>
  <c r="J146" i="24"/>
  <c r="H146" i="24" s="1"/>
  <c r="D146" i="5"/>
  <c r="P146" i="24"/>
  <c r="N146" i="24" s="1"/>
  <c r="D146" i="4"/>
  <c r="F145" i="24"/>
  <c r="E145" i="24"/>
  <c r="C145" i="24"/>
  <c r="G145" i="4"/>
  <c r="F145" i="4"/>
  <c r="E145" i="4"/>
  <c r="C145" i="23"/>
  <c r="E145" i="23"/>
  <c r="E145" i="5"/>
  <c r="D145" i="5"/>
  <c r="D146" i="24" l="1"/>
  <c r="J145" i="24"/>
  <c r="H145" i="24" s="1"/>
  <c r="C145" i="5"/>
  <c r="D145" i="23"/>
  <c r="G145" i="24"/>
  <c r="J145" i="4"/>
  <c r="H145" i="4" s="1"/>
  <c r="C145" i="4"/>
  <c r="P145" i="4"/>
  <c r="N145" i="4" s="1"/>
  <c r="P145" i="24"/>
  <c r="N145" i="24" s="1"/>
  <c r="E144" i="24"/>
  <c r="C144" i="24"/>
  <c r="E144" i="4"/>
  <c r="C144" i="4"/>
  <c r="G144" i="4"/>
  <c r="E144" i="23"/>
  <c r="D144" i="23"/>
  <c r="E144" i="5"/>
  <c r="D144" i="5"/>
  <c r="C144" i="5"/>
  <c r="C144" i="23" l="1"/>
  <c r="D145" i="24"/>
  <c r="P144" i="4"/>
  <c r="N144" i="4" s="1"/>
  <c r="D145" i="4"/>
  <c r="G144" i="24"/>
  <c r="P144" i="24"/>
  <c r="N144" i="24" s="1"/>
  <c r="J144" i="24"/>
  <c r="H144" i="24" s="1"/>
  <c r="J144" i="4"/>
  <c r="F144" i="24"/>
  <c r="F144" i="4"/>
  <c r="E143" i="24"/>
  <c r="C143" i="24"/>
  <c r="G143" i="4"/>
  <c r="C143" i="4"/>
  <c r="E143" i="23"/>
  <c r="D143" i="23"/>
  <c r="C143" i="23"/>
  <c r="D143" i="5"/>
  <c r="C143" i="5"/>
  <c r="E143" i="5"/>
  <c r="D144" i="4" l="1"/>
  <c r="H144" i="4"/>
  <c r="D144" i="24"/>
  <c r="G143" i="24"/>
  <c r="J143" i="4"/>
  <c r="P143" i="24"/>
  <c r="N143" i="24" s="1"/>
  <c r="P143" i="4"/>
  <c r="N143" i="4" s="1"/>
  <c r="E143" i="4"/>
  <c r="J143" i="24"/>
  <c r="H143" i="24" s="1"/>
  <c r="F143" i="24"/>
  <c r="F143" i="4"/>
  <c r="E142" i="24"/>
  <c r="C142" i="24"/>
  <c r="G142" i="4"/>
  <c r="F142" i="4"/>
  <c r="E142" i="4"/>
  <c r="C142" i="4"/>
  <c r="E142" i="23"/>
  <c r="C142" i="23"/>
  <c r="D142" i="5"/>
  <c r="C142" i="5"/>
  <c r="E142" i="5"/>
  <c r="D143" i="4" l="1"/>
  <c r="H143" i="4"/>
  <c r="P142" i="24"/>
  <c r="N142" i="24" s="1"/>
  <c r="D142" i="23"/>
  <c r="D143" i="24"/>
  <c r="P142" i="4"/>
  <c r="N142" i="4" s="1"/>
  <c r="J142" i="4"/>
  <c r="H142" i="4" s="1"/>
  <c r="J142" i="24"/>
  <c r="G142" i="24"/>
  <c r="F142" i="24"/>
  <c r="F141" i="24"/>
  <c r="C141" i="24"/>
  <c r="F141" i="4"/>
  <c r="C141" i="4"/>
  <c r="G141" i="4"/>
  <c r="E141" i="23"/>
  <c r="C141" i="23"/>
  <c r="E141" i="5"/>
  <c r="D141" i="5"/>
  <c r="C141" i="5"/>
  <c r="D141" i="23" l="1"/>
  <c r="D142" i="24"/>
  <c r="J141" i="4"/>
  <c r="H141" i="4" s="1"/>
  <c r="P141" i="24"/>
  <c r="N141" i="24" s="1"/>
  <c r="H142" i="24"/>
  <c r="D142" i="4"/>
  <c r="G141" i="24"/>
  <c r="P141" i="4"/>
  <c r="N141" i="4" s="1"/>
  <c r="J141" i="24"/>
  <c r="H141" i="24" s="1"/>
  <c r="E141" i="24"/>
  <c r="E141" i="4"/>
  <c r="G140" i="24"/>
  <c r="E140" i="24"/>
  <c r="C140" i="24"/>
  <c r="E140" i="4"/>
  <c r="C140" i="4"/>
  <c r="E140" i="23"/>
  <c r="D140" i="23"/>
  <c r="C140" i="23"/>
  <c r="E140" i="5"/>
  <c r="D140" i="5"/>
  <c r="C140" i="5"/>
  <c r="D141" i="4" l="1"/>
  <c r="P140" i="24"/>
  <c r="N140" i="24" s="1"/>
  <c r="P140" i="4"/>
  <c r="N140" i="4" s="1"/>
  <c r="J140" i="4"/>
  <c r="D141" i="24"/>
  <c r="G140" i="4"/>
  <c r="J140" i="24"/>
  <c r="F140" i="24"/>
  <c r="F140" i="4"/>
  <c r="G139" i="24"/>
  <c r="E139" i="24"/>
  <c r="C139" i="24"/>
  <c r="G139" i="4"/>
  <c r="E139" i="4"/>
  <c r="C139" i="4"/>
  <c r="E139" i="23"/>
  <c r="E139" i="5"/>
  <c r="D139" i="5"/>
  <c r="C139" i="5"/>
  <c r="C139" i="23" l="1"/>
  <c r="P139" i="24"/>
  <c r="N139" i="24" s="1"/>
  <c r="P139" i="4"/>
  <c r="N139" i="4" s="1"/>
  <c r="D140" i="24"/>
  <c r="H140" i="24"/>
  <c r="D140" i="4"/>
  <c r="D139" i="23"/>
  <c r="H140" i="4"/>
  <c r="J139" i="4"/>
  <c r="H139" i="4" s="1"/>
  <c r="J139" i="24"/>
  <c r="F139" i="24"/>
  <c r="F139" i="4"/>
  <c r="G138" i="24"/>
  <c r="F138" i="24"/>
  <c r="E138" i="24"/>
  <c r="C138" i="24"/>
  <c r="E138" i="23"/>
  <c r="D138" i="23"/>
  <c r="C138" i="23"/>
  <c r="D138" i="5"/>
  <c r="C138" i="5"/>
  <c r="C138" i="4" l="1"/>
  <c r="G138" i="4"/>
  <c r="D139" i="24"/>
  <c r="P138" i="4"/>
  <c r="N138" i="4" s="1"/>
  <c r="D139" i="4"/>
  <c r="P138" i="24"/>
  <c r="N138" i="24" s="1"/>
  <c r="H139" i="24"/>
  <c r="E138" i="4"/>
  <c r="E138" i="5"/>
  <c r="J138" i="4"/>
  <c r="J138" i="24"/>
  <c r="F138" i="4"/>
  <c r="E137" i="24"/>
  <c r="C137" i="24"/>
  <c r="G137" i="4"/>
  <c r="E137" i="4"/>
  <c r="C137" i="4"/>
  <c r="E137" i="23"/>
  <c r="D137" i="23"/>
  <c r="C137" i="23"/>
  <c r="E137" i="5"/>
  <c r="C137" i="5"/>
  <c r="D137" i="5" l="1"/>
  <c r="D138" i="4"/>
  <c r="D138" i="24"/>
  <c r="P137" i="4"/>
  <c r="N137" i="4" s="1"/>
  <c r="G137" i="24"/>
  <c r="H138" i="24"/>
  <c r="H138" i="4"/>
  <c r="P137" i="24"/>
  <c r="N137" i="24" s="1"/>
  <c r="J137" i="24"/>
  <c r="H137" i="24" s="1"/>
  <c r="J137" i="4"/>
  <c r="H137" i="4" s="1"/>
  <c r="F137" i="24"/>
  <c r="F137" i="4"/>
  <c r="E136" i="24"/>
  <c r="C136" i="24"/>
  <c r="G136" i="4"/>
  <c r="C136" i="4"/>
  <c r="D136" i="23"/>
  <c r="C136" i="23"/>
  <c r="E136" i="5"/>
  <c r="D136" i="5"/>
  <c r="C136" i="5"/>
  <c r="E136" i="23" l="1"/>
  <c r="P136" i="24"/>
  <c r="N136" i="24" s="1"/>
  <c r="G136" i="24"/>
  <c r="P136" i="4"/>
  <c r="N136" i="4" s="1"/>
  <c r="J136" i="4"/>
  <c r="H136" i="4" s="1"/>
  <c r="D137" i="24"/>
  <c r="D137" i="4"/>
  <c r="J136" i="24"/>
  <c r="E136" i="4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D136" i="24" l="1"/>
  <c r="D136" i="4"/>
  <c r="P135" i="4"/>
  <c r="N135" i="4" s="1"/>
  <c r="G135" i="24"/>
  <c r="H136" i="24"/>
  <c r="J135" i="4"/>
  <c r="H135" i="4" s="1"/>
  <c r="P135" i="24"/>
  <c r="N135" i="24" s="1"/>
  <c r="J135" i="24"/>
  <c r="F135" i="24"/>
  <c r="F135" i="4"/>
  <c r="G134" i="24"/>
  <c r="C134" i="24"/>
  <c r="E134" i="4"/>
  <c r="C134" i="4"/>
  <c r="E134" i="23"/>
  <c r="C134" i="23"/>
  <c r="C134" i="5"/>
  <c r="E134" i="5"/>
  <c r="D134" i="5" l="1"/>
  <c r="D135" i="4"/>
  <c r="D134" i="23"/>
  <c r="P134" i="4"/>
  <c r="N134" i="4" s="1"/>
  <c r="G134" i="4"/>
  <c r="J134" i="24"/>
  <c r="H134" i="24" s="1"/>
  <c r="D135" i="24"/>
  <c r="H135" i="24"/>
  <c r="E134" i="24"/>
  <c r="P134" i="24"/>
  <c r="N134" i="24" s="1"/>
  <c r="J134" i="4"/>
  <c r="H134" i="4" s="1"/>
  <c r="F134" i="24"/>
  <c r="F134" i="4"/>
  <c r="G133" i="24"/>
  <c r="F133" i="24"/>
  <c r="C133" i="24"/>
  <c r="F133" i="4"/>
  <c r="C133" i="4"/>
  <c r="G133" i="4"/>
  <c r="E133" i="23"/>
  <c r="D133" i="5"/>
  <c r="E133" i="5"/>
  <c r="E133" i="24" l="1"/>
  <c r="D133" i="23"/>
  <c r="C133" i="5"/>
  <c r="E133" i="4"/>
  <c r="C133" i="23"/>
  <c r="D134" i="4"/>
  <c r="D134" i="24"/>
  <c r="J133" i="4"/>
  <c r="H133" i="4" s="1"/>
  <c r="P133" i="4"/>
  <c r="N133" i="4" s="1"/>
  <c r="P133" i="24"/>
  <c r="N133" i="24" s="1"/>
  <c r="J133" i="24"/>
  <c r="H133" i="24" s="1"/>
  <c r="G132" i="24"/>
  <c r="E132" i="24"/>
  <c r="F132" i="4"/>
  <c r="E132" i="4"/>
  <c r="C132" i="4"/>
  <c r="G132" i="4"/>
  <c r="E132" i="23"/>
  <c r="D132" i="23"/>
  <c r="D132" i="5"/>
  <c r="C132" i="5"/>
  <c r="C132" i="23" l="1"/>
  <c r="C132" i="24"/>
  <c r="E132" i="5"/>
  <c r="D133" i="4"/>
  <c r="D133" i="24"/>
  <c r="P132" i="4"/>
  <c r="N132" i="4" s="1"/>
  <c r="P132" i="24"/>
  <c r="N132" i="24" s="1"/>
  <c r="J132" i="24"/>
  <c r="J132" i="4"/>
  <c r="H132" i="4" s="1"/>
  <c r="F132" i="24"/>
  <c r="G131" i="24"/>
  <c r="E131" i="24"/>
  <c r="C131" i="24"/>
  <c r="G131" i="4"/>
  <c r="E131" i="4"/>
  <c r="C131" i="4"/>
  <c r="E131" i="23"/>
  <c r="C131" i="23"/>
  <c r="D131" i="5"/>
  <c r="D131" i="23" l="1"/>
  <c r="C131" i="5"/>
  <c r="E131" i="5"/>
  <c r="J131" i="24"/>
  <c r="H131" i="24" s="1"/>
  <c r="P131" i="4"/>
  <c r="N131" i="4" s="1"/>
  <c r="D132" i="24"/>
  <c r="H132" i="24"/>
  <c r="D132" i="4"/>
  <c r="P131" i="24"/>
  <c r="N131" i="24" s="1"/>
  <c r="J131" i="4"/>
  <c r="H131" i="4" s="1"/>
  <c r="F131" i="24"/>
  <c r="F131" i="4"/>
  <c r="F130" i="24"/>
  <c r="E130" i="24"/>
  <c r="C130" i="24"/>
  <c r="F130" i="4"/>
  <c r="C130" i="4"/>
  <c r="G130" i="4"/>
  <c r="C130" i="23"/>
  <c r="E130" i="5"/>
  <c r="G130" i="24" l="1"/>
  <c r="C130" i="5"/>
  <c r="E130" i="23"/>
  <c r="D130" i="23"/>
  <c r="E130" i="4"/>
  <c r="D130" i="5"/>
  <c r="D131" i="4"/>
  <c r="D131" i="24"/>
  <c r="P130" i="4"/>
  <c r="N130" i="4" s="1"/>
  <c r="P130" i="24"/>
  <c r="N130" i="24" s="1"/>
  <c r="J130" i="4"/>
  <c r="H130" i="4" s="1"/>
  <c r="J130" i="24"/>
  <c r="H130" i="24" s="1"/>
  <c r="G129" i="24"/>
  <c r="F129" i="24"/>
  <c r="E129" i="24"/>
  <c r="C129" i="24"/>
  <c r="G129" i="4"/>
  <c r="F129" i="4"/>
  <c r="C129" i="4"/>
  <c r="E129" i="23"/>
  <c r="E129" i="5"/>
  <c r="C129" i="5"/>
  <c r="E129" i="4" l="1"/>
  <c r="D129" i="23"/>
  <c r="C129" i="23"/>
  <c r="P129" i="4"/>
  <c r="N129" i="4" s="1"/>
  <c r="P129" i="24"/>
  <c r="N129" i="24" s="1"/>
  <c r="D130" i="4"/>
  <c r="J129" i="24"/>
  <c r="H129" i="24" s="1"/>
  <c r="J129" i="4"/>
  <c r="D130" i="24"/>
  <c r="D129" i="5"/>
  <c r="G128" i="24"/>
  <c r="E128" i="24"/>
  <c r="C128" i="24"/>
  <c r="G128" i="4"/>
  <c r="C128" i="4"/>
  <c r="D128" i="23"/>
  <c r="E128" i="5"/>
  <c r="D128" i="5" l="1"/>
  <c r="C128" i="5"/>
  <c r="E128" i="4"/>
  <c r="D129" i="4"/>
  <c r="C128" i="23"/>
  <c r="E128" i="23"/>
  <c r="P128" i="24"/>
  <c r="N128" i="24" s="1"/>
  <c r="H129" i="4"/>
  <c r="P128" i="4"/>
  <c r="N128" i="4" s="1"/>
  <c r="D129" i="24"/>
  <c r="J128" i="24"/>
  <c r="D128" i="24" s="1"/>
  <c r="J128" i="4"/>
  <c r="H128" i="4" s="1"/>
  <c r="F128" i="24"/>
  <c r="F128" i="4"/>
  <c r="C127" i="24"/>
  <c r="C127" i="4"/>
  <c r="D127" i="23"/>
  <c r="C127" i="23"/>
  <c r="E127" i="23"/>
  <c r="E127" i="5"/>
  <c r="C127" i="5"/>
  <c r="E127" i="24" l="1"/>
  <c r="D127" i="5"/>
  <c r="H128" i="24"/>
  <c r="P127" i="24"/>
  <c r="N127" i="24" s="1"/>
  <c r="P127" i="4"/>
  <c r="N127" i="4" s="1"/>
  <c r="D128" i="4"/>
  <c r="E127" i="4"/>
  <c r="G127" i="24"/>
  <c r="G127" i="4"/>
  <c r="J127" i="24"/>
  <c r="H127" i="24" s="1"/>
  <c r="J127" i="4"/>
  <c r="F127" i="24"/>
  <c r="F127" i="4"/>
  <c r="E126" i="24"/>
  <c r="C126" i="24"/>
  <c r="G126" i="4"/>
  <c r="C126" i="4"/>
  <c r="E126" i="23"/>
  <c r="D126" i="23"/>
  <c r="E126" i="5"/>
  <c r="D126" i="5"/>
  <c r="C126" i="5" l="1"/>
  <c r="G126" i="24"/>
  <c r="E126" i="4"/>
  <c r="C126" i="23"/>
  <c r="P126" i="24"/>
  <c r="N126" i="24" s="1"/>
  <c r="D127" i="4"/>
  <c r="D127" i="24"/>
  <c r="P126" i="4"/>
  <c r="N126" i="4" s="1"/>
  <c r="J126" i="24"/>
  <c r="H126" i="24" s="1"/>
  <c r="J126" i="4"/>
  <c r="H127" i="4"/>
  <c r="F126" i="24"/>
  <c r="F126" i="4"/>
  <c r="G125" i="24"/>
  <c r="F125" i="24"/>
  <c r="C125" i="24"/>
  <c r="E125" i="4"/>
  <c r="C125" i="4"/>
  <c r="D125" i="23"/>
  <c r="E125" i="23"/>
  <c r="D125" i="5"/>
  <c r="E125" i="24" l="1"/>
  <c r="E125" i="5"/>
  <c r="F125" i="4"/>
  <c r="D126" i="4"/>
  <c r="P125" i="4"/>
  <c r="N125" i="4" s="1"/>
  <c r="H126" i="4"/>
  <c r="C125" i="5"/>
  <c r="D126" i="24"/>
  <c r="C125" i="23"/>
  <c r="G125" i="4"/>
  <c r="J125" i="24"/>
  <c r="H125" i="24" s="1"/>
  <c r="J125" i="4"/>
  <c r="H125" i="4" s="1"/>
  <c r="P125" i="24"/>
  <c r="N125" i="24" s="1"/>
  <c r="E124" i="23"/>
  <c r="D125" i="24" l="1"/>
  <c r="D125" i="4"/>
  <c r="D124" i="5"/>
  <c r="E124" i="4"/>
  <c r="E124" i="24"/>
  <c r="G124" i="4"/>
  <c r="P124" i="24"/>
  <c r="N124" i="24" s="1"/>
  <c r="C124" i="24"/>
  <c r="C124" i="5"/>
  <c r="C124" i="23"/>
  <c r="C124" i="4"/>
  <c r="F124" i="24"/>
  <c r="J124" i="4"/>
  <c r="H124" i="4" s="1"/>
  <c r="D124" i="23"/>
  <c r="E124" i="5"/>
  <c r="F124" i="4"/>
  <c r="G124" i="24"/>
  <c r="P124" i="4"/>
  <c r="N124" i="4" s="1"/>
  <c r="J124" i="24"/>
  <c r="G123" i="4" l="1"/>
  <c r="C123" i="5"/>
  <c r="E123" i="4"/>
  <c r="C123" i="24"/>
  <c r="E123" i="24"/>
  <c r="C123" i="23"/>
  <c r="E123" i="23"/>
  <c r="D124" i="4"/>
  <c r="D123" i="5"/>
  <c r="E123" i="5"/>
  <c r="P123" i="24"/>
  <c r="N123" i="24" s="1"/>
  <c r="D123" i="23"/>
  <c r="G123" i="24"/>
  <c r="P123" i="4"/>
  <c r="N123" i="4" s="1"/>
  <c r="C123" i="4"/>
  <c r="J123" i="4"/>
  <c r="H123" i="4" s="1"/>
  <c r="J123" i="24"/>
  <c r="H123" i="24" s="1"/>
  <c r="D124" i="24"/>
  <c r="H124" i="24"/>
  <c r="F123" i="24"/>
  <c r="F123" i="4"/>
  <c r="E122" i="23" l="1"/>
  <c r="D123" i="4"/>
  <c r="C122" i="23"/>
  <c r="F122" i="24"/>
  <c r="C122" i="5"/>
  <c r="D122" i="5"/>
  <c r="E122" i="5"/>
  <c r="F122" i="4"/>
  <c r="D123" i="24"/>
  <c r="G122" i="24"/>
  <c r="J122" i="24"/>
  <c r="H122" i="24" s="1"/>
  <c r="C122" i="24"/>
  <c r="C122" i="4"/>
  <c r="P122" i="24"/>
  <c r="G122" i="4"/>
  <c r="D122" i="23"/>
  <c r="P122" i="4"/>
  <c r="N122" i="4" s="1"/>
  <c r="E122" i="24"/>
  <c r="J122" i="4"/>
  <c r="H122" i="4" s="1"/>
  <c r="E122" i="4"/>
  <c r="D122" i="24" l="1"/>
  <c r="N122" i="24"/>
  <c r="D122" i="4"/>
  <c r="D121" i="5" l="1"/>
  <c r="C121" i="23"/>
  <c r="C121" i="5"/>
  <c r="F121" i="4"/>
  <c r="E121" i="4"/>
  <c r="G121" i="4"/>
  <c r="D121" i="23"/>
  <c r="C121" i="4"/>
  <c r="G121" i="24"/>
  <c r="C121" i="24"/>
  <c r="P121" i="24"/>
  <c r="N121" i="24" s="1"/>
  <c r="P121" i="4"/>
  <c r="N121" i="4" s="1"/>
  <c r="E121" i="23"/>
  <c r="E121" i="5"/>
  <c r="J121" i="4"/>
  <c r="H121" i="4" s="1"/>
  <c r="J121" i="24"/>
  <c r="H121" i="24" s="1"/>
  <c r="F121" i="24"/>
  <c r="E121" i="24"/>
  <c r="D121" i="24" l="1"/>
  <c r="D121" i="4"/>
  <c r="G120" i="24" l="1"/>
  <c r="C120" i="23"/>
  <c r="E120" i="5"/>
  <c r="D120" i="23"/>
  <c r="E120" i="4"/>
  <c r="C120" i="4"/>
  <c r="D120" i="5"/>
  <c r="E120" i="23"/>
  <c r="C120" i="24"/>
  <c r="E120" i="24"/>
  <c r="C120" i="5"/>
  <c r="P120" i="24"/>
  <c r="N120" i="24" s="1"/>
  <c r="P120" i="4"/>
  <c r="N120" i="4" s="1"/>
  <c r="J120" i="4"/>
  <c r="H120" i="4" s="1"/>
  <c r="G120" i="4"/>
  <c r="J120" i="24"/>
  <c r="F120" i="24"/>
  <c r="F120" i="4"/>
  <c r="E119" i="5" l="1"/>
  <c r="D119" i="23"/>
  <c r="E119" i="4"/>
  <c r="C119" i="24"/>
  <c r="E119" i="24"/>
  <c r="C119" i="5"/>
  <c r="D119" i="5"/>
  <c r="C119" i="4"/>
  <c r="D120" i="24"/>
  <c r="C119" i="23"/>
  <c r="E119" i="23"/>
  <c r="D120" i="4"/>
  <c r="G119" i="4"/>
  <c r="P119" i="4"/>
  <c r="N119" i="4" s="1"/>
  <c r="G119" i="24"/>
  <c r="H120" i="24"/>
  <c r="J119" i="4"/>
  <c r="H119" i="4" s="1"/>
  <c r="J119" i="24"/>
  <c r="P119" i="24"/>
  <c r="N119" i="24" s="1"/>
  <c r="F119" i="24"/>
  <c r="F119" i="4"/>
  <c r="C118" i="23"/>
  <c r="D118" i="5"/>
  <c r="E118" i="5" l="1"/>
  <c r="C118" i="24"/>
  <c r="E118" i="23"/>
  <c r="C118" i="5"/>
  <c r="G118" i="4"/>
  <c r="C118" i="4"/>
  <c r="G118" i="24"/>
  <c r="D118" i="23"/>
  <c r="D119" i="4"/>
  <c r="E118" i="4"/>
  <c r="D119" i="24"/>
  <c r="H119" i="24"/>
  <c r="P118" i="4"/>
  <c r="N118" i="4" s="1"/>
  <c r="J118" i="4"/>
  <c r="H118" i="4" s="1"/>
  <c r="P118" i="24"/>
  <c r="N118" i="24" s="1"/>
  <c r="J118" i="24"/>
  <c r="H118" i="24" s="1"/>
  <c r="E118" i="24"/>
  <c r="F118" i="24"/>
  <c r="F118" i="4"/>
  <c r="D117" i="23" l="1"/>
  <c r="G117" i="24"/>
  <c r="C117" i="24"/>
  <c r="G117" i="4"/>
  <c r="C117" i="23"/>
  <c r="C117" i="4"/>
  <c r="E117" i="23"/>
  <c r="F117" i="24"/>
  <c r="C117" i="5"/>
  <c r="E117" i="4"/>
  <c r="E117" i="5"/>
  <c r="D117" i="5"/>
  <c r="D118" i="4"/>
  <c r="D118" i="24"/>
  <c r="J117" i="24"/>
  <c r="H117" i="24" s="1"/>
  <c r="P117" i="24"/>
  <c r="N117" i="24" s="1"/>
  <c r="P117" i="4"/>
  <c r="N117" i="4" s="1"/>
  <c r="E117" i="24"/>
  <c r="J117" i="4"/>
  <c r="H117" i="4" s="1"/>
  <c r="F117" i="4"/>
  <c r="E116" i="4" l="1"/>
  <c r="C116" i="24"/>
  <c r="D116" i="23"/>
  <c r="D116" i="5"/>
  <c r="E116" i="23"/>
  <c r="E116" i="24"/>
  <c r="E116" i="5"/>
  <c r="G116" i="4"/>
  <c r="C116" i="4"/>
  <c r="C116" i="5"/>
  <c r="P116" i="4"/>
  <c r="N116" i="4" s="1"/>
  <c r="D117" i="24"/>
  <c r="J116" i="24"/>
  <c r="H116" i="24" s="1"/>
  <c r="D117" i="4"/>
  <c r="P116" i="24"/>
  <c r="N116" i="24" s="1"/>
  <c r="C116" i="23"/>
  <c r="G116" i="24"/>
  <c r="J116" i="4"/>
  <c r="F116" i="24"/>
  <c r="F116" i="4"/>
  <c r="G115" i="24" l="1"/>
  <c r="D115" i="5"/>
  <c r="C115" i="24"/>
  <c r="C115" i="5"/>
  <c r="C115" i="4"/>
  <c r="E115" i="24"/>
  <c r="E115" i="23"/>
  <c r="D115" i="23"/>
  <c r="E115" i="4"/>
  <c r="C115" i="23"/>
  <c r="D116" i="4"/>
  <c r="E115" i="5"/>
  <c r="H116" i="4"/>
  <c r="D116" i="24"/>
  <c r="P115" i="4"/>
  <c r="N115" i="4" s="1"/>
  <c r="P115" i="24"/>
  <c r="N115" i="24" s="1"/>
  <c r="J115" i="4"/>
  <c r="H115" i="4" s="1"/>
  <c r="G115" i="4"/>
  <c r="J115" i="24"/>
  <c r="F115" i="24"/>
  <c r="F115" i="4"/>
  <c r="C114" i="24"/>
  <c r="E114" i="4" l="1"/>
  <c r="E114" i="5"/>
  <c r="E114" i="23"/>
  <c r="D114" i="5"/>
  <c r="C114" i="4"/>
  <c r="E114" i="24"/>
  <c r="D114" i="23"/>
  <c r="C114" i="5"/>
  <c r="D115" i="4"/>
  <c r="D115" i="24"/>
  <c r="H115" i="24"/>
  <c r="C114" i="23"/>
  <c r="G114" i="24"/>
  <c r="P114" i="4"/>
  <c r="N114" i="4" s="1"/>
  <c r="P114" i="24"/>
  <c r="N114" i="24" s="1"/>
  <c r="J114" i="4"/>
  <c r="H114" i="4" s="1"/>
  <c r="G114" i="4"/>
  <c r="J114" i="24"/>
  <c r="H114" i="24" s="1"/>
  <c r="F114" i="24"/>
  <c r="F114" i="4"/>
  <c r="E113" i="24" l="1"/>
  <c r="D113" i="23"/>
  <c r="C113" i="24"/>
  <c r="C113" i="4"/>
  <c r="C113" i="23"/>
  <c r="D113" i="5"/>
  <c r="G113" i="4"/>
  <c r="C113" i="5"/>
  <c r="E113" i="23"/>
  <c r="E113" i="5"/>
  <c r="D114" i="4"/>
  <c r="P113" i="4"/>
  <c r="N113" i="4" s="1"/>
  <c r="E113" i="4"/>
  <c r="G113" i="24"/>
  <c r="D114" i="24"/>
  <c r="P113" i="24"/>
  <c r="N113" i="24" s="1"/>
  <c r="J113" i="24"/>
  <c r="H113" i="24" s="1"/>
  <c r="J113" i="4"/>
  <c r="H113" i="4" s="1"/>
  <c r="F113" i="24"/>
  <c r="F113" i="4"/>
  <c r="E112" i="23" l="1"/>
  <c r="C112" i="4"/>
  <c r="E112" i="5"/>
  <c r="D112" i="23"/>
  <c r="C112" i="24"/>
  <c r="C112" i="5"/>
  <c r="D112" i="5"/>
  <c r="E112" i="4"/>
  <c r="P112" i="4"/>
  <c r="N112" i="4" s="1"/>
  <c r="D113" i="4"/>
  <c r="G112" i="4"/>
  <c r="D113" i="24"/>
  <c r="P112" i="24"/>
  <c r="N112" i="24" s="1"/>
  <c r="C112" i="23"/>
  <c r="J112" i="24"/>
  <c r="H112" i="24" s="1"/>
  <c r="J112" i="4"/>
  <c r="H112" i="4" s="1"/>
  <c r="E112" i="24"/>
  <c r="G112" i="24"/>
  <c r="F112" i="24"/>
  <c r="F112" i="4"/>
  <c r="C111" i="5" l="1"/>
  <c r="C111" i="23"/>
  <c r="E111" i="4"/>
  <c r="C111" i="24"/>
  <c r="E111" i="24"/>
  <c r="G111" i="24"/>
  <c r="D111" i="23"/>
  <c r="E111" i="5"/>
  <c r="C111" i="4"/>
  <c r="E111" i="23"/>
  <c r="D112" i="24"/>
  <c r="D112" i="4"/>
  <c r="P111" i="24"/>
  <c r="N111" i="24" s="1"/>
  <c r="D111" i="5"/>
  <c r="G111" i="4"/>
  <c r="P111" i="4"/>
  <c r="N111" i="4" s="1"/>
  <c r="J111" i="4"/>
  <c r="J111" i="24"/>
  <c r="H111" i="24" s="1"/>
  <c r="F111" i="24"/>
  <c r="F111" i="4"/>
  <c r="C110" i="4" l="1"/>
  <c r="C110" i="24"/>
  <c r="E110" i="24"/>
  <c r="E110" i="5"/>
  <c r="F110" i="4"/>
  <c r="D110" i="23"/>
  <c r="G110" i="4"/>
  <c r="C110" i="23"/>
  <c r="E110" i="4"/>
  <c r="E110" i="23"/>
  <c r="D111" i="4"/>
  <c r="D110" i="5"/>
  <c r="H111" i="4"/>
  <c r="G110" i="24"/>
  <c r="C110" i="5"/>
  <c r="D111" i="24"/>
  <c r="P110" i="24"/>
  <c r="N110" i="24" s="1"/>
  <c r="P110" i="4"/>
  <c r="N110" i="4" s="1"/>
  <c r="J110" i="24"/>
  <c r="H110" i="24" s="1"/>
  <c r="F110" i="24"/>
  <c r="J110" i="4"/>
  <c r="D110" i="24" l="1"/>
  <c r="D110" i="4"/>
  <c r="H110" i="4"/>
  <c r="G109" i="4"/>
  <c r="C109" i="4"/>
  <c r="D109" i="5" l="1"/>
  <c r="C109" i="24"/>
  <c r="E109" i="24"/>
  <c r="C109" i="5"/>
  <c r="E109" i="5"/>
  <c r="C109" i="23"/>
  <c r="E109" i="23"/>
  <c r="D109" i="23"/>
  <c r="F109" i="4"/>
  <c r="P109" i="4"/>
  <c r="N109" i="4" s="1"/>
  <c r="E109" i="4"/>
  <c r="G109" i="24"/>
  <c r="J109" i="4"/>
  <c r="H109" i="4" s="1"/>
  <c r="P109" i="24"/>
  <c r="N109" i="24" s="1"/>
  <c r="J109" i="24"/>
  <c r="F109" i="24"/>
  <c r="D108" i="5" l="1"/>
  <c r="C108" i="4"/>
  <c r="E108" i="5"/>
  <c r="C108" i="24"/>
  <c r="E108" i="24"/>
  <c r="E108" i="23"/>
  <c r="C108" i="23"/>
  <c r="D108" i="23"/>
  <c r="E108" i="4"/>
  <c r="C108" i="5"/>
  <c r="D109" i="4"/>
  <c r="D109" i="24"/>
  <c r="H109" i="24"/>
  <c r="P108" i="4"/>
  <c r="N108" i="4" s="1"/>
  <c r="P108" i="24"/>
  <c r="N108" i="24" s="1"/>
  <c r="G108" i="24"/>
  <c r="J108" i="4"/>
  <c r="H108" i="4" s="1"/>
  <c r="G108" i="4"/>
  <c r="J108" i="24"/>
  <c r="F108" i="24"/>
  <c r="F108" i="4"/>
  <c r="C107" i="24" l="1"/>
  <c r="G107" i="4"/>
  <c r="C107" i="23"/>
  <c r="D107" i="23"/>
  <c r="C107" i="4"/>
  <c r="D107" i="5"/>
  <c r="E107" i="4"/>
  <c r="E107" i="24"/>
  <c r="C107" i="5"/>
  <c r="E107" i="23"/>
  <c r="E107" i="5"/>
  <c r="D108" i="24"/>
  <c r="D108" i="4"/>
  <c r="H108" i="24"/>
  <c r="J107" i="24"/>
  <c r="H107" i="24" s="1"/>
  <c r="G107" i="24"/>
  <c r="P107" i="4"/>
  <c r="N107" i="4" s="1"/>
  <c r="P107" i="24"/>
  <c r="N107" i="24" s="1"/>
  <c r="J107" i="4"/>
  <c r="H107" i="4" s="1"/>
  <c r="F107" i="24"/>
  <c r="F107" i="4"/>
  <c r="D107" i="4" l="1"/>
  <c r="D107" i="24"/>
  <c r="F106" i="4"/>
  <c r="E106" i="23"/>
  <c r="F106" i="24" l="1"/>
  <c r="C106" i="5"/>
  <c r="G106" i="4"/>
  <c r="C106" i="4"/>
  <c r="C106" i="23"/>
  <c r="D106" i="5"/>
  <c r="C106" i="24"/>
  <c r="D106" i="23"/>
  <c r="G106" i="24"/>
  <c r="J106" i="4"/>
  <c r="H106" i="4" s="1"/>
  <c r="P106" i="4"/>
  <c r="N106" i="4" s="1"/>
  <c r="J106" i="24"/>
  <c r="H106" i="24" s="1"/>
  <c r="P106" i="24"/>
  <c r="N106" i="24" s="1"/>
  <c r="E106" i="4"/>
  <c r="E106" i="5"/>
  <c r="E106" i="24"/>
  <c r="D106" i="24" l="1"/>
  <c r="D106" i="4"/>
  <c r="G105" i="24"/>
  <c r="E105" i="4"/>
  <c r="D105" i="23"/>
  <c r="C105" i="24" l="1"/>
  <c r="E105" i="23"/>
  <c r="F105" i="24"/>
  <c r="D105" i="5"/>
  <c r="C105" i="23"/>
  <c r="C105" i="5"/>
  <c r="C105" i="4"/>
  <c r="F105" i="4"/>
  <c r="G105" i="4"/>
  <c r="E105" i="5"/>
  <c r="J105" i="24"/>
  <c r="H105" i="24" s="1"/>
  <c r="P105" i="24"/>
  <c r="N105" i="24" s="1"/>
  <c r="J105" i="4"/>
  <c r="H105" i="4" s="1"/>
  <c r="P105" i="4"/>
  <c r="N105" i="4" s="1"/>
  <c r="E105" i="24"/>
  <c r="G104" i="24" l="1"/>
  <c r="E104" i="4"/>
  <c r="E104" i="23"/>
  <c r="E104" i="24"/>
  <c r="G104" i="4"/>
  <c r="F104" i="4"/>
  <c r="F104" i="24"/>
  <c r="D104" i="23"/>
  <c r="C104" i="24"/>
  <c r="E104" i="5"/>
  <c r="C104" i="5"/>
  <c r="C104" i="4"/>
  <c r="C104" i="23"/>
  <c r="D104" i="5"/>
  <c r="D105" i="24"/>
  <c r="D105" i="4"/>
  <c r="J104" i="24"/>
  <c r="H104" i="24" s="1"/>
  <c r="P104" i="24"/>
  <c r="N104" i="24" s="1"/>
  <c r="J104" i="4"/>
  <c r="H104" i="4" s="1"/>
  <c r="P104" i="4"/>
  <c r="N104" i="4" s="1"/>
  <c r="F103" i="4" l="1"/>
  <c r="C103" i="23"/>
  <c r="D103" i="23"/>
  <c r="G103" i="4"/>
  <c r="E103" i="4"/>
  <c r="C103" i="24"/>
  <c r="E103" i="5"/>
  <c r="E103" i="23"/>
  <c r="D103" i="5"/>
  <c r="C103" i="5"/>
  <c r="J103" i="4"/>
  <c r="H103" i="4" s="1"/>
  <c r="D104" i="24"/>
  <c r="P103" i="24"/>
  <c r="N103" i="24" s="1"/>
  <c r="D104" i="4"/>
  <c r="G103" i="24"/>
  <c r="C103" i="4"/>
  <c r="J103" i="24"/>
  <c r="H103" i="24" s="1"/>
  <c r="F103" i="24"/>
  <c r="P103" i="4"/>
  <c r="E103" i="24"/>
  <c r="G102" i="24" l="1"/>
  <c r="F102" i="4"/>
  <c r="E102" i="24"/>
  <c r="E102" i="5"/>
  <c r="D102" i="23"/>
  <c r="F102" i="24"/>
  <c r="C102" i="4"/>
  <c r="C102" i="24"/>
  <c r="C102" i="5"/>
  <c r="D102" i="5"/>
  <c r="E102" i="23"/>
  <c r="G102" i="4"/>
  <c r="C102" i="23"/>
  <c r="E102" i="4"/>
  <c r="D103" i="4"/>
  <c r="D103" i="24"/>
  <c r="N103" i="4"/>
  <c r="J102" i="24"/>
  <c r="H102" i="24" s="1"/>
  <c r="P102" i="24"/>
  <c r="N102" i="24" s="1"/>
  <c r="J102" i="4"/>
  <c r="H102" i="4" s="1"/>
  <c r="P102" i="4"/>
  <c r="N102" i="4" s="1"/>
  <c r="E101" i="4" l="1"/>
  <c r="C101" i="23"/>
  <c r="E101" i="24"/>
  <c r="F101" i="24"/>
  <c r="E101" i="5"/>
  <c r="D101" i="23"/>
  <c r="E101" i="23"/>
  <c r="G101" i="24"/>
  <c r="C101" i="5"/>
  <c r="D101" i="5"/>
  <c r="C101" i="4"/>
  <c r="D102" i="24"/>
  <c r="P101" i="4"/>
  <c r="N101" i="4" s="1"/>
  <c r="J101" i="24"/>
  <c r="H101" i="24" s="1"/>
  <c r="P101" i="24"/>
  <c r="N101" i="24" s="1"/>
  <c r="G101" i="4"/>
  <c r="J101" i="4"/>
  <c r="F101" i="4"/>
  <c r="C101" i="24"/>
  <c r="D102" i="4"/>
  <c r="G100" i="24"/>
  <c r="E100" i="24" l="1"/>
  <c r="E100" i="5"/>
  <c r="D100" i="23"/>
  <c r="C100" i="24"/>
  <c r="F100" i="24"/>
  <c r="D100" i="5"/>
  <c r="C100" i="4"/>
  <c r="D101" i="4"/>
  <c r="C100" i="23"/>
  <c r="C100" i="5"/>
  <c r="E100" i="23"/>
  <c r="P100" i="4"/>
  <c r="N100" i="4" s="1"/>
  <c r="G100" i="4"/>
  <c r="J100" i="4"/>
  <c r="H100" i="4" s="1"/>
  <c r="J100" i="24"/>
  <c r="H100" i="24" s="1"/>
  <c r="P100" i="24"/>
  <c r="N100" i="24" s="1"/>
  <c r="D101" i="24"/>
  <c r="F100" i="4"/>
  <c r="E100" i="4"/>
  <c r="H101" i="4"/>
  <c r="C99" i="5" l="1"/>
  <c r="D99" i="23"/>
  <c r="C99" i="24"/>
  <c r="G99" i="24"/>
  <c r="E99" i="24"/>
  <c r="F99" i="24"/>
  <c r="G99" i="4"/>
  <c r="E99" i="4"/>
  <c r="F99" i="4"/>
  <c r="D99" i="5"/>
  <c r="C99" i="4"/>
  <c r="C99" i="23"/>
  <c r="E99" i="5"/>
  <c r="D100" i="4"/>
  <c r="D100" i="24"/>
  <c r="J99" i="24"/>
  <c r="H99" i="24" s="1"/>
  <c r="P99" i="24"/>
  <c r="N99" i="24" s="1"/>
  <c r="J99" i="4"/>
  <c r="H99" i="4" s="1"/>
  <c r="P99" i="4"/>
  <c r="N99" i="4" s="1"/>
  <c r="E99" i="23"/>
  <c r="C98" i="23" l="1"/>
  <c r="F98" i="4"/>
  <c r="E98" i="24"/>
  <c r="C98" i="5"/>
  <c r="G98" i="4"/>
  <c r="F98" i="24"/>
  <c r="G98" i="24"/>
  <c r="C98" i="4"/>
  <c r="E98" i="4"/>
  <c r="D98" i="23"/>
  <c r="C98" i="24"/>
  <c r="E98" i="5"/>
  <c r="D98" i="5"/>
  <c r="E98" i="23"/>
  <c r="J98" i="24"/>
  <c r="H98" i="24" s="1"/>
  <c r="P98" i="24"/>
  <c r="D99" i="24"/>
  <c r="D99" i="4"/>
  <c r="J98" i="4"/>
  <c r="H98" i="4" s="1"/>
  <c r="P98" i="4"/>
  <c r="N98" i="4" s="1"/>
  <c r="E97" i="23" l="1"/>
  <c r="G97" i="24"/>
  <c r="G97" i="4"/>
  <c r="F97" i="24"/>
  <c r="C97" i="24"/>
  <c r="C97" i="5"/>
  <c r="C97" i="4"/>
  <c r="E97" i="24"/>
  <c r="C97" i="23"/>
  <c r="D97" i="23"/>
  <c r="D97" i="5"/>
  <c r="E97" i="4"/>
  <c r="E97" i="5"/>
  <c r="F97" i="4"/>
  <c r="D98" i="24"/>
  <c r="N98" i="24"/>
  <c r="D98" i="4"/>
  <c r="J97" i="4"/>
  <c r="H97" i="4" s="1"/>
  <c r="J97" i="24"/>
  <c r="H97" i="24" s="1"/>
  <c r="P97" i="24"/>
  <c r="N97" i="24" s="1"/>
  <c r="P97" i="4"/>
  <c r="G96" i="24"/>
  <c r="E96" i="23" l="1"/>
  <c r="C96" i="4"/>
  <c r="D96" i="23"/>
  <c r="C96" i="24"/>
  <c r="C96" i="23"/>
  <c r="F96" i="24"/>
  <c r="C96" i="5"/>
  <c r="D96" i="5"/>
  <c r="E96" i="5"/>
  <c r="E96" i="24"/>
  <c r="P96" i="4"/>
  <c r="N96" i="4" s="1"/>
  <c r="D97" i="4"/>
  <c r="P96" i="24"/>
  <c r="N96" i="24" s="1"/>
  <c r="D97" i="24"/>
  <c r="G96" i="4"/>
  <c r="J96" i="24"/>
  <c r="J96" i="4"/>
  <c r="H96" i="4" s="1"/>
  <c r="N97" i="4"/>
  <c r="F96" i="4"/>
  <c r="E96" i="4"/>
  <c r="E95" i="23" l="1"/>
  <c r="E95" i="24"/>
  <c r="C95" i="4"/>
  <c r="C95" i="5"/>
  <c r="C95" i="23"/>
  <c r="E95" i="4"/>
  <c r="G95" i="4"/>
  <c r="F95" i="24"/>
  <c r="D95" i="23"/>
  <c r="D95" i="5"/>
  <c r="E95" i="5"/>
  <c r="G95" i="24"/>
  <c r="D96" i="4"/>
  <c r="P95" i="4"/>
  <c r="N95" i="4" s="1"/>
  <c r="D96" i="24"/>
  <c r="H96" i="24"/>
  <c r="J95" i="24"/>
  <c r="H95" i="24" s="1"/>
  <c r="P95" i="24"/>
  <c r="N95" i="24" s="1"/>
  <c r="J95" i="4"/>
  <c r="F95" i="4"/>
  <c r="C95" i="24"/>
  <c r="E94" i="24" l="1"/>
  <c r="G94" i="4"/>
  <c r="E94" i="4"/>
  <c r="C94" i="5"/>
  <c r="D94" i="23"/>
  <c r="C94" i="24"/>
  <c r="E94" i="5"/>
  <c r="F94" i="24"/>
  <c r="F94" i="4"/>
  <c r="E94" i="23"/>
  <c r="D94" i="5"/>
  <c r="G94" i="24"/>
  <c r="C94" i="23"/>
  <c r="D95" i="4"/>
  <c r="H95" i="4"/>
  <c r="D95" i="24"/>
  <c r="J94" i="4"/>
  <c r="H94" i="4" s="1"/>
  <c r="C94" i="4"/>
  <c r="J94" i="24"/>
  <c r="H94" i="24" s="1"/>
  <c r="P94" i="24"/>
  <c r="N94" i="24" s="1"/>
  <c r="P94" i="4"/>
  <c r="N94" i="4" s="1"/>
  <c r="G93" i="4" l="1"/>
  <c r="F93" i="24"/>
  <c r="D93" i="23"/>
  <c r="E93" i="4"/>
  <c r="C93" i="24"/>
  <c r="D93" i="5"/>
  <c r="G93" i="24"/>
  <c r="E93" i="23"/>
  <c r="C93" i="23"/>
  <c r="C93" i="5"/>
  <c r="E93" i="5"/>
  <c r="F93" i="4"/>
  <c r="E93" i="24"/>
  <c r="D94" i="24"/>
  <c r="D94" i="4"/>
  <c r="J93" i="4"/>
  <c r="H93" i="4" s="1"/>
  <c r="P93" i="4"/>
  <c r="N93" i="4" s="1"/>
  <c r="C93" i="4"/>
  <c r="P93" i="24"/>
  <c r="N93" i="24" s="1"/>
  <c r="J93" i="24"/>
  <c r="C92" i="23" l="1"/>
  <c r="E92" i="24"/>
  <c r="G92" i="4"/>
  <c r="F92" i="24"/>
  <c r="E92" i="23"/>
  <c r="C92" i="4"/>
  <c r="C92" i="24"/>
  <c r="E92" i="5"/>
  <c r="C92" i="5"/>
  <c r="D92" i="5"/>
  <c r="G92" i="24"/>
  <c r="D92" i="23"/>
  <c r="E92" i="4"/>
  <c r="F92" i="4"/>
  <c r="D93" i="24"/>
  <c r="D93" i="4"/>
  <c r="J92" i="4"/>
  <c r="H92" i="4" s="1"/>
  <c r="P92" i="4"/>
  <c r="H93" i="24"/>
  <c r="J92" i="24"/>
  <c r="H92" i="24" s="1"/>
  <c r="P92" i="24"/>
  <c r="D91" i="5" l="1"/>
  <c r="E91" i="5"/>
  <c r="D91" i="23"/>
  <c r="E91" i="4"/>
  <c r="C91" i="24"/>
  <c r="F91" i="24"/>
  <c r="G91" i="4"/>
  <c r="C91" i="23"/>
  <c r="F91" i="4"/>
  <c r="C91" i="5"/>
  <c r="G91" i="24"/>
  <c r="E91" i="23"/>
  <c r="D92" i="4"/>
  <c r="N92" i="4"/>
  <c r="D92" i="24"/>
  <c r="J91" i="24"/>
  <c r="H91" i="24" s="1"/>
  <c r="P91" i="24"/>
  <c r="N91" i="24" s="1"/>
  <c r="N92" i="24"/>
  <c r="J91" i="4"/>
  <c r="H91" i="4" s="1"/>
  <c r="P91" i="4"/>
  <c r="N91" i="4" s="1"/>
  <c r="E91" i="24"/>
  <c r="C91" i="4"/>
  <c r="G90" i="4" l="1"/>
  <c r="F90" i="24"/>
  <c r="E90" i="4"/>
  <c r="C90" i="24"/>
  <c r="E90" i="23"/>
  <c r="F90" i="4"/>
  <c r="E90" i="24"/>
  <c r="D90" i="23"/>
  <c r="C90" i="5"/>
  <c r="D90" i="5"/>
  <c r="C90" i="23"/>
  <c r="G90" i="24"/>
  <c r="E90" i="5"/>
  <c r="D91" i="24"/>
  <c r="D91" i="4"/>
  <c r="J90" i="4"/>
  <c r="H90" i="4" s="1"/>
  <c r="C90" i="4"/>
  <c r="J90" i="24"/>
  <c r="H90" i="24" s="1"/>
  <c r="P90" i="4"/>
  <c r="N90" i="4" s="1"/>
  <c r="P90" i="24"/>
  <c r="N90" i="24" s="1"/>
  <c r="C89" i="24" l="1"/>
  <c r="F89" i="4"/>
  <c r="E89" i="24"/>
  <c r="C89" i="4"/>
  <c r="G89" i="24"/>
  <c r="C89" i="5"/>
  <c r="F89" i="24"/>
  <c r="D89" i="5"/>
  <c r="D89" i="23"/>
  <c r="E89" i="4"/>
  <c r="G89" i="4"/>
  <c r="E89" i="5"/>
  <c r="E89" i="23"/>
  <c r="C89" i="23"/>
  <c r="J89" i="4"/>
  <c r="H89" i="4" s="1"/>
  <c r="P89" i="4"/>
  <c r="N89" i="4" s="1"/>
  <c r="D90" i="24"/>
  <c r="D90" i="4"/>
  <c r="J89" i="24"/>
  <c r="H89" i="24" s="1"/>
  <c r="P89" i="24"/>
  <c r="N89" i="24" s="1"/>
  <c r="D89" i="4" l="1"/>
  <c r="D89" i="24"/>
  <c r="E88" i="4"/>
  <c r="D88" i="23"/>
  <c r="F88" i="4" l="1"/>
  <c r="F88" i="24"/>
  <c r="C88" i="23"/>
  <c r="C88" i="5"/>
  <c r="G88" i="24"/>
  <c r="D88" i="5"/>
  <c r="C88" i="4"/>
  <c r="C88" i="24"/>
  <c r="E88" i="5"/>
  <c r="G88" i="4"/>
  <c r="E88" i="23"/>
  <c r="J88" i="4"/>
  <c r="H88" i="4" s="1"/>
  <c r="P88" i="4"/>
  <c r="N88" i="4" s="1"/>
  <c r="J88" i="24"/>
  <c r="H88" i="24" s="1"/>
  <c r="P88" i="24"/>
  <c r="N88" i="24" s="1"/>
  <c r="E88" i="24"/>
  <c r="C87" i="24"/>
  <c r="E87" i="4"/>
  <c r="G87" i="24" l="1"/>
  <c r="E87" i="24"/>
  <c r="C87" i="23"/>
  <c r="F87" i="24"/>
  <c r="C87" i="4"/>
  <c r="C87" i="5"/>
  <c r="D87" i="23"/>
  <c r="D87" i="5"/>
  <c r="E87" i="23"/>
  <c r="G87" i="4"/>
  <c r="F87" i="4"/>
  <c r="E87" i="5"/>
  <c r="D88" i="4"/>
  <c r="D88" i="24"/>
  <c r="J87" i="24"/>
  <c r="H87" i="24" s="1"/>
  <c r="P87" i="24"/>
  <c r="N87" i="24" s="1"/>
  <c r="J87" i="4"/>
  <c r="H87" i="4" s="1"/>
  <c r="P87" i="4"/>
  <c r="N87" i="4" s="1"/>
  <c r="G86" i="4"/>
  <c r="D86" i="23" l="1"/>
  <c r="E86" i="4"/>
  <c r="C86" i="4"/>
  <c r="G86" i="24"/>
  <c r="E86" i="24"/>
  <c r="C86" i="24"/>
  <c r="F86" i="24"/>
  <c r="F86" i="4"/>
  <c r="D86" i="5"/>
  <c r="E86" i="23"/>
  <c r="E86" i="5"/>
  <c r="C86" i="5"/>
  <c r="C86" i="23"/>
  <c r="J86" i="24"/>
  <c r="H86" i="24" s="1"/>
  <c r="P86" i="24"/>
  <c r="N86" i="24" s="1"/>
  <c r="D87" i="24"/>
  <c r="D87" i="4"/>
  <c r="J86" i="4"/>
  <c r="H86" i="4" s="1"/>
  <c r="P86" i="4"/>
  <c r="N86" i="4" s="1"/>
  <c r="F85" i="4"/>
  <c r="E85" i="24" l="1"/>
  <c r="G85" i="4"/>
  <c r="C85" i="4"/>
  <c r="C85" i="24"/>
  <c r="F85" i="24"/>
  <c r="D85" i="5"/>
  <c r="C85" i="23"/>
  <c r="D85" i="23"/>
  <c r="E85" i="4"/>
  <c r="E85" i="5"/>
  <c r="C85" i="5"/>
  <c r="E85" i="23"/>
  <c r="G85" i="24"/>
  <c r="J85" i="24"/>
  <c r="H85" i="24" s="1"/>
  <c r="P85" i="24"/>
  <c r="N85" i="24" s="1"/>
  <c r="D86" i="24"/>
  <c r="J85" i="4"/>
  <c r="P85" i="4"/>
  <c r="N85" i="4" s="1"/>
  <c r="D86" i="4"/>
  <c r="C84" i="24"/>
  <c r="E84" i="4"/>
  <c r="D84" i="5" l="1"/>
  <c r="C84" i="23"/>
  <c r="F84" i="4"/>
  <c r="G84" i="24"/>
  <c r="C84" i="4"/>
  <c r="G84" i="4"/>
  <c r="E84" i="23"/>
  <c r="F84" i="24"/>
  <c r="E84" i="5"/>
  <c r="E84" i="24"/>
  <c r="C84" i="5"/>
  <c r="D84" i="23"/>
  <c r="D85" i="24"/>
  <c r="D85" i="4"/>
  <c r="J84" i="24"/>
  <c r="H84" i="24" s="1"/>
  <c r="H85" i="4"/>
  <c r="P84" i="24"/>
  <c r="P84" i="4"/>
  <c r="N84" i="4" s="1"/>
  <c r="J84" i="4"/>
  <c r="C83" i="24" l="1"/>
  <c r="C83" i="5"/>
  <c r="G83" i="24"/>
  <c r="C83" i="23"/>
  <c r="E83" i="23"/>
  <c r="G83" i="4"/>
  <c r="F83" i="4"/>
  <c r="E83" i="4"/>
  <c r="C83" i="4"/>
  <c r="D83" i="5"/>
  <c r="F83" i="24"/>
  <c r="E83" i="5"/>
  <c r="E83" i="24"/>
  <c r="D83" i="23"/>
  <c r="D84" i="24"/>
  <c r="N84" i="24"/>
  <c r="D84" i="4"/>
  <c r="H84" i="4"/>
  <c r="J83" i="4"/>
  <c r="H83" i="4" s="1"/>
  <c r="P83" i="4"/>
  <c r="N83" i="4" s="1"/>
  <c r="J83" i="24"/>
  <c r="H83" i="24" s="1"/>
  <c r="P83" i="24"/>
  <c r="N83" i="24" s="1"/>
  <c r="G82" i="4" l="1"/>
  <c r="F82" i="24"/>
  <c r="C82" i="4"/>
  <c r="G82" i="24"/>
  <c r="C82" i="5"/>
  <c r="E82" i="4"/>
  <c r="E82" i="5"/>
  <c r="C82" i="23"/>
  <c r="F82" i="4"/>
  <c r="C82" i="24"/>
  <c r="E82" i="24"/>
  <c r="E82" i="23"/>
  <c r="D82" i="5"/>
  <c r="D82" i="23"/>
  <c r="D83" i="4"/>
  <c r="J82" i="24"/>
  <c r="H82" i="24" s="1"/>
  <c r="P82" i="24"/>
  <c r="N82" i="24" s="1"/>
  <c r="D83" i="24"/>
  <c r="J82" i="4"/>
  <c r="H82" i="4" s="1"/>
  <c r="P82" i="4"/>
  <c r="E81" i="4" l="1"/>
  <c r="C81" i="24"/>
  <c r="F81" i="4"/>
  <c r="F81" i="24"/>
  <c r="C81" i="4"/>
  <c r="C81" i="5"/>
  <c r="E81" i="24"/>
  <c r="D81" i="23"/>
  <c r="G81" i="4"/>
  <c r="E81" i="5"/>
  <c r="G81" i="24"/>
  <c r="E81" i="23"/>
  <c r="D81" i="5"/>
  <c r="C81" i="23"/>
  <c r="J81" i="4"/>
  <c r="H81" i="4" s="1"/>
  <c r="J81" i="24"/>
  <c r="H81" i="24" s="1"/>
  <c r="P81" i="24"/>
  <c r="N81" i="24" s="1"/>
  <c r="D82" i="24"/>
  <c r="D82" i="4"/>
  <c r="P81" i="4"/>
  <c r="N81" i="4" s="1"/>
  <c r="N82" i="4"/>
  <c r="G80" i="24"/>
  <c r="F80" i="4" l="1"/>
  <c r="C80" i="5"/>
  <c r="E80" i="24"/>
  <c r="E80" i="4"/>
  <c r="G80" i="4"/>
  <c r="F80" i="24"/>
  <c r="C80" i="4"/>
  <c r="E80" i="5"/>
  <c r="C80" i="24"/>
  <c r="E80" i="23"/>
  <c r="C80" i="23"/>
  <c r="D80" i="23"/>
  <c r="D80" i="5"/>
  <c r="D81" i="24"/>
  <c r="D81" i="4"/>
  <c r="J80" i="24"/>
  <c r="H80" i="24" s="1"/>
  <c r="J80" i="4"/>
  <c r="H80" i="4" s="1"/>
  <c r="P80" i="4"/>
  <c r="P80" i="24"/>
  <c r="N80" i="24" s="1"/>
  <c r="E79" i="24"/>
  <c r="F79" i="4"/>
  <c r="C79" i="4" l="1"/>
  <c r="E79" i="5"/>
  <c r="E79" i="4"/>
  <c r="C79" i="24"/>
  <c r="G79" i="4"/>
  <c r="F79" i="24"/>
  <c r="D79" i="23"/>
  <c r="D79" i="5"/>
  <c r="G79" i="24"/>
  <c r="C79" i="23"/>
  <c r="E79" i="23"/>
  <c r="C79" i="5"/>
  <c r="D80" i="24"/>
  <c r="D80" i="4"/>
  <c r="N80" i="4"/>
  <c r="J79" i="4"/>
  <c r="H79" i="4" s="1"/>
  <c r="P79" i="4"/>
  <c r="N79" i="4" s="1"/>
  <c r="J79" i="24"/>
  <c r="H79" i="24" s="1"/>
  <c r="P79" i="24"/>
  <c r="N79" i="24" s="1"/>
  <c r="E78" i="24"/>
  <c r="F78" i="4"/>
  <c r="F78" i="24" l="1"/>
  <c r="C78" i="24"/>
  <c r="C78" i="4"/>
  <c r="G78" i="24"/>
  <c r="C78" i="5"/>
  <c r="D78" i="23"/>
  <c r="E78" i="4"/>
  <c r="G78" i="4"/>
  <c r="E78" i="5"/>
  <c r="D78" i="5"/>
  <c r="C78" i="23"/>
  <c r="E78" i="23"/>
  <c r="J78" i="4"/>
  <c r="H78" i="4" s="1"/>
  <c r="P78" i="4"/>
  <c r="N78" i="4" s="1"/>
  <c r="D79" i="4"/>
  <c r="J78" i="24"/>
  <c r="P78" i="24"/>
  <c r="N78" i="24" s="1"/>
  <c r="D79" i="24"/>
  <c r="D77" i="23"/>
  <c r="E77" i="4" l="1"/>
  <c r="C77" i="24"/>
  <c r="C77" i="5"/>
  <c r="E77" i="24"/>
  <c r="G77" i="4"/>
  <c r="F77" i="24"/>
  <c r="G77" i="24"/>
  <c r="C77" i="4"/>
  <c r="E77" i="5"/>
  <c r="C77" i="23"/>
  <c r="E77" i="23"/>
  <c r="F77" i="4"/>
  <c r="D77" i="5"/>
  <c r="J77" i="4"/>
  <c r="H77" i="4" s="1"/>
  <c r="P77" i="4"/>
  <c r="N77" i="4" s="1"/>
  <c r="D78" i="4"/>
  <c r="D78" i="24"/>
  <c r="J77" i="24"/>
  <c r="P77" i="24"/>
  <c r="N77" i="24" s="1"/>
  <c r="H78" i="24"/>
  <c r="G76" i="4" l="1"/>
  <c r="E76" i="5"/>
  <c r="D76" i="23"/>
  <c r="E76" i="4"/>
  <c r="C76" i="24"/>
  <c r="C76" i="4"/>
  <c r="E76" i="23"/>
  <c r="D76" i="5"/>
  <c r="F76" i="4"/>
  <c r="E76" i="24"/>
  <c r="G76" i="24"/>
  <c r="C76" i="23"/>
  <c r="F76" i="24"/>
  <c r="C76" i="5"/>
  <c r="J76" i="4"/>
  <c r="H76" i="4" s="1"/>
  <c r="P76" i="4"/>
  <c r="D77" i="4"/>
  <c r="J76" i="24"/>
  <c r="H76" i="24" s="1"/>
  <c r="P76" i="24"/>
  <c r="N76" i="24" s="1"/>
  <c r="D77" i="24"/>
  <c r="H77" i="24"/>
  <c r="G75" i="24" l="1"/>
  <c r="E75" i="24"/>
  <c r="F75" i="4"/>
  <c r="F75" i="24"/>
  <c r="C75" i="5"/>
  <c r="D75" i="23"/>
  <c r="E75" i="4"/>
  <c r="C75" i="24"/>
  <c r="G75" i="4"/>
  <c r="D75" i="5"/>
  <c r="E75" i="5"/>
  <c r="C75" i="4"/>
  <c r="C75" i="23"/>
  <c r="E75" i="23"/>
  <c r="D76" i="4"/>
  <c r="N76" i="4"/>
  <c r="D76" i="24"/>
  <c r="J75" i="24"/>
  <c r="H75" i="24" s="1"/>
  <c r="P75" i="24"/>
  <c r="N75" i="24" s="1"/>
  <c r="J75" i="4"/>
  <c r="H75" i="4" s="1"/>
  <c r="P75" i="4"/>
  <c r="N75" i="4" s="1"/>
  <c r="G74" i="4" l="1"/>
  <c r="F74" i="24"/>
  <c r="E74" i="5"/>
  <c r="E74" i="24"/>
  <c r="C74" i="23"/>
  <c r="D74" i="5"/>
  <c r="D74" i="23"/>
  <c r="C74" i="24"/>
  <c r="C74" i="5"/>
  <c r="C74" i="4"/>
  <c r="G74" i="24"/>
  <c r="E74" i="4"/>
  <c r="F74" i="4"/>
  <c r="E74" i="23"/>
  <c r="D75" i="24"/>
  <c r="J74" i="24"/>
  <c r="P74" i="24"/>
  <c r="N74" i="24" s="1"/>
  <c r="D75" i="4"/>
  <c r="J74" i="4"/>
  <c r="H74" i="4" s="1"/>
  <c r="P74" i="4"/>
  <c r="N74" i="4" s="1"/>
  <c r="G73" i="4" l="1"/>
  <c r="F73" i="24"/>
  <c r="G73" i="24"/>
  <c r="E73" i="4"/>
  <c r="C73" i="24"/>
  <c r="D73" i="23"/>
  <c r="F73" i="4"/>
  <c r="E73" i="24"/>
  <c r="C73" i="5"/>
  <c r="E73" i="5"/>
  <c r="C73" i="23"/>
  <c r="C73" i="4"/>
  <c r="D73" i="5"/>
  <c r="E73" i="23"/>
  <c r="D74" i="24"/>
  <c r="J73" i="24"/>
  <c r="H73" i="24" s="1"/>
  <c r="P73" i="24"/>
  <c r="N73" i="24" s="1"/>
  <c r="H74" i="24"/>
  <c r="J73" i="4"/>
  <c r="H73" i="4" s="1"/>
  <c r="P73" i="4"/>
  <c r="N73" i="4" s="1"/>
  <c r="D74" i="4"/>
  <c r="G72" i="4" l="1"/>
  <c r="F72" i="4"/>
  <c r="E72" i="24"/>
  <c r="F72" i="24"/>
  <c r="G72" i="24"/>
  <c r="D72" i="23"/>
  <c r="E72" i="4"/>
  <c r="C72" i="4"/>
  <c r="E72" i="23"/>
  <c r="C72" i="5"/>
  <c r="C72" i="23"/>
  <c r="E72" i="5"/>
  <c r="D72" i="5"/>
  <c r="J72" i="4"/>
  <c r="H72" i="4" s="1"/>
  <c r="P72" i="4"/>
  <c r="N72" i="4" s="1"/>
  <c r="J72" i="24"/>
  <c r="H72" i="24" s="1"/>
  <c r="P72" i="24"/>
  <c r="D73" i="24"/>
  <c r="D73" i="4"/>
  <c r="C72" i="24"/>
  <c r="D71" i="23" l="1"/>
  <c r="E71" i="4"/>
  <c r="C71" i="24"/>
  <c r="F71" i="4"/>
  <c r="E71" i="24"/>
  <c r="G71" i="4"/>
  <c r="E71" i="5"/>
  <c r="G71" i="24"/>
  <c r="C71" i="4"/>
  <c r="D71" i="5"/>
  <c r="C71" i="5"/>
  <c r="C71" i="23"/>
  <c r="F71" i="24"/>
  <c r="E71" i="23"/>
  <c r="D72" i="4"/>
  <c r="D72" i="24"/>
  <c r="N72" i="24"/>
  <c r="J71" i="24"/>
  <c r="H71" i="24" s="1"/>
  <c r="P71" i="24"/>
  <c r="N71" i="24" s="1"/>
  <c r="J71" i="4"/>
  <c r="H71" i="4" s="1"/>
  <c r="P71" i="4"/>
  <c r="N71" i="4" s="1"/>
  <c r="G70" i="24" l="1"/>
  <c r="F70" i="24"/>
  <c r="E70" i="5"/>
  <c r="E70" i="4"/>
  <c r="C70" i="24"/>
  <c r="F70" i="4"/>
  <c r="E70" i="24"/>
  <c r="C70" i="23"/>
  <c r="C70" i="4"/>
  <c r="D70" i="5"/>
  <c r="E70" i="23"/>
  <c r="G70" i="4"/>
  <c r="C70" i="5"/>
  <c r="D70" i="23"/>
  <c r="J70" i="24"/>
  <c r="H70" i="24" s="1"/>
  <c r="P70" i="24"/>
  <c r="N70" i="24" s="1"/>
  <c r="D71" i="24"/>
  <c r="J70" i="4"/>
  <c r="H70" i="4" s="1"/>
  <c r="P70" i="4"/>
  <c r="N70" i="4" s="1"/>
  <c r="D71" i="4"/>
  <c r="G69" i="24"/>
  <c r="F69" i="24"/>
  <c r="E69" i="23" l="1"/>
  <c r="F69" i="4"/>
  <c r="E69" i="24"/>
  <c r="C69" i="24"/>
  <c r="D69" i="5"/>
  <c r="C69" i="4"/>
  <c r="G69" i="4"/>
  <c r="E69" i="4"/>
  <c r="E69" i="5"/>
  <c r="C69" i="5"/>
  <c r="C69" i="23"/>
  <c r="D69" i="23"/>
  <c r="J69" i="4"/>
  <c r="P69" i="4"/>
  <c r="N69" i="4" s="1"/>
  <c r="D70" i="24"/>
  <c r="J69" i="24"/>
  <c r="H69" i="24" s="1"/>
  <c r="P69" i="24"/>
  <c r="N69" i="24" s="1"/>
  <c r="D70" i="4"/>
  <c r="D69" i="4" l="1"/>
  <c r="H69" i="4"/>
  <c r="D69" i="2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F11" i="31"/>
  <c r="G11" i="31"/>
  <c r="G23" i="31"/>
  <c r="F23" i="31"/>
  <c r="F12" i="31"/>
  <c r="G12" i="31"/>
  <c r="F18" i="31"/>
  <c r="G18" i="31"/>
  <c r="F14" i="31"/>
  <c r="G14" i="31"/>
  <c r="F13" i="31"/>
  <c r="G13" i="31"/>
  <c r="E50" i="4" l="1"/>
  <c r="E58" i="4"/>
  <c r="F65" i="4"/>
  <c r="G65" i="24" l="1"/>
  <c r="G57" i="24"/>
  <c r="F50" i="24"/>
  <c r="G49" i="24"/>
  <c r="F11" i="4"/>
  <c r="E34" i="24"/>
  <c r="F33" i="24"/>
  <c r="F17" i="24"/>
  <c r="G16" i="24"/>
  <c r="G14" i="24"/>
  <c r="E25" i="4"/>
  <c r="F24" i="4"/>
  <c r="E17" i="4"/>
  <c r="F16" i="4"/>
  <c r="G15" i="4"/>
  <c r="G11" i="24"/>
  <c r="E42" i="24"/>
  <c r="G32" i="24"/>
  <c r="F25" i="24"/>
  <c r="F41" i="24"/>
  <c r="G24" i="24"/>
  <c r="E23" i="4"/>
  <c r="G21" i="4"/>
  <c r="E15" i="4"/>
  <c r="F14" i="4"/>
  <c r="G13" i="4"/>
  <c r="E32" i="24"/>
  <c r="F31" i="24"/>
  <c r="F23" i="24"/>
  <c r="E31" i="4"/>
  <c r="G29" i="4"/>
  <c r="E36" i="24"/>
  <c r="F35" i="24"/>
  <c r="F48" i="24"/>
  <c r="C11" i="5"/>
  <c r="G34" i="24"/>
  <c r="E40" i="24"/>
  <c r="F39" i="24"/>
  <c r="F43" i="24"/>
  <c r="G42" i="24"/>
  <c r="G26" i="24"/>
  <c r="F19" i="24"/>
  <c r="E11" i="23"/>
  <c r="F67" i="4"/>
  <c r="G66" i="4"/>
  <c r="E60" i="4"/>
  <c r="G58" i="4"/>
  <c r="E52" i="4"/>
  <c r="F51" i="4"/>
  <c r="G50" i="4"/>
  <c r="F43" i="4"/>
  <c r="G42" i="4"/>
  <c r="F35" i="4"/>
  <c r="G34" i="4"/>
  <c r="C11" i="24"/>
  <c r="G67" i="24"/>
  <c r="F60" i="24"/>
  <c r="G59" i="24"/>
  <c r="F52" i="24"/>
  <c r="G51" i="24"/>
  <c r="F27" i="24"/>
  <c r="G18" i="24"/>
  <c r="E64" i="4"/>
  <c r="F63" i="4"/>
  <c r="G62" i="4"/>
  <c r="E56" i="4"/>
  <c r="F55" i="4"/>
  <c r="G54" i="4"/>
  <c r="E48" i="4"/>
  <c r="F47" i="4"/>
  <c r="G46" i="4"/>
  <c r="F39" i="4"/>
  <c r="G38" i="4"/>
  <c r="G63" i="24"/>
  <c r="F56" i="24"/>
  <c r="G55" i="24"/>
  <c r="G47" i="24"/>
  <c r="G22" i="24"/>
  <c r="D11" i="5"/>
  <c r="C11" i="23"/>
  <c r="E46" i="4"/>
  <c r="F37" i="4"/>
  <c r="G53" i="24"/>
  <c r="E11" i="5"/>
  <c r="C11" i="4"/>
  <c r="F28" i="4"/>
  <c r="G27" i="4"/>
  <c r="E21" i="4"/>
  <c r="G19" i="4"/>
  <c r="E13" i="4"/>
  <c r="G44" i="24"/>
  <c r="F37" i="24"/>
  <c r="G36" i="24"/>
  <c r="G28" i="24"/>
  <c r="G20" i="24"/>
  <c r="E27" i="4"/>
  <c r="F26" i="4"/>
  <c r="G25" i="4"/>
  <c r="E19" i="4"/>
  <c r="F18" i="4"/>
  <c r="G17" i="4"/>
  <c r="G23" i="4"/>
  <c r="F57" i="4"/>
  <c r="G52" i="4"/>
  <c r="G36" i="4"/>
  <c r="D11" i="23"/>
  <c r="G44" i="4"/>
  <c r="F22" i="4"/>
  <c r="G38" i="24"/>
  <c r="E38" i="24"/>
  <c r="G56" i="4"/>
  <c r="F62" i="24"/>
  <c r="F54" i="24"/>
  <c r="G40" i="24"/>
  <c r="F49" i="4"/>
  <c r="F11" i="24"/>
  <c r="G60" i="4"/>
  <c r="F45" i="24"/>
  <c r="G64" i="4"/>
  <c r="G48" i="4"/>
  <c r="E66" i="4"/>
  <c r="E62" i="4"/>
  <c r="G11" i="4"/>
  <c r="G31" i="4"/>
  <c r="F20" i="4"/>
  <c r="F29" i="24"/>
  <c r="F21" i="24"/>
  <c r="F59" i="4"/>
  <c r="F64" i="24"/>
  <c r="G40" i="4"/>
  <c r="F66" i="24"/>
  <c r="G61" i="24"/>
  <c r="F61" i="4"/>
  <c r="F58" i="24"/>
  <c r="F41" i="4"/>
  <c r="F53" i="4"/>
  <c r="E54" i="4"/>
  <c r="E21" i="31"/>
  <c r="E13" i="31"/>
  <c r="E11" i="31"/>
  <c r="E14" i="31"/>
  <c r="E12" i="31"/>
  <c r="E16" i="31"/>
  <c r="E15" i="31"/>
  <c r="E18" i="31"/>
  <c r="J11" i="24"/>
  <c r="P11" i="24"/>
  <c r="N11" i="24" s="1"/>
  <c r="J11" i="4"/>
  <c r="H11" i="4" s="1"/>
  <c r="P11" i="4"/>
  <c r="N11" i="4" s="1"/>
  <c r="J42" i="24"/>
  <c r="H42" i="24" s="1"/>
  <c r="J32" i="24"/>
  <c r="H32" i="24" s="1"/>
  <c r="J27" i="4"/>
  <c r="H27" i="4" s="1"/>
  <c r="J23" i="4"/>
  <c r="H23" i="4" s="1"/>
  <c r="C62" i="4"/>
  <c r="J62" i="4"/>
  <c r="H62" i="4" s="1"/>
  <c r="C56" i="4"/>
  <c r="C54" i="4"/>
  <c r="C48" i="4"/>
  <c r="J48" i="4"/>
  <c r="H48" i="4" s="1"/>
  <c r="C46" i="4"/>
  <c r="C40" i="4"/>
  <c r="C38" i="4"/>
  <c r="C29" i="4"/>
  <c r="C25" i="4"/>
  <c r="C21" i="4"/>
  <c r="C17" i="4"/>
  <c r="C13" i="4"/>
  <c r="J13" i="4"/>
  <c r="H13" i="4" s="1"/>
  <c r="C65" i="24"/>
  <c r="C59" i="24"/>
  <c r="C53" i="24"/>
  <c r="C46" i="24"/>
  <c r="C44" i="24"/>
  <c r="C42" i="24"/>
  <c r="C40" i="24"/>
  <c r="C36" i="24"/>
  <c r="C32" i="24"/>
  <c r="C26" i="24"/>
  <c r="C24" i="24"/>
  <c r="C20" i="24"/>
  <c r="C16" i="24"/>
  <c r="C66" i="4"/>
  <c r="C64" i="4"/>
  <c r="C60" i="4"/>
  <c r="C58" i="4"/>
  <c r="C52" i="4"/>
  <c r="C50" i="4"/>
  <c r="C44" i="4"/>
  <c r="C42" i="4"/>
  <c r="C36" i="4"/>
  <c r="C34" i="4"/>
  <c r="C31" i="4"/>
  <c r="C27" i="4"/>
  <c r="C23" i="4"/>
  <c r="C19" i="4"/>
  <c r="C15" i="4"/>
  <c r="C67" i="24"/>
  <c r="C63" i="24"/>
  <c r="C61" i="24"/>
  <c r="C57" i="24"/>
  <c r="C55" i="24"/>
  <c r="C51" i="24"/>
  <c r="C49" i="24"/>
  <c r="C38" i="24"/>
  <c r="C34" i="24"/>
  <c r="C30" i="24"/>
  <c r="C28" i="24"/>
  <c r="C22" i="24"/>
  <c r="C18" i="24"/>
  <c r="C14" i="24"/>
  <c r="J40" i="24"/>
  <c r="H40" i="24" s="1"/>
  <c r="J38" i="24"/>
  <c r="H38" i="24" s="1"/>
  <c r="G30" i="24"/>
  <c r="G46" i="24"/>
  <c r="J36" i="24"/>
  <c r="H36" i="24" s="1"/>
  <c r="J34" i="24"/>
  <c r="H34" i="24" s="1"/>
  <c r="J19" i="4"/>
  <c r="H19" i="4" s="1"/>
  <c r="J60" i="4"/>
  <c r="H60" i="4" s="1"/>
  <c r="J52" i="4"/>
  <c r="H52" i="4" s="1"/>
  <c r="P45" i="4"/>
  <c r="N45" i="4" s="1"/>
  <c r="J21" i="4"/>
  <c r="H21" i="4" s="1"/>
  <c r="J66" i="4"/>
  <c r="H66" i="4" s="1"/>
  <c r="J56" i="4"/>
  <c r="H56" i="4" s="1"/>
  <c r="J15" i="4"/>
  <c r="H15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C65" i="4"/>
  <c r="J64" i="4"/>
  <c r="H64" i="4" s="1"/>
  <c r="G63" i="4"/>
  <c r="E63" i="4"/>
  <c r="C61" i="4"/>
  <c r="G59" i="4"/>
  <c r="E59" i="4"/>
  <c r="C57" i="4"/>
  <c r="G55" i="4"/>
  <c r="E55" i="4"/>
  <c r="C53" i="4"/>
  <c r="G51" i="4"/>
  <c r="E51" i="4"/>
  <c r="C49" i="4"/>
  <c r="G47" i="4"/>
  <c r="E47" i="4"/>
  <c r="F45" i="4"/>
  <c r="C45" i="4"/>
  <c r="G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J33" i="4"/>
  <c r="H33" i="4" s="1"/>
  <c r="C33" i="4"/>
  <c r="P32" i="4"/>
  <c r="N32" i="4" s="1"/>
  <c r="G32" i="4"/>
  <c r="E32" i="4"/>
  <c r="F30" i="4"/>
  <c r="G28" i="4"/>
  <c r="E28" i="4"/>
  <c r="C26" i="4"/>
  <c r="J25" i="4"/>
  <c r="H25" i="4" s="1"/>
  <c r="G24" i="4"/>
  <c r="E24" i="4"/>
  <c r="C22" i="4"/>
  <c r="G20" i="4"/>
  <c r="E20" i="4"/>
  <c r="C18" i="4"/>
  <c r="J17" i="4"/>
  <c r="H17" i="4" s="1"/>
  <c r="G16" i="4"/>
  <c r="C67" i="4"/>
  <c r="G65" i="4"/>
  <c r="E65" i="4"/>
  <c r="C63" i="4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J46" i="4"/>
  <c r="H46" i="4" s="1"/>
  <c r="G45" i="4"/>
  <c r="E45" i="4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P33" i="4"/>
  <c r="N33" i="4" s="1"/>
  <c r="G33" i="4"/>
  <c r="E33" i="4"/>
  <c r="F32" i="4"/>
  <c r="C32" i="4"/>
  <c r="J31" i="4"/>
  <c r="H31" i="4" s="1"/>
  <c r="P30" i="4"/>
  <c r="N30" i="4" s="1"/>
  <c r="C28" i="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P47" i="24"/>
  <c r="N47" i="24" s="1"/>
  <c r="C45" i="24"/>
  <c r="C43" i="24"/>
  <c r="G41" i="24"/>
  <c r="E41" i="24"/>
  <c r="C39" i="24"/>
  <c r="G37" i="24"/>
  <c r="E37" i="24"/>
  <c r="C35" i="24"/>
  <c r="G33" i="24"/>
  <c r="E33" i="24"/>
  <c r="C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E16" i="4"/>
  <c r="C14" i="4"/>
  <c r="P12" i="4"/>
  <c r="N12" i="4" s="1"/>
  <c r="G12" i="4"/>
  <c r="E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F47" i="24"/>
  <c r="G45" i="24"/>
  <c r="G43" i="24"/>
  <c r="C41" i="24"/>
  <c r="G39" i="24"/>
  <c r="E39" i="24"/>
  <c r="C37" i="24"/>
  <c r="G35" i="24"/>
  <c r="E35" i="24"/>
  <c r="C33" i="24"/>
  <c r="G31" i="24"/>
  <c r="E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P15" i="24"/>
  <c r="N15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E67" i="24"/>
  <c r="P66" i="24"/>
  <c r="N66" i="24" s="1"/>
  <c r="J65" i="24"/>
  <c r="E65" i="24"/>
  <c r="P64" i="24"/>
  <c r="N64" i="24" s="1"/>
  <c r="J63" i="24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E49" i="24"/>
  <c r="P48" i="24"/>
  <c r="N48" i="24" s="1"/>
  <c r="J47" i="24"/>
  <c r="E47" i="24"/>
  <c r="F46" i="24"/>
  <c r="J46" i="24"/>
  <c r="H46" i="24" s="1"/>
  <c r="P44" i="24"/>
  <c r="N44" i="24" s="1"/>
  <c r="E44" i="24"/>
  <c r="P43" i="24"/>
  <c r="N43" i="24" s="1"/>
  <c r="E43" i="24"/>
  <c r="J43" i="24"/>
  <c r="J66" i="24"/>
  <c r="J64" i="24"/>
  <c r="J62" i="24"/>
  <c r="J60" i="24"/>
  <c r="J58" i="24"/>
  <c r="J56" i="24"/>
  <c r="J54" i="24"/>
  <c r="J52" i="24"/>
  <c r="J50" i="24"/>
  <c r="J48" i="24"/>
  <c r="C47" i="24"/>
  <c r="P46" i="24"/>
  <c r="N46" i="24" s="1"/>
  <c r="E46" i="24"/>
  <c r="P45" i="24"/>
  <c r="N45" i="24" s="1"/>
  <c r="E45" i="24"/>
  <c r="J45" i="24"/>
  <c r="F44" i="24"/>
  <c r="J44" i="24"/>
  <c r="P42" i="24"/>
  <c r="F42" i="24"/>
  <c r="J41" i="24"/>
  <c r="H41" i="24" s="1"/>
  <c r="P40" i="24"/>
  <c r="F40" i="24"/>
  <c r="J39" i="24"/>
  <c r="H39" i="24" s="1"/>
  <c r="P38" i="24"/>
  <c r="D38" i="24" s="1"/>
  <c r="F38" i="24"/>
  <c r="J37" i="24"/>
  <c r="H37" i="24" s="1"/>
  <c r="P36" i="24"/>
  <c r="D36" i="24" s="1"/>
  <c r="F36" i="24"/>
  <c r="J35" i="24"/>
  <c r="H35" i="24" s="1"/>
  <c r="P34" i="24"/>
  <c r="F34" i="24"/>
  <c r="J33" i="24"/>
  <c r="H33" i="24" s="1"/>
  <c r="P32" i="24"/>
  <c r="F32" i="24"/>
  <c r="J31" i="24"/>
  <c r="H31" i="24" s="1"/>
  <c r="P30" i="24"/>
  <c r="N30" i="24" s="1"/>
  <c r="E30" i="24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D22" i="24" s="1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J27" i="24"/>
  <c r="H27" i="24" s="1"/>
  <c r="J25" i="24"/>
  <c r="J23" i="24"/>
  <c r="H23" i="24" s="1"/>
  <c r="J21" i="24"/>
  <c r="J19" i="24"/>
  <c r="H19" i="24" s="1"/>
  <c r="J17" i="24"/>
  <c r="J15" i="24"/>
  <c r="J13" i="24"/>
  <c r="E11" i="24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F48" i="4"/>
  <c r="J47" i="4"/>
  <c r="H47" i="4" s="1"/>
  <c r="P46" i="4"/>
  <c r="F46" i="4"/>
  <c r="J45" i="4"/>
  <c r="F44" i="4"/>
  <c r="J44" i="4"/>
  <c r="H44" i="4" s="1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P47" i="4"/>
  <c r="N47" i="4" s="1"/>
  <c r="P44" i="4"/>
  <c r="N44" i="4" s="1"/>
  <c r="E44" i="4"/>
  <c r="P43" i="4"/>
  <c r="N43" i="4" s="1"/>
  <c r="E43" i="4"/>
  <c r="J43" i="4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F33" i="4"/>
  <c r="J32" i="4"/>
  <c r="P31" i="4"/>
  <c r="F31" i="4"/>
  <c r="C30" i="4"/>
  <c r="P29" i="4"/>
  <c r="N29" i="4" s="1"/>
  <c r="E29" i="4"/>
  <c r="J41" i="4"/>
  <c r="J39" i="4"/>
  <c r="J37" i="4"/>
  <c r="J35" i="4"/>
  <c r="G30" i="4"/>
  <c r="E30" i="4"/>
  <c r="J30" i="4"/>
  <c r="F29" i="4"/>
  <c r="J29" i="4"/>
  <c r="J28" i="4"/>
  <c r="H28" i="4" s="1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24" l="1"/>
  <c r="D25" i="24"/>
  <c r="D29" i="24"/>
  <c r="D60" i="4"/>
  <c r="D43" i="24"/>
  <c r="D17" i="24"/>
  <c r="D34" i="24"/>
  <c r="D40" i="24"/>
  <c r="D48" i="4"/>
  <c r="D15" i="24"/>
  <c r="D29" i="4"/>
  <c r="E23" i="31"/>
  <c r="D45" i="24"/>
  <c r="D13" i="4"/>
  <c r="D43" i="4"/>
  <c r="D42" i="24"/>
  <c r="D32" i="24"/>
  <c r="D11" i="24"/>
  <c r="D13" i="24"/>
  <c r="D49" i="24"/>
  <c r="D57" i="24"/>
  <c r="D65" i="24"/>
  <c r="D35" i="4"/>
  <c r="D39" i="4"/>
  <c r="D38" i="4"/>
  <c r="D52" i="4"/>
  <c r="D56" i="4"/>
  <c r="H11" i="24"/>
  <c r="D12" i="24"/>
  <c r="D16" i="24"/>
  <c r="D24" i="24"/>
  <c r="D67" i="24"/>
  <c r="D45" i="4"/>
  <c r="D66" i="4"/>
  <c r="D30" i="24"/>
  <c r="D48" i="24"/>
  <c r="D52" i="24"/>
  <c r="D56" i="24"/>
  <c r="D60" i="24"/>
  <c r="D64" i="24"/>
  <c r="D51" i="24"/>
  <c r="D59" i="24"/>
  <c r="D12" i="4"/>
  <c r="D15" i="4"/>
  <c r="D17" i="4"/>
  <c r="D19" i="4"/>
  <c r="D21" i="4"/>
  <c r="D23" i="4"/>
  <c r="D27" i="4"/>
  <c r="D30" i="4"/>
  <c r="D32" i="4"/>
  <c r="D40" i="4"/>
  <c r="D11" i="4"/>
  <c r="D14" i="24"/>
  <c r="D20" i="24"/>
  <c r="D28" i="24"/>
  <c r="D44" i="24"/>
  <c r="D47" i="24"/>
  <c r="D55" i="24"/>
  <c r="D63" i="24"/>
  <c r="D34" i="4"/>
  <c r="D42" i="4"/>
  <c r="D62" i="4"/>
  <c r="D64" i="4"/>
  <c r="D37" i="4"/>
  <c r="D41" i="4"/>
  <c r="D31" i="4"/>
  <c r="D36" i="4"/>
  <c r="D46" i="4"/>
  <c r="D50" i="4"/>
  <c r="D54" i="4"/>
  <c r="D58" i="4"/>
  <c r="D18" i="24"/>
  <c r="D26" i="24"/>
  <c r="D50" i="24"/>
  <c r="D54" i="24"/>
  <c r="D58" i="24"/>
  <c r="D62" i="24"/>
  <c r="D66" i="24"/>
  <c r="D53" i="24"/>
  <c r="D61" i="24"/>
  <c r="H14" i="24"/>
  <c r="H22" i="24"/>
  <c r="H28" i="24"/>
  <c r="N38" i="24"/>
  <c r="H48" i="24"/>
  <c r="H49" i="24"/>
  <c r="H52" i="24"/>
  <c r="H55" i="24"/>
  <c r="H58" i="24"/>
  <c r="H61" i="24"/>
  <c r="H64" i="24"/>
  <c r="H67" i="24"/>
  <c r="N15" i="4"/>
  <c r="N19" i="4"/>
  <c r="N27" i="4"/>
  <c r="H30" i="4"/>
  <c r="H36" i="4"/>
  <c r="N50" i="4"/>
  <c r="N58" i="4"/>
  <c r="N64" i="4"/>
  <c r="H17" i="24"/>
  <c r="H20" i="24"/>
  <c r="H25" i="24"/>
  <c r="H26" i="24"/>
  <c r="N32" i="24"/>
  <c r="N40" i="24"/>
  <c r="H45" i="24"/>
  <c r="H54" i="24"/>
  <c r="H59" i="24"/>
  <c r="H66" i="24"/>
  <c r="N13" i="4"/>
  <c r="N21" i="4"/>
  <c r="H35" i="4"/>
  <c r="H37" i="4"/>
  <c r="H38" i="4"/>
  <c r="H41" i="4"/>
  <c r="H43" i="4"/>
  <c r="H45" i="4"/>
  <c r="N56" i="4"/>
  <c r="H18" i="24"/>
  <c r="H29" i="24"/>
  <c r="H30" i="24"/>
  <c r="N34" i="24"/>
  <c r="H50" i="24"/>
  <c r="H51" i="24"/>
  <c r="H56" i="24"/>
  <c r="H57" i="24"/>
  <c r="H62" i="24"/>
  <c r="H63" i="24"/>
  <c r="E22" i="31" s="1"/>
  <c r="H12" i="4"/>
  <c r="N23" i="4"/>
  <c r="N31" i="4"/>
  <c r="H32" i="4"/>
  <c r="H34" i="4"/>
  <c r="H42" i="4"/>
  <c r="N52" i="4"/>
  <c r="N60" i="4"/>
  <c r="N66" i="4"/>
  <c r="H12" i="24"/>
  <c r="H13" i="24"/>
  <c r="H15" i="24"/>
  <c r="H16" i="24"/>
  <c r="H21" i="24"/>
  <c r="H24" i="24"/>
  <c r="N36" i="24"/>
  <c r="N42" i="24"/>
  <c r="H43" i="24"/>
  <c r="H44" i="24"/>
  <c r="H47" i="24"/>
  <c r="H53" i="24"/>
  <c r="H60" i="24"/>
  <c r="H65" i="24"/>
  <c r="N17" i="4"/>
  <c r="N25" i="4"/>
  <c r="H29" i="4"/>
  <c r="H39" i="4"/>
  <c r="H40" i="4"/>
  <c r="N46" i="4"/>
  <c r="N48" i="4"/>
  <c r="N54" i="4"/>
  <c r="N62" i="4"/>
  <c r="D33" i="4"/>
  <c r="D44" i="4"/>
  <c r="D19" i="24"/>
  <c r="D23" i="24"/>
  <c r="D27" i="24"/>
  <c r="D31" i="24"/>
  <c r="D33" i="24"/>
  <c r="D35" i="24"/>
  <c r="D37" i="24"/>
  <c r="D39" i="24"/>
  <c r="D41" i="24"/>
  <c r="D46" i="24"/>
  <c r="D47" i="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E20" i="31" l="1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<sst xmlns="http://schemas.openxmlformats.org/spreadsheetml/2006/main" count="2535" uniqueCount="270">
  <si>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</si>
  <si>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</si>
  <si>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</si>
  <si>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</si>
  <si>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</si>
  <si>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</si>
  <si>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</si>
  <si>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</si>
  <si>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</si>
  <si>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</si>
  <si>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</si>
  <si>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</si>
  <si>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</si>
  <si>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</si>
  <si>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</si>
  <si>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</si>
  <si>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</si>
  <si>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</si>
  <si>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</si>
  <si>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</si>
  <si>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</si>
  <si>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</si>
  <si>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</si>
  <si>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</si>
  <si>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</si>
  <si>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</si>
  <si>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</si>
  <si>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</si>
  <si>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</si>
  <si>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</si>
  <si>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</si>
  <si>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</si>
  <si>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</si>
  <si>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</si>
  <si>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</si>
  <si>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</si>
  <si>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</si>
  <si>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</si>
  <si>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</si>
  <si>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</si>
  <si>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</si>
  <si>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</si>
  <si>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</si>
  <si>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</si>
  <si>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</si>
  <si>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</si>
  <si>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</si>
  <si>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</si>
  <si>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</si>
  <si>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</si>
  <si>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</si>
  <si>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</si>
  <si>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</si>
  <si>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</si>
  <si>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</si>
  <si>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</si>
  <si>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</si>
  <si>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</si>
  <si>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</si>
  <si>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</si>
  <si>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</si>
  <si>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</si>
  <si>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</si>
  <si>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</si>
  <si>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</si>
  <si>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</si>
  <si>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</si>
  <si>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</si>
  <si>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</si>
  <si>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</si>
  <si>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</si>
  <si>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</si>
  <si>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</si>
  <si>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</si>
  <si>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</si>
  <si>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</si>
  <si>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</si>
  <si>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</si>
  <si>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</si>
  <si>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</si>
  <si>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</si>
  <si>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</si>
  <si>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</si>
  <si>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</si>
  <si>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</si>
  <si>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</si>
  <si>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</si>
  <si>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</si>
  <si>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</si>
  <si>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</si>
  <si>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</si>
  <si>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</si>
  <si>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</si>
  <si>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</si>
  <si>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</si>
  <si>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</si>
  <si>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</si>
  <si>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</si>
  <si>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</si>
  <si>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</si>
  <si>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</si>
  <si>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</si>
  <si>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</si>
  <si>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</si>
  <si>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</si>
  <si>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</si>
  <si>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</si>
  <si>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</si>
  <si>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</si>
  <si>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</si>
  <si>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</si>
  <si>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</si>
  <si>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</si>
  <si>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</si>
  <si>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</si>
  <si>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</si>
  <si>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</si>
  <si>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</si>
  <si>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</si>
  <si>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</si>
  <si>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</si>
  <si>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</si>
  <si>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</si>
  <si>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</si>
  <si>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Житомирська область</t>
  </si>
  <si>
    <t>Дані про банки, що подають звітність</t>
  </si>
  <si>
    <t>(кількість, на кінець періоду)</t>
  </si>
  <si>
    <t>Філії</t>
  </si>
  <si>
    <t>Житомирської області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</si>
  <si>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</si>
  <si>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</si>
  <si>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</si>
  <si>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</si>
  <si>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</si>
  <si>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</si>
  <si>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</si>
  <si>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</si>
  <si>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</si>
  <si>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</si>
  <si>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</si>
  <si>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</si>
  <si>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</si>
  <si>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</si>
  <si>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</si>
  <si>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</si>
  <si>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</si>
  <si>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</si>
  <si>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</si>
  <si>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</si>
  <si>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</si>
  <si>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</si>
  <si>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</si>
  <si>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</si>
  <si>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</si>
  <si>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</si>
  <si>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</si>
  <si>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</si>
  <si>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До змісту</t>
  </si>
  <si>
    <t>Добувна промисловість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</si>
  <si>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</si>
  <si>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</si>
  <si>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</si>
  <si>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</si>
  <si>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</si>
  <si>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</si>
  <si>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</si>
  <si>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</si>
  <si>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</si>
  <si>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</si>
  <si>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</si>
  <si>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</si>
  <si>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</si>
  <si>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</si>
  <si>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</si>
  <si>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</si>
  <si>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</si>
  <si>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</si>
  <si>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</si>
  <si>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</si>
  <si>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</si>
  <si>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</si>
  <si>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</si>
  <si>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</si>
  <si>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</si>
  <si>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</si>
  <si>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</si>
  <si>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</si>
  <si>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</si>
  <si>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</si>
  <si>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</si>
  <si>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</si>
  <si>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</si>
  <si>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</si>
  <si>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</si>
  <si>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</si>
  <si>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</si>
  <si>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</si>
  <si>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</si>
  <si>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</si>
  <si>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</si>
  <si>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</si>
  <si>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</si>
  <si>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</si>
  <si>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</si>
  <si>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</si>
  <si>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</si>
  <si>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</si>
  <si>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</si>
  <si>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</si>
  <si>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</si>
  <si>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</si>
  <si>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</si>
  <si>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</si>
  <si>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</si>
  <si>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</si>
  <si>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</si>
  <si>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</si>
  <si>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</si>
  <si>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</si>
  <si>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</si>
  <si>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</si>
  <si>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</si>
  <si>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</si>
  <si>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</si>
  <si>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</si>
  <si>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</si>
  <si>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</si>
  <si>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</si>
  <si>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</si>
  <si>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</si>
  <si>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</si>
  <si>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</si>
  <si>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</si>
  <si>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</si>
  <si>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</si>
  <si>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</si>
  <si>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</si>
  <si>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</si>
  <si>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</si>
  <si>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</si>
  <si>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</si>
  <si>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</si>
  <si>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</si>
  <si>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</si>
  <si>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</si>
  <si>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</si>
  <si>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</si>
  <si>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</si>
  <si>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</si>
  <si>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</si>
  <si>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</si>
  <si>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</si>
  <si>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</si>
  <si>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</si>
  <si>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</si>
  <si>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</si>
  <si>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</si>
  <si>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</si>
  <si>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</si>
  <si>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</si>
  <si>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Сільське господарство, лісове господарство та рибне господарство</t>
  </si>
  <si>
    <t>Інформація та телекомунікації</t>
  </si>
  <si>
    <t xml:space="preserve"> 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</si>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</sst>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" fontId="17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19" fillId="0" borderId="0" xfId="7" applyNumberFormat="1" applyFont="1" applyFill="1"/>
    <xf numFmtId="1" fontId="17" fillId="0" borderId="0" xfId="7" applyNumberFormat="1" applyFont="1" applyFill="1"/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0" fontId="0" fillId="0" borderId="0" xfId="0" applyFont="1" applyFill="1"/>
    <xf numFmtId="0" fontId="18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20" fillId="0" borderId="0" xfId="12" applyFont="1" applyAlignment="1" applyProtection="1">
      <alignment horizontal="left"/>
      <protection hidden="1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20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19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159</v>
      </c>
    </row>
    <row r="2" spans="1:2" ht="19.5" customHeight="1">
      <c r="A2" s="3" t="s">
        <v>160</v>
      </c>
    </row>
    <row r="3" spans="1:2" ht="19.5" customHeight="1">
      <c r="A3" s="54" t="s">
        <v>87</v>
      </c>
      <c r="B3" s="55" t="s">
        <v>67</v>
      </c>
    </row>
    <row r="4" spans="1:2" ht="19.5" customHeight="1">
      <c r="A4" s="54" t="s">
        <v>88</v>
      </c>
      <c r="B4" s="55" t="s">
        <v>77</v>
      </c>
    </row>
    <row r="5" spans="1:2" ht="19.5" customHeight="1">
      <c r="A5" s="54" t="s">
        <v>89</v>
      </c>
      <c r="B5" s="55" t="s">
        <v>76</v>
      </c>
    </row>
    <row r="6" spans="1:2" ht="19.5" customHeight="1">
      <c r="A6" s="54" t="s">
        <v>90</v>
      </c>
      <c r="B6" s="55" t="s">
        <v>68</v>
      </c>
    </row>
    <row r="7" spans="1:2" ht="19.5" customHeight="1">
      <c r="A7" s="54" t="s">
        <v>91</v>
      </c>
      <c r="B7" s="55" t="s">
        <v>69</v>
      </c>
    </row>
    <row r="8" spans="1:2" ht="19.5" customHeight="1">
      <c r="A8" s="54" t="s">
        <v>92</v>
      </c>
      <c r="B8" s="55" t="s">
        <v>71</v>
      </c>
    </row>
    <row r="9" spans="1:2" ht="19.5" customHeight="1">
      <c r="A9" s="3" t="s">
        <v>161</v>
      </c>
      <c r="B9" s="55"/>
    </row>
    <row r="10" spans="1:2" ht="19.5" customHeight="1">
      <c r="A10" s="54" t="s">
        <v>93</v>
      </c>
      <c r="B10" s="55" t="s">
        <v>72</v>
      </c>
    </row>
    <row r="11" spans="1:2" ht="19.5" customHeight="1">
      <c r="A11" s="54" t="s">
        <v>94</v>
      </c>
      <c r="B11" s="55" t="s">
        <v>80</v>
      </c>
    </row>
    <row r="12" spans="1:2" ht="19.5" customHeight="1">
      <c r="A12" s="54" t="s">
        <v>95</v>
      </c>
      <c r="B12" s="56" t="s">
        <v>81</v>
      </c>
    </row>
    <row r="13" spans="1:2" ht="19.5" customHeight="1">
      <c r="A13" s="54" t="s">
        <v>96</v>
      </c>
      <c r="B13" s="55" t="s">
        <v>73</v>
      </c>
    </row>
    <row r="14" spans="1:2" ht="19.5" customHeight="1">
      <c r="A14" s="3" t="s">
        <v>162</v>
      </c>
      <c r="B14" s="55"/>
    </row>
    <row r="15" spans="1:2" ht="19.5" customHeight="1">
      <c r="A15" s="57" t="s">
        <v>82</v>
      </c>
      <c r="B15" s="55"/>
    </row>
    <row r="16" spans="1:2" ht="19.5" customHeight="1">
      <c r="A16" s="54" t="s">
        <v>97</v>
      </c>
      <c r="B16" s="55" t="s">
        <v>84</v>
      </c>
    </row>
    <row r="17" spans="1:6" ht="19.5" customHeight="1">
      <c r="A17" s="54" t="s">
        <v>98</v>
      </c>
      <c r="B17" s="55" t="s">
        <v>81</v>
      </c>
    </row>
    <row r="18" spans="1:6" ht="19.5" customHeight="1">
      <c r="A18" s="54" t="s">
        <v>99</v>
      </c>
      <c r="B18" s="55" t="s">
        <v>85</v>
      </c>
    </row>
    <row r="19" spans="1:6" ht="19.5" customHeight="1">
      <c r="A19" s="54" t="s">
        <v>100</v>
      </c>
      <c r="B19" s="55" t="s">
        <v>86</v>
      </c>
    </row>
    <row r="20" spans="1:6" ht="19.5" customHeight="1">
      <c r="A20" s="57" t="s">
        <v>83</v>
      </c>
      <c r="B20" s="55"/>
    </row>
    <row r="21" spans="1:6" ht="19.5" customHeight="1">
      <c r="A21" s="54" t="s">
        <v>101</v>
      </c>
      <c r="B21" s="55" t="s">
        <v>84</v>
      </c>
    </row>
    <row r="22" spans="1:6" ht="19.5" customHeight="1">
      <c r="A22" s="54" t="s">
        <v>102</v>
      </c>
      <c r="B22" s="55" t="s">
        <v>81</v>
      </c>
    </row>
    <row r="23" spans="1:6" ht="19.5" customHeight="1">
      <c r="A23" s="58" t="s">
        <v>125</v>
      </c>
      <c r="E23" s="55"/>
    </row>
    <row r="24" spans="1:6">
      <c r="A24" s="153" t="s">
        <v>190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9.109375" style="16" customWidth="1"/>
    <col min="3" max="3" width="7.109375" style="16" customWidth="1"/>
    <col min="4" max="4" width="8" style="16" customWidth="1"/>
    <col min="5" max="9" width="7.109375" style="16" customWidth="1"/>
    <col min="10" max="10" width="7.88671875" style="16" customWidth="1"/>
    <col min="11" max="15" width="7.109375" style="16" customWidth="1"/>
    <col min="16" max="16" width="8" style="16" customWidth="1"/>
    <col min="17" max="19" width="7.109375" style="16" customWidth="1"/>
    <col min="20" max="16384" width="9.109375" style="16"/>
  </cols>
  <sheetData>
    <row r="1" spans="1:24" ht="14.4">
      <c r="A1" s="45" t="s">
        <v>157</v>
      </c>
    </row>
    <row r="2" spans="1:24" ht="5.25" customHeight="1"/>
    <row r="3" spans="1:24" ht="27" customHeight="1">
      <c r="A3" s="224" t="s">
        <v>78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124</v>
      </c>
      <c r="B4" s="222"/>
      <c r="C4" s="222"/>
      <c r="D4" s="222"/>
      <c r="E4" s="222"/>
      <c r="F4" s="222"/>
    </row>
    <row r="5" spans="1:24" ht="12.75" customHeight="1">
      <c r="A5" s="29" t="s">
        <v>230</v>
      </c>
      <c r="B5" s="29"/>
      <c r="C5" s="29"/>
      <c r="D5" s="28"/>
      <c r="E5" s="28"/>
      <c r="F5" s="28"/>
    </row>
    <row r="6" spans="1:24" s="17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18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4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4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4" hidden="1" outlineLevel="1">
      <c r="A11" s="8">
        <v>40544</v>
      </c>
      <c r="B11" s="37">
        <v>566.18011221000006</v>
      </c>
      <c r="C11" s="37">
        <f>I11+O11</f>
        <v>423.90775745999997</v>
      </c>
      <c r="D11" s="37">
        <f>J11+P11</f>
        <v>142.27235474999998</v>
      </c>
      <c r="E11" s="37">
        <f>K11+Q11</f>
        <v>68.338856570000004</v>
      </c>
      <c r="F11" s="37">
        <f>L11+R11</f>
        <v>55.960087009999995</v>
      </c>
      <c r="G11" s="37">
        <f>M11+S11</f>
        <v>17.973411169999999</v>
      </c>
      <c r="H11" s="37">
        <f>SUM(I11:J11)</f>
        <v>487.21116627999999</v>
      </c>
      <c r="I11" s="37">
        <v>349.42228466</v>
      </c>
      <c r="J11" s="37">
        <f>SUM(K11:M11)</f>
        <v>137.78888161999998</v>
      </c>
      <c r="K11" s="37">
        <v>64.818668450000004</v>
      </c>
      <c r="L11" s="37">
        <v>54.996801999999995</v>
      </c>
      <c r="M11" s="37">
        <v>17.973411169999999</v>
      </c>
      <c r="N11" s="37">
        <f>SUM(O11:P11)</f>
        <v>78.96894592999999</v>
      </c>
      <c r="O11" s="37">
        <v>74.485472799999997</v>
      </c>
      <c r="P11" s="37">
        <f>SUM(Q11:S11)</f>
        <v>4.4834731300000001</v>
      </c>
      <c r="Q11" s="37">
        <v>3.5201881200000003</v>
      </c>
      <c r="R11" s="37">
        <v>0.96328501</v>
      </c>
      <c r="S11" s="37">
        <v>0</v>
      </c>
      <c r="T11" s="37"/>
      <c r="U11" s="37"/>
      <c r="V11" s="37"/>
      <c r="W11" s="37"/>
      <c r="X11" s="37"/>
    </row>
    <row r="12" spans="1:24" hidden="1" outlineLevel="1">
      <c r="A12" s="8">
        <v>40575</v>
      </c>
      <c r="B12" s="37">
        <v>560.11477269</v>
      </c>
      <c r="C12" s="37">
        <f t="shared" ref="C12:C67" si="0">I12+O12</f>
        <v>402.38378310999997</v>
      </c>
      <c r="D12" s="37">
        <f t="shared" ref="D12:D67" si="1">J12+P12</f>
        <v>157.73098957999997</v>
      </c>
      <c r="E12" s="37">
        <f t="shared" ref="E12:E67" si="2">K12+Q12</f>
        <v>74.470262030000001</v>
      </c>
      <c r="F12" s="37">
        <f t="shared" ref="F12:F67" si="3">L12+R12</f>
        <v>64.307594750000007</v>
      </c>
      <c r="G12" s="37">
        <f t="shared" ref="G12:G67" si="4">M12+S12</f>
        <v>18.953132799999999</v>
      </c>
      <c r="H12" s="37">
        <f t="shared" ref="H12:H67" si="5">SUM(I12:J12)</f>
        <v>491.77883601999997</v>
      </c>
      <c r="I12" s="37">
        <v>340.84146609999999</v>
      </c>
      <c r="J12" s="37">
        <f t="shared" ref="J12:J67" si="6">SUM(K12:M12)</f>
        <v>150.93736991999998</v>
      </c>
      <c r="K12" s="37">
        <v>68.719855080000002</v>
      </c>
      <c r="L12" s="37">
        <v>63.264382040000001</v>
      </c>
      <c r="M12" s="37">
        <v>18.953132799999999</v>
      </c>
      <c r="N12" s="37">
        <f t="shared" ref="N12:N67" si="7">SUM(O12:P12)</f>
        <v>68.335936670000009</v>
      </c>
      <c r="O12" s="37">
        <v>61.542317010000005</v>
      </c>
      <c r="P12" s="37">
        <f t="shared" ref="P12:P67" si="8">SUM(Q12:S12)</f>
        <v>6.7936196599999992</v>
      </c>
      <c r="Q12" s="37">
        <v>5.7504069499999995</v>
      </c>
      <c r="R12" s="37">
        <v>1.0432127099999999</v>
      </c>
      <c r="S12" s="37">
        <v>0</v>
      </c>
      <c r="T12" s="37"/>
      <c r="U12" s="37"/>
      <c r="V12" s="37"/>
      <c r="W12" s="37"/>
      <c r="X12" s="37"/>
    </row>
    <row r="13" spans="1:24" hidden="1" outlineLevel="1">
      <c r="A13" s="8">
        <v>40603</v>
      </c>
      <c r="B13" s="37">
        <v>579.06264742000008</v>
      </c>
      <c r="C13" s="37">
        <f t="shared" si="0"/>
        <v>426.42024201999999</v>
      </c>
      <c r="D13" s="37">
        <f t="shared" si="1"/>
        <v>152.6424054</v>
      </c>
      <c r="E13" s="37">
        <f t="shared" si="2"/>
        <v>67.925504809999993</v>
      </c>
      <c r="F13" s="37">
        <f t="shared" si="3"/>
        <v>65.536619670000007</v>
      </c>
      <c r="G13" s="37">
        <f t="shared" si="4"/>
        <v>19.180280920000001</v>
      </c>
      <c r="H13" s="37">
        <f t="shared" si="5"/>
        <v>514.92290845999992</v>
      </c>
      <c r="I13" s="37">
        <v>369.69265432999998</v>
      </c>
      <c r="J13" s="37">
        <f t="shared" si="6"/>
        <v>145.23025412999999</v>
      </c>
      <c r="K13" s="37">
        <v>61.628564589999996</v>
      </c>
      <c r="L13" s="37">
        <v>64.421408620000008</v>
      </c>
      <c r="M13" s="37">
        <v>19.180280920000001</v>
      </c>
      <c r="N13" s="37">
        <f t="shared" si="7"/>
        <v>64.139738960000003</v>
      </c>
      <c r="O13" s="37">
        <v>56.72758769</v>
      </c>
      <c r="P13" s="37">
        <f t="shared" si="8"/>
        <v>7.4121512699999998</v>
      </c>
      <c r="Q13" s="37">
        <v>6.2969402199999998</v>
      </c>
      <c r="R13" s="37">
        <v>1.1152110500000001</v>
      </c>
      <c r="S13" s="37">
        <v>0</v>
      </c>
      <c r="T13" s="37"/>
      <c r="U13" s="37"/>
      <c r="V13" s="37"/>
      <c r="W13" s="37"/>
      <c r="X13" s="37"/>
    </row>
    <row r="14" spans="1:24" hidden="1" outlineLevel="1">
      <c r="A14" s="8">
        <v>40634</v>
      </c>
      <c r="B14" s="37">
        <v>533.02377863000004</v>
      </c>
      <c r="C14" s="37">
        <f t="shared" si="0"/>
        <v>388.80873444000002</v>
      </c>
      <c r="D14" s="37">
        <f t="shared" si="1"/>
        <v>144.21504419000001</v>
      </c>
      <c r="E14" s="37">
        <f t="shared" si="2"/>
        <v>73.260519020000004</v>
      </c>
      <c r="F14" s="37">
        <f t="shared" si="3"/>
        <v>51.41926454</v>
      </c>
      <c r="G14" s="37">
        <f t="shared" si="4"/>
        <v>19.53526063</v>
      </c>
      <c r="H14" s="37">
        <f t="shared" si="5"/>
        <v>474.09714644000002</v>
      </c>
      <c r="I14" s="37">
        <v>340.16088350000001</v>
      </c>
      <c r="J14" s="37">
        <f t="shared" si="6"/>
        <v>133.93626294000001</v>
      </c>
      <c r="K14" s="37">
        <v>63.548530460000002</v>
      </c>
      <c r="L14" s="37">
        <v>50.852471850000001</v>
      </c>
      <c r="M14" s="37">
        <v>19.53526063</v>
      </c>
      <c r="N14" s="37">
        <f t="shared" si="7"/>
        <v>58.926632190000007</v>
      </c>
      <c r="O14" s="37">
        <v>48.647850940000005</v>
      </c>
      <c r="P14" s="37">
        <f t="shared" si="8"/>
        <v>10.27878125</v>
      </c>
      <c r="Q14" s="37">
        <v>9.71198856</v>
      </c>
      <c r="R14" s="37">
        <v>0.56679268999999999</v>
      </c>
      <c r="S14" s="37">
        <v>0</v>
      </c>
      <c r="T14" s="37"/>
      <c r="U14" s="37"/>
      <c r="V14" s="37"/>
      <c r="W14" s="37"/>
      <c r="X14" s="37"/>
    </row>
    <row r="15" spans="1:24" hidden="1" outlineLevel="1">
      <c r="A15" s="8">
        <v>40664</v>
      </c>
      <c r="B15" s="37">
        <v>611.72760984000001</v>
      </c>
      <c r="C15" s="37">
        <f t="shared" si="0"/>
        <v>468.86164338000003</v>
      </c>
      <c r="D15" s="37">
        <f t="shared" si="1"/>
        <v>142.86596645999998</v>
      </c>
      <c r="E15" s="37">
        <f t="shared" si="2"/>
        <v>78.388310509999997</v>
      </c>
      <c r="F15" s="37">
        <f t="shared" si="3"/>
        <v>59.655245729999997</v>
      </c>
      <c r="G15" s="37">
        <f t="shared" si="4"/>
        <v>4.8224102200000001</v>
      </c>
      <c r="H15" s="37">
        <f t="shared" si="5"/>
        <v>533.82523590000005</v>
      </c>
      <c r="I15" s="37">
        <v>406.83805609000001</v>
      </c>
      <c r="J15" s="37">
        <f t="shared" si="6"/>
        <v>126.98717980999999</v>
      </c>
      <c r="K15" s="37">
        <v>63.504052999999999</v>
      </c>
      <c r="L15" s="37">
        <v>58.66071659</v>
      </c>
      <c r="M15" s="37">
        <v>4.8224102200000001</v>
      </c>
      <c r="N15" s="37">
        <f t="shared" si="7"/>
        <v>77.902373940000004</v>
      </c>
      <c r="O15" s="37">
        <v>62.023587290000002</v>
      </c>
      <c r="P15" s="37">
        <f t="shared" si="8"/>
        <v>15.878786650000002</v>
      </c>
      <c r="Q15" s="37">
        <v>14.884257510000001</v>
      </c>
      <c r="R15" s="37">
        <v>0.99452914000000003</v>
      </c>
      <c r="S15" s="37">
        <v>0</v>
      </c>
      <c r="T15" s="37"/>
      <c r="U15" s="37"/>
      <c r="V15" s="37"/>
      <c r="W15" s="37"/>
      <c r="X15" s="37"/>
    </row>
    <row r="16" spans="1:24" hidden="1" outlineLevel="1">
      <c r="A16" s="8">
        <v>40695</v>
      </c>
      <c r="B16" s="37">
        <v>634.47221230000002</v>
      </c>
      <c r="C16" s="37">
        <f t="shared" si="0"/>
        <v>499.53112195000006</v>
      </c>
      <c r="D16" s="37">
        <f t="shared" si="1"/>
        <v>134.94109035</v>
      </c>
      <c r="E16" s="37">
        <f t="shared" si="2"/>
        <v>68.87897452</v>
      </c>
      <c r="F16" s="37">
        <f t="shared" si="3"/>
        <v>61.440681120000001</v>
      </c>
      <c r="G16" s="37">
        <f t="shared" si="4"/>
        <v>4.6214347099999999</v>
      </c>
      <c r="H16" s="37">
        <f t="shared" si="5"/>
        <v>539.57707355000002</v>
      </c>
      <c r="I16" s="37">
        <v>416.29600456000003</v>
      </c>
      <c r="J16" s="37">
        <f t="shared" si="6"/>
        <v>123.28106899000001</v>
      </c>
      <c r="K16" s="37">
        <v>57.28780192</v>
      </c>
      <c r="L16" s="37">
        <v>61.371832359999999</v>
      </c>
      <c r="M16" s="37">
        <v>4.6214347099999999</v>
      </c>
      <c r="N16" s="37">
        <f t="shared" si="7"/>
        <v>94.895138750000001</v>
      </c>
      <c r="O16" s="37">
        <v>83.235117389999999</v>
      </c>
      <c r="P16" s="37">
        <f t="shared" si="8"/>
        <v>11.66002136</v>
      </c>
      <c r="Q16" s="37">
        <v>11.5911726</v>
      </c>
      <c r="R16" s="37">
        <v>6.8848759999999995E-2</v>
      </c>
      <c r="S16" s="37">
        <v>0</v>
      </c>
      <c r="T16" s="37"/>
      <c r="U16" s="37"/>
      <c r="V16" s="37"/>
      <c r="W16" s="37"/>
      <c r="X16" s="37"/>
    </row>
    <row r="17" spans="1:24" hidden="1" outlineLevel="1">
      <c r="A17" s="8">
        <v>40725</v>
      </c>
      <c r="B17" s="37">
        <v>591.22242933999996</v>
      </c>
      <c r="C17" s="37">
        <f t="shared" si="0"/>
        <v>447.38934656000004</v>
      </c>
      <c r="D17" s="37">
        <f t="shared" si="1"/>
        <v>143.83308277999998</v>
      </c>
      <c r="E17" s="37">
        <f t="shared" si="2"/>
        <v>63.026651709999996</v>
      </c>
      <c r="F17" s="37">
        <f t="shared" si="3"/>
        <v>75.864462660000001</v>
      </c>
      <c r="G17" s="37">
        <f t="shared" si="4"/>
        <v>4.9419684099999994</v>
      </c>
      <c r="H17" s="37">
        <f t="shared" si="5"/>
        <v>523.55007696000007</v>
      </c>
      <c r="I17" s="37">
        <v>387.97314026000004</v>
      </c>
      <c r="J17" s="37">
        <f t="shared" si="6"/>
        <v>135.57693669999998</v>
      </c>
      <c r="K17" s="37">
        <v>54.839311349999996</v>
      </c>
      <c r="L17" s="37">
        <v>75.795656940000001</v>
      </c>
      <c r="M17" s="37">
        <v>4.9419684099999994</v>
      </c>
      <c r="N17" s="37">
        <f t="shared" si="7"/>
        <v>67.672352380000007</v>
      </c>
      <c r="O17" s="37">
        <v>59.416206299999999</v>
      </c>
      <c r="P17" s="37">
        <f t="shared" si="8"/>
        <v>8.2561460800000006</v>
      </c>
      <c r="Q17" s="37">
        <v>8.1873403600000003</v>
      </c>
      <c r="R17" s="37">
        <v>6.8805720000000001E-2</v>
      </c>
      <c r="S17" s="37">
        <v>0</v>
      </c>
      <c r="T17" s="37"/>
      <c r="U17" s="37"/>
      <c r="V17" s="37"/>
      <c r="W17" s="37"/>
      <c r="X17" s="37"/>
    </row>
    <row r="18" spans="1:24" hidden="1" outlineLevel="1">
      <c r="A18" s="8">
        <v>40756</v>
      </c>
      <c r="B18" s="37">
        <v>596.59342365999998</v>
      </c>
      <c r="C18" s="37">
        <f t="shared" si="0"/>
        <v>450.46066756999994</v>
      </c>
      <c r="D18" s="37">
        <f t="shared" si="1"/>
        <v>146.13275609000002</v>
      </c>
      <c r="E18" s="37">
        <f t="shared" si="2"/>
        <v>66.642466300000009</v>
      </c>
      <c r="F18" s="37">
        <f t="shared" si="3"/>
        <v>74.86790092999999</v>
      </c>
      <c r="G18" s="37">
        <f t="shared" si="4"/>
        <v>4.62238886</v>
      </c>
      <c r="H18" s="37">
        <f t="shared" si="5"/>
        <v>505.89109181999999</v>
      </c>
      <c r="I18" s="37">
        <v>370.56626977999997</v>
      </c>
      <c r="J18" s="37">
        <f t="shared" si="6"/>
        <v>135.32482204000002</v>
      </c>
      <c r="K18" s="37">
        <v>55.903808060000003</v>
      </c>
      <c r="L18" s="37">
        <v>74.798625119999997</v>
      </c>
      <c r="M18" s="37">
        <v>4.62238886</v>
      </c>
      <c r="N18" s="37">
        <f t="shared" si="7"/>
        <v>90.702331839999999</v>
      </c>
      <c r="O18" s="37">
        <v>79.894397789999999</v>
      </c>
      <c r="P18" s="37">
        <f t="shared" si="8"/>
        <v>10.807934050000002</v>
      </c>
      <c r="Q18" s="37">
        <v>10.738658240000001</v>
      </c>
      <c r="R18" s="37">
        <v>6.9275809999999993E-2</v>
      </c>
      <c r="S18" s="37">
        <v>0</v>
      </c>
      <c r="T18" s="37"/>
      <c r="U18" s="37"/>
      <c r="V18" s="37"/>
      <c r="W18" s="37"/>
      <c r="X18" s="37"/>
    </row>
    <row r="19" spans="1:24" hidden="1" outlineLevel="1">
      <c r="A19" s="8">
        <v>40787</v>
      </c>
      <c r="B19" s="37">
        <v>626.97619177000001</v>
      </c>
      <c r="C19" s="37">
        <f t="shared" si="0"/>
        <v>440.63270704000007</v>
      </c>
      <c r="D19" s="37">
        <f t="shared" si="1"/>
        <v>186.34348473</v>
      </c>
      <c r="E19" s="37">
        <f t="shared" si="2"/>
        <v>111.88487723</v>
      </c>
      <c r="F19" s="37">
        <f t="shared" si="3"/>
        <v>72.988441849999987</v>
      </c>
      <c r="G19" s="37">
        <f t="shared" si="4"/>
        <v>1.47016565</v>
      </c>
      <c r="H19" s="37">
        <f t="shared" si="5"/>
        <v>537.52420242000005</v>
      </c>
      <c r="I19" s="37">
        <v>359.75020730000006</v>
      </c>
      <c r="J19" s="37">
        <f t="shared" si="6"/>
        <v>177.77399512</v>
      </c>
      <c r="K19" s="37">
        <v>103.38365140000001</v>
      </c>
      <c r="L19" s="37">
        <v>72.920178069999992</v>
      </c>
      <c r="M19" s="37">
        <v>1.47016565</v>
      </c>
      <c r="N19" s="37">
        <f t="shared" si="7"/>
        <v>89.451989350000005</v>
      </c>
      <c r="O19" s="37">
        <v>80.88249974</v>
      </c>
      <c r="P19" s="37">
        <f t="shared" si="8"/>
        <v>8.5694896099999998</v>
      </c>
      <c r="Q19" s="37">
        <v>8.5012258299999992</v>
      </c>
      <c r="R19" s="37">
        <v>6.8263779999999996E-2</v>
      </c>
      <c r="S19" s="37">
        <v>0</v>
      </c>
      <c r="T19" s="37"/>
      <c r="U19" s="37"/>
      <c r="V19" s="37"/>
      <c r="W19" s="37"/>
      <c r="X19" s="37"/>
    </row>
    <row r="20" spans="1:24" hidden="1" outlineLevel="1">
      <c r="A20" s="8">
        <v>40817</v>
      </c>
      <c r="B20" s="37">
        <v>723.80230849999987</v>
      </c>
      <c r="C20" s="37">
        <f t="shared" si="0"/>
        <v>540.66602534999993</v>
      </c>
      <c r="D20" s="37">
        <f t="shared" si="1"/>
        <v>183.13628315000003</v>
      </c>
      <c r="E20" s="37">
        <f t="shared" si="2"/>
        <v>124.52450845000001</v>
      </c>
      <c r="F20" s="37">
        <f t="shared" si="3"/>
        <v>57.441763460000004</v>
      </c>
      <c r="G20" s="37">
        <f t="shared" si="4"/>
        <v>1.17001124</v>
      </c>
      <c r="H20" s="37">
        <f t="shared" si="5"/>
        <v>614.40217519999999</v>
      </c>
      <c r="I20" s="37">
        <v>441.53541872999995</v>
      </c>
      <c r="J20" s="37">
        <f t="shared" si="6"/>
        <v>172.86675647000001</v>
      </c>
      <c r="K20" s="37">
        <v>114.32438837000001</v>
      </c>
      <c r="L20" s="37">
        <v>57.372356860000004</v>
      </c>
      <c r="M20" s="37">
        <v>1.17001124</v>
      </c>
      <c r="N20" s="37">
        <f t="shared" si="7"/>
        <v>109.40013329999999</v>
      </c>
      <c r="O20" s="37">
        <v>99.130606619999995</v>
      </c>
      <c r="P20" s="37">
        <f t="shared" si="8"/>
        <v>10.26952668</v>
      </c>
      <c r="Q20" s="37">
        <v>10.20012008</v>
      </c>
      <c r="R20" s="37">
        <v>6.9406599999999999E-2</v>
      </c>
      <c r="S20" s="37">
        <v>0</v>
      </c>
      <c r="T20" s="37"/>
      <c r="U20" s="37"/>
      <c r="V20" s="37"/>
      <c r="W20" s="37"/>
      <c r="X20" s="37"/>
    </row>
    <row r="21" spans="1:24" hidden="1" outlineLevel="1">
      <c r="A21" s="8">
        <v>40848</v>
      </c>
      <c r="B21" s="37">
        <v>718.46696709000003</v>
      </c>
      <c r="C21" s="37">
        <f t="shared" si="0"/>
        <v>541.66594564000002</v>
      </c>
      <c r="D21" s="37">
        <f t="shared" si="1"/>
        <v>176.80102145000001</v>
      </c>
      <c r="E21" s="37">
        <f t="shared" si="2"/>
        <v>120.70593629000001</v>
      </c>
      <c r="F21" s="37">
        <f t="shared" si="3"/>
        <v>54.615105830000005</v>
      </c>
      <c r="G21" s="37">
        <f t="shared" si="4"/>
        <v>1.4799793299999999</v>
      </c>
      <c r="H21" s="37">
        <f t="shared" si="5"/>
        <v>617.31580508000002</v>
      </c>
      <c r="I21" s="37">
        <v>449.73646281000003</v>
      </c>
      <c r="J21" s="37">
        <f t="shared" si="6"/>
        <v>167.57934227000001</v>
      </c>
      <c r="K21" s="37">
        <v>111.56333910000001</v>
      </c>
      <c r="L21" s="37">
        <v>54.536023840000006</v>
      </c>
      <c r="M21" s="37">
        <v>1.4799793299999999</v>
      </c>
      <c r="N21" s="37">
        <f t="shared" si="7"/>
        <v>101.15116200999999</v>
      </c>
      <c r="O21" s="37">
        <v>91.929482829999998</v>
      </c>
      <c r="P21" s="37">
        <f t="shared" si="8"/>
        <v>9.2216791800000006</v>
      </c>
      <c r="Q21" s="37">
        <v>9.14259719</v>
      </c>
      <c r="R21" s="37">
        <v>7.9081990000000005E-2</v>
      </c>
      <c r="S21" s="37">
        <v>0</v>
      </c>
      <c r="T21" s="37"/>
      <c r="U21" s="37"/>
      <c r="V21" s="37"/>
      <c r="W21" s="37"/>
      <c r="X21" s="37"/>
    </row>
    <row r="22" spans="1:24" hidden="1" outlineLevel="1">
      <c r="A22" s="8">
        <v>40878</v>
      </c>
      <c r="B22" s="37">
        <v>688.32716263999998</v>
      </c>
      <c r="C22" s="37">
        <f t="shared" si="0"/>
        <v>495.52869406000002</v>
      </c>
      <c r="D22" s="37">
        <f t="shared" si="1"/>
        <v>192.79846857999999</v>
      </c>
      <c r="E22" s="37">
        <f t="shared" si="2"/>
        <v>137.25913213999999</v>
      </c>
      <c r="F22" s="37">
        <f t="shared" si="3"/>
        <v>54.036730219999995</v>
      </c>
      <c r="G22" s="37">
        <f t="shared" si="4"/>
        <v>1.5026062200000001</v>
      </c>
      <c r="H22" s="37">
        <f t="shared" si="5"/>
        <v>601.77187134999997</v>
      </c>
      <c r="I22" s="37">
        <v>418.12230044</v>
      </c>
      <c r="J22" s="37">
        <f t="shared" si="6"/>
        <v>183.64957090999999</v>
      </c>
      <c r="K22" s="37">
        <v>128.18506721</v>
      </c>
      <c r="L22" s="37">
        <v>53.961897479999998</v>
      </c>
      <c r="M22" s="37">
        <v>1.5026062200000001</v>
      </c>
      <c r="N22" s="37">
        <f t="shared" si="7"/>
        <v>86.55529129</v>
      </c>
      <c r="O22" s="37">
        <v>77.406393620000003</v>
      </c>
      <c r="P22" s="37">
        <f t="shared" si="8"/>
        <v>9.1488976700000002</v>
      </c>
      <c r="Q22" s="37">
        <v>9.0740649300000005</v>
      </c>
      <c r="R22" s="37">
        <v>7.4832739999999995E-2</v>
      </c>
      <c r="S22" s="37">
        <v>0</v>
      </c>
      <c r="T22" s="37"/>
      <c r="U22" s="37"/>
      <c r="V22" s="37"/>
      <c r="W22" s="37"/>
      <c r="X22" s="37"/>
    </row>
    <row r="23" spans="1:24" hidden="1" outlineLevel="1">
      <c r="A23" s="8">
        <v>40909</v>
      </c>
      <c r="B23" s="37">
        <v>665.89043275000006</v>
      </c>
      <c r="C23" s="37">
        <f t="shared" si="0"/>
        <v>496.47534258000002</v>
      </c>
      <c r="D23" s="37">
        <f t="shared" si="1"/>
        <v>169.41509017000001</v>
      </c>
      <c r="E23" s="37">
        <f t="shared" si="2"/>
        <v>127.99393936000001</v>
      </c>
      <c r="F23" s="37">
        <f t="shared" si="3"/>
        <v>39.93574761</v>
      </c>
      <c r="G23" s="37">
        <f t="shared" si="4"/>
        <v>1.4854031999999999</v>
      </c>
      <c r="H23" s="37">
        <f t="shared" si="5"/>
        <v>593.40527564000001</v>
      </c>
      <c r="I23" s="37">
        <v>432.49521722000003</v>
      </c>
      <c r="J23" s="37">
        <f t="shared" si="6"/>
        <v>160.91005842000001</v>
      </c>
      <c r="K23" s="37">
        <v>119.55401980000001</v>
      </c>
      <c r="L23" s="37">
        <v>39.870635419999999</v>
      </c>
      <c r="M23" s="37">
        <v>1.4854031999999999</v>
      </c>
      <c r="N23" s="37">
        <f t="shared" si="7"/>
        <v>72.485157110000003</v>
      </c>
      <c r="O23" s="37">
        <v>63.980125360000002</v>
      </c>
      <c r="P23" s="37">
        <f t="shared" si="8"/>
        <v>8.5050317500000006</v>
      </c>
      <c r="Q23" s="37">
        <v>8.4399195599999999</v>
      </c>
      <c r="R23" s="37">
        <v>6.511219E-2</v>
      </c>
      <c r="S23" s="37">
        <v>0</v>
      </c>
      <c r="T23" s="37"/>
      <c r="U23" s="37"/>
      <c r="V23" s="37"/>
      <c r="W23" s="37"/>
      <c r="X23" s="37"/>
    </row>
    <row r="24" spans="1:24" hidden="1" outlineLevel="1">
      <c r="A24" s="8">
        <v>40940</v>
      </c>
      <c r="B24" s="37">
        <v>667.83917330999998</v>
      </c>
      <c r="C24" s="37">
        <f t="shared" si="0"/>
        <v>495.45025071999999</v>
      </c>
      <c r="D24" s="37">
        <f t="shared" si="1"/>
        <v>172.38892258999999</v>
      </c>
      <c r="E24" s="37">
        <f t="shared" si="2"/>
        <v>129.3738482</v>
      </c>
      <c r="F24" s="37">
        <f t="shared" si="3"/>
        <v>18.247606640000001</v>
      </c>
      <c r="G24" s="37">
        <f t="shared" si="4"/>
        <v>24.767467750000002</v>
      </c>
      <c r="H24" s="37">
        <f t="shared" si="5"/>
        <v>584.39391890999991</v>
      </c>
      <c r="I24" s="37">
        <v>420.52099111999996</v>
      </c>
      <c r="J24" s="37">
        <f t="shared" si="6"/>
        <v>163.87292779000001</v>
      </c>
      <c r="K24" s="37">
        <v>120.92370864</v>
      </c>
      <c r="L24" s="37">
        <v>18.1817514</v>
      </c>
      <c r="M24" s="37">
        <v>24.767467750000002</v>
      </c>
      <c r="N24" s="37">
        <f t="shared" si="7"/>
        <v>83.44525440000001</v>
      </c>
      <c r="O24" s="37">
        <v>74.929259600000009</v>
      </c>
      <c r="P24" s="37">
        <f t="shared" si="8"/>
        <v>8.5159947999999996</v>
      </c>
      <c r="Q24" s="37">
        <v>8.4501395600000002</v>
      </c>
      <c r="R24" s="37">
        <v>6.5855239999999995E-2</v>
      </c>
      <c r="S24" s="37">
        <v>0</v>
      </c>
      <c r="T24" s="37"/>
      <c r="U24" s="37"/>
      <c r="V24" s="37"/>
      <c r="W24" s="37"/>
      <c r="X24" s="37"/>
    </row>
    <row r="25" spans="1:24" hidden="1" outlineLevel="1">
      <c r="A25" s="8">
        <v>40969</v>
      </c>
      <c r="B25" s="37">
        <v>744.00025636999999</v>
      </c>
      <c r="C25" s="37">
        <f t="shared" si="0"/>
        <v>534.78160403999993</v>
      </c>
      <c r="D25" s="37">
        <f t="shared" si="1"/>
        <v>209.21865233000003</v>
      </c>
      <c r="E25" s="37">
        <f t="shared" si="2"/>
        <v>157.80136626000001</v>
      </c>
      <c r="F25" s="37">
        <f t="shared" si="3"/>
        <v>26.581011389999997</v>
      </c>
      <c r="G25" s="37">
        <f t="shared" si="4"/>
        <v>24.836274679999999</v>
      </c>
      <c r="H25" s="37">
        <f t="shared" si="5"/>
        <v>637.14780743999995</v>
      </c>
      <c r="I25" s="37">
        <v>436.36371679999996</v>
      </c>
      <c r="J25" s="37">
        <f t="shared" si="6"/>
        <v>200.78409064000002</v>
      </c>
      <c r="K25" s="37">
        <v>149.42201011</v>
      </c>
      <c r="L25" s="37">
        <v>26.525805849999998</v>
      </c>
      <c r="M25" s="37">
        <v>24.836274679999999</v>
      </c>
      <c r="N25" s="37">
        <f t="shared" si="7"/>
        <v>106.85244892999999</v>
      </c>
      <c r="O25" s="37">
        <v>98.417887239999999</v>
      </c>
      <c r="P25" s="37">
        <f t="shared" si="8"/>
        <v>8.4345616899999989</v>
      </c>
      <c r="Q25" s="37">
        <v>8.3793561499999996</v>
      </c>
      <c r="R25" s="37">
        <v>5.5205539999999997E-2</v>
      </c>
      <c r="S25" s="37">
        <v>0</v>
      </c>
      <c r="T25" s="37"/>
      <c r="U25" s="37"/>
      <c r="V25" s="37"/>
      <c r="W25" s="37"/>
      <c r="X25" s="37"/>
    </row>
    <row r="26" spans="1:24" hidden="1" outlineLevel="1">
      <c r="A26" s="8">
        <v>41000</v>
      </c>
      <c r="B26" s="37">
        <v>660.61032832000001</v>
      </c>
      <c r="C26" s="37">
        <f t="shared" si="0"/>
        <v>476.66080421000004</v>
      </c>
      <c r="D26" s="37">
        <f t="shared" si="1"/>
        <v>183.94952411000003</v>
      </c>
      <c r="E26" s="37">
        <f t="shared" si="2"/>
        <v>140.86172450000001</v>
      </c>
      <c r="F26" s="37">
        <f t="shared" si="3"/>
        <v>18.546542259999999</v>
      </c>
      <c r="G26" s="37">
        <f t="shared" si="4"/>
        <v>24.541257349999999</v>
      </c>
      <c r="H26" s="37">
        <f t="shared" si="5"/>
        <v>572.23806764000005</v>
      </c>
      <c r="I26" s="37">
        <v>399.79720051000004</v>
      </c>
      <c r="J26" s="37">
        <f t="shared" si="6"/>
        <v>172.44086713000002</v>
      </c>
      <c r="K26" s="37">
        <v>129.40847898000001</v>
      </c>
      <c r="L26" s="37">
        <v>18.491130800000001</v>
      </c>
      <c r="M26" s="37">
        <v>24.541257349999999</v>
      </c>
      <c r="N26" s="37">
        <f t="shared" si="7"/>
        <v>88.372260679999997</v>
      </c>
      <c r="O26" s="37">
        <v>76.863603699999999</v>
      </c>
      <c r="P26" s="37">
        <f t="shared" si="8"/>
        <v>11.50865698</v>
      </c>
      <c r="Q26" s="37">
        <v>11.453245519999999</v>
      </c>
      <c r="R26" s="37">
        <v>5.5411460000000003E-2</v>
      </c>
      <c r="S26" s="37">
        <v>0</v>
      </c>
      <c r="T26" s="37"/>
      <c r="U26" s="37"/>
      <c r="V26" s="37"/>
      <c r="W26" s="37"/>
      <c r="X26" s="37"/>
    </row>
    <row r="27" spans="1:24" hidden="1" outlineLevel="1">
      <c r="A27" s="8">
        <v>41030</v>
      </c>
      <c r="B27" s="37">
        <v>750.21573364000005</v>
      </c>
      <c r="C27" s="37">
        <f t="shared" si="0"/>
        <v>560.35255551</v>
      </c>
      <c r="D27" s="37">
        <f t="shared" si="1"/>
        <v>189.86317813000002</v>
      </c>
      <c r="E27" s="37">
        <f t="shared" si="2"/>
        <v>136.17568510999999</v>
      </c>
      <c r="F27" s="37">
        <f t="shared" si="3"/>
        <v>29.11596698</v>
      </c>
      <c r="G27" s="37">
        <f t="shared" si="4"/>
        <v>24.571526039999998</v>
      </c>
      <c r="H27" s="37">
        <f t="shared" si="5"/>
        <v>637.51498710999999</v>
      </c>
      <c r="I27" s="37">
        <v>459.93813560000001</v>
      </c>
      <c r="J27" s="37">
        <f t="shared" si="6"/>
        <v>177.57685151000001</v>
      </c>
      <c r="K27" s="37">
        <v>125.15127047</v>
      </c>
      <c r="L27" s="37">
        <v>27.854054999999999</v>
      </c>
      <c r="M27" s="37">
        <v>24.571526039999998</v>
      </c>
      <c r="N27" s="37">
        <f t="shared" si="7"/>
        <v>112.70074653</v>
      </c>
      <c r="O27" s="37">
        <v>100.41441991000001</v>
      </c>
      <c r="P27" s="37">
        <f t="shared" si="8"/>
        <v>12.286326620000001</v>
      </c>
      <c r="Q27" s="37">
        <v>11.02441464</v>
      </c>
      <c r="R27" s="37">
        <v>1.26191198</v>
      </c>
      <c r="S27" s="37">
        <v>0</v>
      </c>
      <c r="T27" s="37"/>
      <c r="U27" s="37"/>
      <c r="V27" s="37"/>
      <c r="W27" s="37"/>
      <c r="X27" s="37"/>
    </row>
    <row r="28" spans="1:24" hidden="1" outlineLevel="1">
      <c r="A28" s="8">
        <v>41061</v>
      </c>
      <c r="B28" s="37">
        <v>752.42653102999998</v>
      </c>
      <c r="C28" s="37">
        <f t="shared" si="0"/>
        <v>539.4962558499999</v>
      </c>
      <c r="D28" s="37">
        <f t="shared" si="1"/>
        <v>212.93027518</v>
      </c>
      <c r="E28" s="37">
        <f t="shared" si="2"/>
        <v>174.71996695999999</v>
      </c>
      <c r="F28" s="37">
        <f t="shared" si="3"/>
        <v>13.777912740000001</v>
      </c>
      <c r="G28" s="37">
        <f t="shared" si="4"/>
        <v>24.43239548</v>
      </c>
      <c r="H28" s="37">
        <f t="shared" si="5"/>
        <v>609.06353912999998</v>
      </c>
      <c r="I28" s="37">
        <v>408.88774488999996</v>
      </c>
      <c r="J28" s="37">
        <f t="shared" si="6"/>
        <v>200.17579423999999</v>
      </c>
      <c r="K28" s="37">
        <v>163.21763038</v>
      </c>
      <c r="L28" s="37">
        <v>12.525768380000001</v>
      </c>
      <c r="M28" s="37">
        <v>24.43239548</v>
      </c>
      <c r="N28" s="37">
        <f t="shared" si="7"/>
        <v>143.3629919</v>
      </c>
      <c r="O28" s="37">
        <v>130.60851095999999</v>
      </c>
      <c r="P28" s="37">
        <f t="shared" si="8"/>
        <v>12.754480940000001</v>
      </c>
      <c r="Q28" s="37">
        <v>11.50233658</v>
      </c>
      <c r="R28" s="37">
        <v>1.25214436</v>
      </c>
      <c r="S28" s="37">
        <v>0</v>
      </c>
      <c r="T28" s="37"/>
      <c r="U28" s="37"/>
      <c r="V28" s="37"/>
      <c r="W28" s="37"/>
      <c r="X28" s="37"/>
    </row>
    <row r="29" spans="1:24" hidden="1" outlineLevel="1">
      <c r="A29" s="8">
        <v>41091</v>
      </c>
      <c r="B29" s="37">
        <v>830.04653967000002</v>
      </c>
      <c r="C29" s="37">
        <f t="shared" si="0"/>
        <v>569.55050337</v>
      </c>
      <c r="D29" s="37">
        <f t="shared" si="1"/>
        <v>260.49603630000001</v>
      </c>
      <c r="E29" s="37">
        <f t="shared" si="2"/>
        <v>222.50332523</v>
      </c>
      <c r="F29" s="37">
        <f t="shared" si="3"/>
        <v>13.550730269999999</v>
      </c>
      <c r="G29" s="37">
        <f t="shared" si="4"/>
        <v>24.4419808</v>
      </c>
      <c r="H29" s="37">
        <f t="shared" si="5"/>
        <v>709.29497292999997</v>
      </c>
      <c r="I29" s="37">
        <v>471.18497725999998</v>
      </c>
      <c r="J29" s="37">
        <f t="shared" si="6"/>
        <v>238.10999567000002</v>
      </c>
      <c r="K29" s="37">
        <v>201.57693537</v>
      </c>
      <c r="L29" s="37">
        <v>12.091079499999999</v>
      </c>
      <c r="M29" s="37">
        <v>24.4419808</v>
      </c>
      <c r="N29" s="37">
        <f t="shared" si="7"/>
        <v>120.75156674</v>
      </c>
      <c r="O29" s="37">
        <v>98.365526110000005</v>
      </c>
      <c r="P29" s="37">
        <f t="shared" si="8"/>
        <v>22.38604063</v>
      </c>
      <c r="Q29" s="37">
        <v>20.92638986</v>
      </c>
      <c r="R29" s="37">
        <v>1.4596507700000001</v>
      </c>
      <c r="S29" s="37">
        <v>0</v>
      </c>
      <c r="T29" s="37"/>
      <c r="U29" s="37"/>
      <c r="V29" s="37"/>
      <c r="W29" s="37"/>
      <c r="X29" s="37"/>
    </row>
    <row r="30" spans="1:24" hidden="1" outlineLevel="1">
      <c r="A30" s="8">
        <v>41122</v>
      </c>
      <c r="B30" s="37">
        <v>862.29788732000009</v>
      </c>
      <c r="C30" s="37">
        <f t="shared" si="0"/>
        <v>559.30735986000002</v>
      </c>
      <c r="D30" s="37">
        <f t="shared" si="1"/>
        <v>302.99052746000001</v>
      </c>
      <c r="E30" s="37">
        <f t="shared" si="2"/>
        <v>265.24769662</v>
      </c>
      <c r="F30" s="37">
        <f t="shared" si="3"/>
        <v>13.300582759999999</v>
      </c>
      <c r="G30" s="37">
        <f t="shared" si="4"/>
        <v>24.442248079999999</v>
      </c>
      <c r="H30" s="37">
        <f t="shared" si="5"/>
        <v>713.47583352000004</v>
      </c>
      <c r="I30" s="37">
        <v>432.68102810000005</v>
      </c>
      <c r="J30" s="37">
        <f t="shared" si="6"/>
        <v>280.79480541999999</v>
      </c>
      <c r="K30" s="37">
        <v>244.52491957999999</v>
      </c>
      <c r="L30" s="37">
        <v>11.82763776</v>
      </c>
      <c r="M30" s="37">
        <v>24.442248079999999</v>
      </c>
      <c r="N30" s="37">
        <f t="shared" si="7"/>
        <v>148.82205379999999</v>
      </c>
      <c r="O30" s="37">
        <v>126.62633176</v>
      </c>
      <c r="P30" s="37">
        <f t="shared" si="8"/>
        <v>22.19572204</v>
      </c>
      <c r="Q30" s="37">
        <v>20.72277704</v>
      </c>
      <c r="R30" s="37">
        <v>1.4729449999999999</v>
      </c>
      <c r="S30" s="37">
        <v>0</v>
      </c>
      <c r="T30" s="37"/>
      <c r="U30" s="37"/>
      <c r="V30" s="37"/>
      <c r="W30" s="37"/>
      <c r="X30" s="37"/>
    </row>
    <row r="31" spans="1:24" hidden="1" outlineLevel="1">
      <c r="A31" s="8">
        <v>41153</v>
      </c>
      <c r="B31" s="37">
        <v>773.95369019999998</v>
      </c>
      <c r="C31" s="37">
        <f t="shared" si="0"/>
        <v>523.24023024999997</v>
      </c>
      <c r="D31" s="37">
        <f t="shared" si="1"/>
        <v>250.71345995000001</v>
      </c>
      <c r="E31" s="37">
        <f t="shared" si="2"/>
        <v>212.95439297000001</v>
      </c>
      <c r="F31" s="37">
        <f t="shared" si="3"/>
        <v>13.32587955</v>
      </c>
      <c r="G31" s="37">
        <f t="shared" si="4"/>
        <v>24.43318743</v>
      </c>
      <c r="H31" s="37">
        <f t="shared" si="5"/>
        <v>650.09878144000004</v>
      </c>
      <c r="I31" s="37">
        <v>431.63848199</v>
      </c>
      <c r="J31" s="37">
        <f t="shared" si="6"/>
        <v>218.46029945000001</v>
      </c>
      <c r="K31" s="37">
        <v>182.17997528000001</v>
      </c>
      <c r="L31" s="37">
        <v>11.84713674</v>
      </c>
      <c r="M31" s="37">
        <v>24.43318743</v>
      </c>
      <c r="N31" s="37">
        <f t="shared" si="7"/>
        <v>123.85490876</v>
      </c>
      <c r="O31" s="37">
        <v>91.601748259999994</v>
      </c>
      <c r="P31" s="37">
        <f t="shared" si="8"/>
        <v>32.2531605</v>
      </c>
      <c r="Q31" s="37">
        <v>30.77441769</v>
      </c>
      <c r="R31" s="37">
        <v>1.47874281</v>
      </c>
      <c r="S31" s="37">
        <v>0</v>
      </c>
      <c r="T31" s="37"/>
      <c r="U31" s="37"/>
      <c r="V31" s="37"/>
      <c r="W31" s="37"/>
      <c r="X31" s="37"/>
    </row>
    <row r="32" spans="1:24" hidden="1" outlineLevel="1">
      <c r="A32" s="8">
        <v>41183</v>
      </c>
      <c r="B32" s="37">
        <v>785.34479648000001</v>
      </c>
      <c r="C32" s="37">
        <f t="shared" si="0"/>
        <v>530.31971704</v>
      </c>
      <c r="D32" s="37">
        <f t="shared" si="1"/>
        <v>255.02507944000001</v>
      </c>
      <c r="E32" s="37">
        <f t="shared" si="2"/>
        <v>220.57232854</v>
      </c>
      <c r="F32" s="37">
        <f t="shared" si="3"/>
        <v>9.7824723800000015</v>
      </c>
      <c r="G32" s="37">
        <f t="shared" si="4"/>
        <v>24.67027852</v>
      </c>
      <c r="H32" s="37">
        <f t="shared" si="5"/>
        <v>638.52653610000004</v>
      </c>
      <c r="I32" s="37">
        <v>419.94136023999999</v>
      </c>
      <c r="J32" s="37">
        <f t="shared" si="6"/>
        <v>218.58517586000002</v>
      </c>
      <c r="K32" s="37">
        <v>185.61291961000001</v>
      </c>
      <c r="L32" s="37">
        <v>8.3019777300000008</v>
      </c>
      <c r="M32" s="37">
        <v>24.67027852</v>
      </c>
      <c r="N32" s="37">
        <f t="shared" si="7"/>
        <v>146.81826038</v>
      </c>
      <c r="O32" s="37">
        <v>110.37835680000001</v>
      </c>
      <c r="P32" s="37">
        <f t="shared" si="8"/>
        <v>36.439903579999999</v>
      </c>
      <c r="Q32" s="37">
        <v>34.959408930000002</v>
      </c>
      <c r="R32" s="37">
        <v>1.48049465</v>
      </c>
      <c r="S32" s="37">
        <v>0</v>
      </c>
      <c r="T32" s="37"/>
      <c r="U32" s="37"/>
      <c r="V32" s="37"/>
      <c r="W32" s="37"/>
      <c r="X32" s="37"/>
    </row>
    <row r="33" spans="1:24" hidden="1" outlineLevel="1">
      <c r="A33" s="8">
        <v>41214</v>
      </c>
      <c r="B33" s="37">
        <v>756.53509213999996</v>
      </c>
      <c r="C33" s="37">
        <f t="shared" si="0"/>
        <v>496.73522872000001</v>
      </c>
      <c r="D33" s="37">
        <f t="shared" si="1"/>
        <v>259.79986342000001</v>
      </c>
      <c r="E33" s="37">
        <f t="shared" si="2"/>
        <v>227.35633092</v>
      </c>
      <c r="F33" s="37">
        <f t="shared" si="3"/>
        <v>7.8023083799999995</v>
      </c>
      <c r="G33" s="37">
        <f t="shared" si="4"/>
        <v>24.64122412</v>
      </c>
      <c r="H33" s="37">
        <f t="shared" si="5"/>
        <v>640.59956193000005</v>
      </c>
      <c r="I33" s="37">
        <v>405.25507422999999</v>
      </c>
      <c r="J33" s="37">
        <f t="shared" si="6"/>
        <v>235.34448770000003</v>
      </c>
      <c r="K33" s="37">
        <v>204.38225199000001</v>
      </c>
      <c r="L33" s="37">
        <v>6.3210115899999995</v>
      </c>
      <c r="M33" s="37">
        <v>24.64122412</v>
      </c>
      <c r="N33" s="37">
        <f t="shared" si="7"/>
        <v>115.93553021</v>
      </c>
      <c r="O33" s="37">
        <v>91.480154490000004</v>
      </c>
      <c r="P33" s="37">
        <f t="shared" si="8"/>
        <v>24.455375719999999</v>
      </c>
      <c r="Q33" s="37">
        <v>22.974078930000001</v>
      </c>
      <c r="R33" s="37">
        <v>1.48129679</v>
      </c>
      <c r="S33" s="37">
        <v>0</v>
      </c>
      <c r="T33" s="37"/>
      <c r="U33" s="37"/>
      <c r="V33" s="37"/>
      <c r="W33" s="37"/>
      <c r="X33" s="37"/>
    </row>
    <row r="34" spans="1:24" hidden="1" outlineLevel="1">
      <c r="A34" s="8">
        <v>41244</v>
      </c>
      <c r="B34" s="37">
        <v>798.17441617999998</v>
      </c>
      <c r="C34" s="37">
        <f t="shared" si="0"/>
        <v>540.98441876000004</v>
      </c>
      <c r="D34" s="37">
        <f t="shared" si="1"/>
        <v>257.18999742</v>
      </c>
      <c r="E34" s="37">
        <f t="shared" si="2"/>
        <v>247.71348433</v>
      </c>
      <c r="F34" s="37">
        <f t="shared" si="3"/>
        <v>7.9733617399999996</v>
      </c>
      <c r="G34" s="37">
        <f t="shared" si="4"/>
        <v>1.50315135</v>
      </c>
      <c r="H34" s="37">
        <f t="shared" si="5"/>
        <v>701.66850794000004</v>
      </c>
      <c r="I34" s="37">
        <v>472.33697252000002</v>
      </c>
      <c r="J34" s="37">
        <f t="shared" si="6"/>
        <v>229.33153541999999</v>
      </c>
      <c r="K34" s="37">
        <v>221.53959799</v>
      </c>
      <c r="L34" s="37">
        <v>6.2887860799999995</v>
      </c>
      <c r="M34" s="37">
        <v>1.50315135</v>
      </c>
      <c r="N34" s="37">
        <f t="shared" si="7"/>
        <v>96.505908239999997</v>
      </c>
      <c r="O34" s="37">
        <v>68.647446239999994</v>
      </c>
      <c r="P34" s="37">
        <f t="shared" si="8"/>
        <v>27.858462000000003</v>
      </c>
      <c r="Q34" s="37">
        <v>26.173886340000003</v>
      </c>
      <c r="R34" s="37">
        <v>1.6845756599999999</v>
      </c>
      <c r="S34" s="37">
        <v>0</v>
      </c>
      <c r="T34" s="37"/>
      <c r="U34" s="37"/>
      <c r="V34" s="37"/>
      <c r="W34" s="37"/>
      <c r="X34" s="37"/>
    </row>
    <row r="35" spans="1:24" hidden="1" outlineLevel="1">
      <c r="A35" s="8">
        <v>41275</v>
      </c>
      <c r="B35" s="37">
        <v>775.41399275000003</v>
      </c>
      <c r="C35" s="37">
        <f t="shared" si="0"/>
        <v>570.51002963999997</v>
      </c>
      <c r="D35" s="37">
        <f t="shared" si="1"/>
        <v>204.90396311000001</v>
      </c>
      <c r="E35" s="37">
        <f t="shared" si="2"/>
        <v>181.93300024000001</v>
      </c>
      <c r="F35" s="37">
        <f t="shared" si="3"/>
        <v>21.658481770000002</v>
      </c>
      <c r="G35" s="37">
        <f t="shared" si="4"/>
        <v>1.3124811000000001</v>
      </c>
      <c r="H35" s="37">
        <f t="shared" si="5"/>
        <v>669.48174785000003</v>
      </c>
      <c r="I35" s="37">
        <v>480.63378673</v>
      </c>
      <c r="J35" s="37">
        <f t="shared" si="6"/>
        <v>188.84796112000001</v>
      </c>
      <c r="K35" s="37">
        <v>167.5208432</v>
      </c>
      <c r="L35" s="37">
        <v>20.01463682</v>
      </c>
      <c r="M35" s="37">
        <v>1.3124811000000001</v>
      </c>
      <c r="N35" s="37">
        <f t="shared" si="7"/>
        <v>105.9322449</v>
      </c>
      <c r="O35" s="37">
        <v>89.876242910000002</v>
      </c>
      <c r="P35" s="37">
        <f t="shared" si="8"/>
        <v>16.056001989999999</v>
      </c>
      <c r="Q35" s="37">
        <v>14.41215704</v>
      </c>
      <c r="R35" s="37">
        <v>1.6438449500000001</v>
      </c>
      <c r="S35" s="37">
        <v>0</v>
      </c>
      <c r="T35" s="37"/>
      <c r="U35" s="37"/>
      <c r="V35" s="37"/>
      <c r="W35" s="37"/>
      <c r="X35" s="37"/>
    </row>
    <row r="36" spans="1:24" hidden="1" outlineLevel="1">
      <c r="A36" s="8">
        <v>41306</v>
      </c>
      <c r="B36" s="37">
        <v>844.90034285000002</v>
      </c>
      <c r="C36" s="37">
        <f t="shared" si="0"/>
        <v>608.04539480000005</v>
      </c>
      <c r="D36" s="37">
        <f t="shared" si="1"/>
        <v>236.85494805000002</v>
      </c>
      <c r="E36" s="37">
        <f t="shared" si="2"/>
        <v>158.28560347999999</v>
      </c>
      <c r="F36" s="37">
        <f t="shared" si="3"/>
        <v>27.123362140000001</v>
      </c>
      <c r="G36" s="37">
        <f t="shared" si="4"/>
        <v>51.445982430000001</v>
      </c>
      <c r="H36" s="37">
        <f t="shared" si="5"/>
        <v>731.20163223000009</v>
      </c>
      <c r="I36" s="37">
        <v>502.01307629000001</v>
      </c>
      <c r="J36" s="37">
        <f t="shared" si="6"/>
        <v>229.18855594000001</v>
      </c>
      <c r="K36" s="37">
        <v>152.65519547</v>
      </c>
      <c r="L36" s="37">
        <v>25.087378040000001</v>
      </c>
      <c r="M36" s="37">
        <v>51.445982430000001</v>
      </c>
      <c r="N36" s="37">
        <f t="shared" si="7"/>
        <v>113.69871062</v>
      </c>
      <c r="O36" s="37">
        <v>106.03231851</v>
      </c>
      <c r="P36" s="37">
        <f t="shared" si="8"/>
        <v>7.6663921100000003</v>
      </c>
      <c r="Q36" s="37">
        <v>5.63040801</v>
      </c>
      <c r="R36" s="37">
        <v>2.0359840999999999</v>
      </c>
      <c r="S36" s="37">
        <v>0</v>
      </c>
      <c r="T36" s="37"/>
      <c r="U36" s="37"/>
      <c r="V36" s="37"/>
      <c r="W36" s="37"/>
      <c r="X36" s="37"/>
    </row>
    <row r="37" spans="1:24" hidden="1" outlineLevel="1">
      <c r="A37" s="8">
        <v>41334</v>
      </c>
      <c r="B37" s="37">
        <v>766.82540680000011</v>
      </c>
      <c r="C37" s="37">
        <f t="shared" si="0"/>
        <v>503.24168643999997</v>
      </c>
      <c r="D37" s="37">
        <f t="shared" si="1"/>
        <v>263.58372035999997</v>
      </c>
      <c r="E37" s="37">
        <f t="shared" si="2"/>
        <v>182.25140465999999</v>
      </c>
      <c r="F37" s="37">
        <f t="shared" si="3"/>
        <v>29.632541170000003</v>
      </c>
      <c r="G37" s="37">
        <f t="shared" si="4"/>
        <v>51.699774529999999</v>
      </c>
      <c r="H37" s="37">
        <f t="shared" si="5"/>
        <v>677.98082757999998</v>
      </c>
      <c r="I37" s="37">
        <v>421.87510692000001</v>
      </c>
      <c r="J37" s="37">
        <f t="shared" si="6"/>
        <v>256.10572065999997</v>
      </c>
      <c r="K37" s="37">
        <v>176.80444978</v>
      </c>
      <c r="L37" s="37">
        <v>27.601496350000001</v>
      </c>
      <c r="M37" s="37">
        <v>51.699774529999999</v>
      </c>
      <c r="N37" s="37">
        <f t="shared" si="7"/>
        <v>88.844579219999986</v>
      </c>
      <c r="O37" s="37">
        <v>81.366579519999988</v>
      </c>
      <c r="P37" s="37">
        <f t="shared" si="8"/>
        <v>7.4779996999999998</v>
      </c>
      <c r="Q37" s="37">
        <v>5.4469548799999998</v>
      </c>
      <c r="R37" s="37">
        <v>2.03104482</v>
      </c>
      <c r="S37" s="37">
        <v>0</v>
      </c>
      <c r="T37" s="37"/>
      <c r="U37" s="37"/>
      <c r="V37" s="37"/>
      <c r="W37" s="37"/>
      <c r="X37" s="37"/>
    </row>
    <row r="38" spans="1:24" hidden="1" outlineLevel="1">
      <c r="A38" s="8">
        <v>41365</v>
      </c>
      <c r="B38" s="37">
        <v>722.08063370000002</v>
      </c>
      <c r="C38" s="37">
        <f t="shared" si="0"/>
        <v>512.49321099999997</v>
      </c>
      <c r="D38" s="37">
        <f t="shared" si="1"/>
        <v>209.58742269999999</v>
      </c>
      <c r="E38" s="37">
        <f t="shared" si="2"/>
        <v>169.48845785</v>
      </c>
      <c r="F38" s="37">
        <f t="shared" si="3"/>
        <v>38.784129740000004</v>
      </c>
      <c r="G38" s="37">
        <f t="shared" si="4"/>
        <v>1.31483511</v>
      </c>
      <c r="H38" s="37">
        <f t="shared" si="5"/>
        <v>635.81533343000001</v>
      </c>
      <c r="I38" s="37">
        <v>439.54278484000002</v>
      </c>
      <c r="J38" s="37">
        <f t="shared" si="6"/>
        <v>196.27254858999999</v>
      </c>
      <c r="K38" s="37">
        <v>158.20983852000001</v>
      </c>
      <c r="L38" s="37">
        <v>36.747874960000004</v>
      </c>
      <c r="M38" s="37">
        <v>1.31483511</v>
      </c>
      <c r="N38" s="37">
        <f t="shared" si="7"/>
        <v>86.265300270000012</v>
      </c>
      <c r="O38" s="37">
        <v>72.950426160000006</v>
      </c>
      <c r="P38" s="37">
        <f t="shared" si="8"/>
        <v>13.31487411</v>
      </c>
      <c r="Q38" s="37">
        <v>11.27861933</v>
      </c>
      <c r="R38" s="37">
        <v>2.0362547800000002</v>
      </c>
      <c r="S38" s="37">
        <v>0</v>
      </c>
      <c r="T38" s="37"/>
      <c r="U38" s="37"/>
      <c r="V38" s="37"/>
      <c r="W38" s="37"/>
      <c r="X38" s="37"/>
    </row>
    <row r="39" spans="1:24" hidden="1" outlineLevel="1">
      <c r="A39" s="8">
        <v>41395</v>
      </c>
      <c r="B39" s="37">
        <v>917.1850624499998</v>
      </c>
      <c r="C39" s="37">
        <f t="shared" si="0"/>
        <v>617.68532550999998</v>
      </c>
      <c r="D39" s="37">
        <f t="shared" si="1"/>
        <v>299.49973693999999</v>
      </c>
      <c r="E39" s="37">
        <f t="shared" si="2"/>
        <v>253.47986892999998</v>
      </c>
      <c r="F39" s="37">
        <f t="shared" si="3"/>
        <v>44.70472994</v>
      </c>
      <c r="G39" s="37">
        <f t="shared" si="4"/>
        <v>1.3151380699999999</v>
      </c>
      <c r="H39" s="37">
        <f t="shared" si="5"/>
        <v>829.96253537999996</v>
      </c>
      <c r="I39" s="37">
        <v>536.97243665999997</v>
      </c>
      <c r="J39" s="37">
        <f t="shared" si="6"/>
        <v>292.99009871999999</v>
      </c>
      <c r="K39" s="37">
        <v>247.79668286999998</v>
      </c>
      <c r="L39" s="37">
        <v>43.878277779999998</v>
      </c>
      <c r="M39" s="37">
        <v>1.3151380699999999</v>
      </c>
      <c r="N39" s="37">
        <f t="shared" si="7"/>
        <v>87.222527069999998</v>
      </c>
      <c r="O39" s="37">
        <v>80.712888849999999</v>
      </c>
      <c r="P39" s="37">
        <f t="shared" si="8"/>
        <v>6.5096382199999994</v>
      </c>
      <c r="Q39" s="37">
        <v>5.6831860599999997</v>
      </c>
      <c r="R39" s="37">
        <v>0.82645215999999999</v>
      </c>
      <c r="S39" s="37">
        <v>0</v>
      </c>
      <c r="T39" s="37"/>
      <c r="U39" s="37"/>
      <c r="V39" s="37"/>
      <c r="W39" s="37"/>
      <c r="X39" s="37"/>
    </row>
    <row r="40" spans="1:24" hidden="1" outlineLevel="1">
      <c r="A40" s="8">
        <v>41426</v>
      </c>
      <c r="B40" s="37">
        <v>792.84020194000004</v>
      </c>
      <c r="C40" s="37">
        <f t="shared" si="0"/>
        <v>484.42067713</v>
      </c>
      <c r="D40" s="37">
        <f t="shared" si="1"/>
        <v>308.41952481000004</v>
      </c>
      <c r="E40" s="37">
        <f t="shared" si="2"/>
        <v>253.90409082000002</v>
      </c>
      <c r="F40" s="37">
        <f t="shared" si="3"/>
        <v>53.205278270000001</v>
      </c>
      <c r="G40" s="37">
        <f t="shared" si="4"/>
        <v>1.31015572</v>
      </c>
      <c r="H40" s="37">
        <f t="shared" si="5"/>
        <v>719.4957945000001</v>
      </c>
      <c r="I40" s="37">
        <v>414.1116293</v>
      </c>
      <c r="J40" s="37">
        <f t="shared" si="6"/>
        <v>305.38416520000004</v>
      </c>
      <c r="K40" s="37">
        <v>251.69653693000001</v>
      </c>
      <c r="L40" s="37">
        <v>52.37747255</v>
      </c>
      <c r="M40" s="37">
        <v>1.31015572</v>
      </c>
      <c r="N40" s="37">
        <f t="shared" si="7"/>
        <v>73.344407439999998</v>
      </c>
      <c r="O40" s="37">
        <v>70.309047829999997</v>
      </c>
      <c r="P40" s="37">
        <f t="shared" si="8"/>
        <v>3.0353596100000004</v>
      </c>
      <c r="Q40" s="37">
        <v>2.2075538900000002</v>
      </c>
      <c r="R40" s="37">
        <v>0.82780571999999997</v>
      </c>
      <c r="S40" s="37">
        <v>0</v>
      </c>
      <c r="T40" s="37"/>
      <c r="U40" s="37"/>
      <c r="V40" s="37"/>
      <c r="W40" s="37"/>
      <c r="X40" s="37"/>
    </row>
    <row r="41" spans="1:24" hidden="1" outlineLevel="1">
      <c r="A41" s="8">
        <v>41456</v>
      </c>
      <c r="B41" s="37">
        <v>905.58408890000021</v>
      </c>
      <c r="C41" s="37">
        <f t="shared" si="0"/>
        <v>560.70597913999995</v>
      </c>
      <c r="D41" s="37">
        <f t="shared" si="1"/>
        <v>344.87810975999997</v>
      </c>
      <c r="E41" s="37">
        <f t="shared" si="2"/>
        <v>285.03015639</v>
      </c>
      <c r="F41" s="37">
        <f t="shared" si="3"/>
        <v>58.537553260000003</v>
      </c>
      <c r="G41" s="37">
        <f t="shared" si="4"/>
        <v>1.31040011</v>
      </c>
      <c r="H41" s="37">
        <f t="shared" si="5"/>
        <v>800.66775041000005</v>
      </c>
      <c r="I41" s="37">
        <v>464.27860778000002</v>
      </c>
      <c r="J41" s="37">
        <f t="shared" si="6"/>
        <v>336.38914262999998</v>
      </c>
      <c r="K41" s="37">
        <v>277.3733934</v>
      </c>
      <c r="L41" s="37">
        <v>57.705349120000001</v>
      </c>
      <c r="M41" s="37">
        <v>1.31040011</v>
      </c>
      <c r="N41" s="37">
        <f t="shared" si="7"/>
        <v>104.91633848999999</v>
      </c>
      <c r="O41" s="37">
        <v>96.427371359999995</v>
      </c>
      <c r="P41" s="37">
        <f t="shared" si="8"/>
        <v>8.4889671299999989</v>
      </c>
      <c r="Q41" s="37">
        <v>7.6567629899999998</v>
      </c>
      <c r="R41" s="37">
        <v>0.83220413999999998</v>
      </c>
      <c r="S41" s="37">
        <v>0</v>
      </c>
      <c r="T41" s="37"/>
      <c r="U41" s="37"/>
      <c r="V41" s="37"/>
      <c r="W41" s="37"/>
      <c r="X41" s="37"/>
    </row>
    <row r="42" spans="1:24" hidden="1" outlineLevel="1">
      <c r="A42" s="8">
        <v>41487</v>
      </c>
      <c r="B42" s="37">
        <v>908.4076692399999</v>
      </c>
      <c r="C42" s="37">
        <f t="shared" si="0"/>
        <v>553.61513921000005</v>
      </c>
      <c r="D42" s="37">
        <f t="shared" si="1"/>
        <v>354.79253002999997</v>
      </c>
      <c r="E42" s="37">
        <f t="shared" si="2"/>
        <v>283.60185318999999</v>
      </c>
      <c r="F42" s="37">
        <f t="shared" si="3"/>
        <v>70.87997799</v>
      </c>
      <c r="G42" s="37">
        <f t="shared" si="4"/>
        <v>0.31069884999999997</v>
      </c>
      <c r="H42" s="37">
        <f t="shared" si="5"/>
        <v>807.42178796999997</v>
      </c>
      <c r="I42" s="37">
        <v>462.05193679000001</v>
      </c>
      <c r="J42" s="37">
        <f t="shared" si="6"/>
        <v>345.36985117999996</v>
      </c>
      <c r="K42" s="37">
        <v>274.79106805999999</v>
      </c>
      <c r="L42" s="37">
        <v>70.268084270000003</v>
      </c>
      <c r="M42" s="37">
        <v>0.31069884999999997</v>
      </c>
      <c r="N42" s="37">
        <f t="shared" si="7"/>
        <v>100.98588126999999</v>
      </c>
      <c r="O42" s="37">
        <v>91.563202419999996</v>
      </c>
      <c r="P42" s="37">
        <f t="shared" si="8"/>
        <v>9.4226788500000005</v>
      </c>
      <c r="Q42" s="37">
        <v>8.8107851300000011</v>
      </c>
      <c r="R42" s="37">
        <v>0.61189371999999997</v>
      </c>
      <c r="S42" s="37">
        <v>0</v>
      </c>
      <c r="T42" s="37"/>
      <c r="U42" s="37"/>
      <c r="V42" s="37"/>
      <c r="W42" s="37"/>
      <c r="X42" s="37"/>
    </row>
    <row r="43" spans="1:24" hidden="1" outlineLevel="1">
      <c r="A43" s="8">
        <v>41518</v>
      </c>
      <c r="B43" s="37">
        <v>923.15750537000008</v>
      </c>
      <c r="C43" s="37">
        <f t="shared" si="0"/>
        <v>574.94653054000003</v>
      </c>
      <c r="D43" s="37">
        <f t="shared" si="1"/>
        <v>348.21097483000005</v>
      </c>
      <c r="E43" s="37">
        <f t="shared" si="2"/>
        <v>279.92899399000004</v>
      </c>
      <c r="F43" s="37">
        <f t="shared" si="3"/>
        <v>67.971004350000001</v>
      </c>
      <c r="G43" s="37">
        <f t="shared" si="4"/>
        <v>0.31097648999999999</v>
      </c>
      <c r="H43" s="37">
        <f t="shared" si="5"/>
        <v>818.60706955000001</v>
      </c>
      <c r="I43" s="37">
        <v>479.60844077000002</v>
      </c>
      <c r="J43" s="37">
        <f t="shared" si="6"/>
        <v>338.99862878000005</v>
      </c>
      <c r="K43" s="37">
        <v>271.31614375000004</v>
      </c>
      <c r="L43" s="37">
        <v>67.371508540000008</v>
      </c>
      <c r="M43" s="37">
        <v>0.31097648999999999</v>
      </c>
      <c r="N43" s="37">
        <f t="shared" si="7"/>
        <v>104.55043581999999</v>
      </c>
      <c r="O43" s="37">
        <v>95.338089769999996</v>
      </c>
      <c r="P43" s="37">
        <f t="shared" si="8"/>
        <v>9.2123460500000007</v>
      </c>
      <c r="Q43" s="37">
        <v>8.6128502400000002</v>
      </c>
      <c r="R43" s="37">
        <v>0.59949580999999996</v>
      </c>
      <c r="S43" s="37">
        <v>0</v>
      </c>
      <c r="T43" s="37"/>
      <c r="U43" s="37"/>
      <c r="V43" s="37"/>
      <c r="W43" s="37"/>
      <c r="X43" s="37"/>
    </row>
    <row r="44" spans="1:24" hidden="1" outlineLevel="1">
      <c r="A44" s="8">
        <v>41548</v>
      </c>
      <c r="B44" s="37">
        <v>875.4605938499999</v>
      </c>
      <c r="C44" s="37">
        <f t="shared" si="0"/>
        <v>547.11198406000005</v>
      </c>
      <c r="D44" s="37">
        <f t="shared" si="1"/>
        <v>328.34860978999995</v>
      </c>
      <c r="E44" s="37">
        <f t="shared" si="2"/>
        <v>263.42467987999999</v>
      </c>
      <c r="F44" s="37">
        <f t="shared" si="3"/>
        <v>64.613135639999996</v>
      </c>
      <c r="G44" s="37">
        <f t="shared" si="4"/>
        <v>0.31079426999999998</v>
      </c>
      <c r="H44" s="37">
        <f t="shared" si="5"/>
        <v>780.18967086999999</v>
      </c>
      <c r="I44" s="37">
        <v>455.30337972000001</v>
      </c>
      <c r="J44" s="37">
        <f t="shared" si="6"/>
        <v>324.88629114999998</v>
      </c>
      <c r="K44" s="37">
        <v>260.56185438</v>
      </c>
      <c r="L44" s="37">
        <v>64.013642499999989</v>
      </c>
      <c r="M44" s="37">
        <v>0.31079426999999998</v>
      </c>
      <c r="N44" s="37">
        <f t="shared" si="7"/>
        <v>95.270922980000009</v>
      </c>
      <c r="O44" s="37">
        <v>91.808604340000002</v>
      </c>
      <c r="P44" s="37">
        <f t="shared" si="8"/>
        <v>3.4623186399999999</v>
      </c>
      <c r="Q44" s="37">
        <v>2.8628255</v>
      </c>
      <c r="R44" s="37">
        <v>0.59949313999999998</v>
      </c>
      <c r="S44" s="37">
        <v>0</v>
      </c>
      <c r="T44" s="37"/>
      <c r="U44" s="37"/>
      <c r="V44" s="37"/>
      <c r="W44" s="37"/>
      <c r="X44" s="37"/>
    </row>
    <row r="45" spans="1:24" hidden="1" outlineLevel="1">
      <c r="A45" s="8">
        <v>41579</v>
      </c>
      <c r="B45" s="37">
        <v>854.86493709000013</v>
      </c>
      <c r="C45" s="37">
        <f t="shared" si="0"/>
        <v>530.46423010000001</v>
      </c>
      <c r="D45" s="37">
        <f t="shared" si="1"/>
        <v>324.40070699</v>
      </c>
      <c r="E45" s="37">
        <f t="shared" si="2"/>
        <v>259.44291023</v>
      </c>
      <c r="F45" s="37">
        <f t="shared" si="3"/>
        <v>64.646718070000006</v>
      </c>
      <c r="G45" s="37">
        <f t="shared" si="4"/>
        <v>0.31107868999999999</v>
      </c>
      <c r="H45" s="37">
        <f t="shared" si="5"/>
        <v>765.14286953999999</v>
      </c>
      <c r="I45" s="37">
        <v>447.27853253000001</v>
      </c>
      <c r="J45" s="37">
        <f t="shared" si="6"/>
        <v>317.86433700999999</v>
      </c>
      <c r="K45" s="37">
        <v>253.50603613999999</v>
      </c>
      <c r="L45" s="37">
        <v>64.047222180000006</v>
      </c>
      <c r="M45" s="37">
        <v>0.31107868999999999</v>
      </c>
      <c r="N45" s="37">
        <f t="shared" si="7"/>
        <v>89.722067550000006</v>
      </c>
      <c r="O45" s="37">
        <v>83.185697570000002</v>
      </c>
      <c r="P45" s="37">
        <f t="shared" si="8"/>
        <v>6.5363699799999999</v>
      </c>
      <c r="Q45" s="37">
        <v>5.9368740899999999</v>
      </c>
      <c r="R45" s="37">
        <v>0.59949589000000003</v>
      </c>
      <c r="S45" s="37">
        <v>0</v>
      </c>
      <c r="T45" s="37"/>
      <c r="U45" s="37"/>
      <c r="V45" s="37"/>
      <c r="W45" s="37"/>
      <c r="X45" s="37"/>
    </row>
    <row r="46" spans="1:24" hidden="1" outlineLevel="1">
      <c r="A46" s="8">
        <v>41609</v>
      </c>
      <c r="B46" s="37">
        <v>929.75710916000014</v>
      </c>
      <c r="C46" s="37">
        <f t="shared" si="0"/>
        <v>557.32961920000002</v>
      </c>
      <c r="D46" s="37">
        <f t="shared" si="1"/>
        <v>372.42748996000006</v>
      </c>
      <c r="E46" s="37">
        <f t="shared" si="2"/>
        <v>333.45543175</v>
      </c>
      <c r="F46" s="37">
        <f t="shared" si="3"/>
        <v>38.660642350000003</v>
      </c>
      <c r="G46" s="37">
        <f t="shared" si="4"/>
        <v>0.31141586000000004</v>
      </c>
      <c r="H46" s="37">
        <f t="shared" si="5"/>
        <v>834.12011187999997</v>
      </c>
      <c r="I46" s="37">
        <v>468.14702836999999</v>
      </c>
      <c r="J46" s="37">
        <f t="shared" si="6"/>
        <v>365.97308351000004</v>
      </c>
      <c r="K46" s="37">
        <v>327.60052148</v>
      </c>
      <c r="L46" s="37">
        <v>38.061146170000001</v>
      </c>
      <c r="M46" s="37">
        <v>0.31141586000000004</v>
      </c>
      <c r="N46" s="37">
        <f t="shared" si="7"/>
        <v>95.636997280000003</v>
      </c>
      <c r="O46" s="37">
        <v>89.182590830000009</v>
      </c>
      <c r="P46" s="37">
        <f t="shared" si="8"/>
        <v>6.4544064499999996</v>
      </c>
      <c r="Q46" s="37">
        <v>5.8549102699999995</v>
      </c>
      <c r="R46" s="37">
        <v>0.59949617999999993</v>
      </c>
      <c r="S46" s="37">
        <v>0</v>
      </c>
      <c r="T46" s="37"/>
      <c r="U46" s="37"/>
      <c r="V46" s="37"/>
      <c r="W46" s="37"/>
      <c r="X46" s="37"/>
    </row>
    <row r="47" spans="1:24" hidden="1" outlineLevel="1">
      <c r="A47" s="8">
        <v>41640</v>
      </c>
      <c r="B47" s="37">
        <v>821.54543969000008</v>
      </c>
      <c r="C47" s="37">
        <f t="shared" si="0"/>
        <v>502.59600622000005</v>
      </c>
      <c r="D47" s="37">
        <f t="shared" si="1"/>
        <v>318.94943346999997</v>
      </c>
      <c r="E47" s="37">
        <f t="shared" si="2"/>
        <v>176.34358544999998</v>
      </c>
      <c r="F47" s="37">
        <f t="shared" si="3"/>
        <v>142.29413172999998</v>
      </c>
      <c r="G47" s="37">
        <f t="shared" si="4"/>
        <v>0.31171629000000001</v>
      </c>
      <c r="H47" s="37">
        <f t="shared" si="5"/>
        <v>739.57616385000006</v>
      </c>
      <c r="I47" s="37">
        <v>427.29104914000004</v>
      </c>
      <c r="J47" s="37">
        <f t="shared" si="6"/>
        <v>312.28511470999996</v>
      </c>
      <c r="K47" s="37">
        <v>170.07893754999998</v>
      </c>
      <c r="L47" s="37">
        <v>141.89446086999999</v>
      </c>
      <c r="M47" s="37">
        <v>0.31171629000000001</v>
      </c>
      <c r="N47" s="37">
        <f t="shared" si="7"/>
        <v>81.969275840000009</v>
      </c>
      <c r="O47" s="37">
        <v>75.304957080000008</v>
      </c>
      <c r="P47" s="37">
        <f t="shared" si="8"/>
        <v>6.6643187599999996</v>
      </c>
      <c r="Q47" s="37">
        <v>6.2646478999999999</v>
      </c>
      <c r="R47" s="37">
        <v>0.39967086000000002</v>
      </c>
      <c r="S47" s="37">
        <v>0</v>
      </c>
      <c r="T47" s="37"/>
      <c r="U47" s="37"/>
      <c r="V47" s="37"/>
      <c r="W47" s="37"/>
      <c r="X47" s="37"/>
    </row>
    <row r="48" spans="1:24" hidden="1" outlineLevel="1">
      <c r="A48" s="8">
        <v>41671</v>
      </c>
      <c r="B48" s="37">
        <v>910.50232439000001</v>
      </c>
      <c r="C48" s="37">
        <f t="shared" si="0"/>
        <v>583.09929893000003</v>
      </c>
      <c r="D48" s="37">
        <f t="shared" si="1"/>
        <v>327.40302545999998</v>
      </c>
      <c r="E48" s="37">
        <f t="shared" si="2"/>
        <v>179.08933162000002</v>
      </c>
      <c r="F48" s="37">
        <f t="shared" si="3"/>
        <v>148.00173133999999</v>
      </c>
      <c r="G48" s="37">
        <f t="shared" si="4"/>
        <v>0.31196250000000003</v>
      </c>
      <c r="H48" s="37">
        <f t="shared" si="5"/>
        <v>797.90382236999994</v>
      </c>
      <c r="I48" s="37">
        <v>478.4664808</v>
      </c>
      <c r="J48" s="37">
        <f t="shared" si="6"/>
        <v>319.43734157</v>
      </c>
      <c r="K48" s="37">
        <v>171.62298892000001</v>
      </c>
      <c r="L48" s="37">
        <v>147.50239015</v>
      </c>
      <c r="M48" s="37">
        <v>0.31196250000000003</v>
      </c>
      <c r="N48" s="37">
        <f t="shared" si="7"/>
        <v>112.59850202</v>
      </c>
      <c r="O48" s="37">
        <v>104.63281813</v>
      </c>
      <c r="P48" s="37">
        <f t="shared" si="8"/>
        <v>7.9656838900000002</v>
      </c>
      <c r="Q48" s="37">
        <v>7.4663427000000002</v>
      </c>
      <c r="R48" s="37">
        <v>0.49934118999999999</v>
      </c>
      <c r="S48" s="37">
        <v>0</v>
      </c>
      <c r="T48" s="37"/>
      <c r="U48" s="37"/>
      <c r="V48" s="37"/>
      <c r="W48" s="37"/>
      <c r="X48" s="37"/>
    </row>
    <row r="49" spans="1:24" hidden="1" outlineLevel="1">
      <c r="A49" s="8">
        <v>41699</v>
      </c>
      <c r="B49" s="37">
        <v>945.26342551999994</v>
      </c>
      <c r="C49" s="37">
        <f t="shared" si="0"/>
        <v>601.23571513999991</v>
      </c>
      <c r="D49" s="37">
        <f t="shared" si="1"/>
        <v>344.02771037999997</v>
      </c>
      <c r="E49" s="37">
        <f t="shared" si="2"/>
        <v>193.78759327</v>
      </c>
      <c r="F49" s="37">
        <f t="shared" si="3"/>
        <v>149.92779551999999</v>
      </c>
      <c r="G49" s="37">
        <f t="shared" si="4"/>
        <v>0.31232158999999998</v>
      </c>
      <c r="H49" s="37">
        <f t="shared" si="5"/>
        <v>822.52284981999992</v>
      </c>
      <c r="I49" s="37">
        <v>486.01015803999996</v>
      </c>
      <c r="J49" s="37">
        <f t="shared" si="6"/>
        <v>336.51269177999995</v>
      </c>
      <c r="K49" s="37">
        <v>186.27260358999999</v>
      </c>
      <c r="L49" s="37">
        <v>149.92776659999998</v>
      </c>
      <c r="M49" s="37">
        <v>0.31232158999999998</v>
      </c>
      <c r="N49" s="37">
        <f t="shared" si="7"/>
        <v>122.74057569999999</v>
      </c>
      <c r="O49" s="37">
        <v>115.22555709999999</v>
      </c>
      <c r="P49" s="37">
        <f t="shared" si="8"/>
        <v>7.5150185999999994</v>
      </c>
      <c r="Q49" s="37">
        <v>7.5149896799999993</v>
      </c>
      <c r="R49" s="37">
        <v>2.8920000000000001E-5</v>
      </c>
      <c r="S49" s="37">
        <v>0</v>
      </c>
      <c r="T49" s="37"/>
      <c r="U49" s="37"/>
      <c r="V49" s="37"/>
      <c r="W49" s="37"/>
      <c r="X49" s="37"/>
    </row>
    <row r="50" spans="1:24" hidden="1" outlineLevel="1">
      <c r="A50" s="8">
        <v>41730</v>
      </c>
      <c r="B50" s="37">
        <v>961.23783820000006</v>
      </c>
      <c r="C50" s="37">
        <f t="shared" si="0"/>
        <v>603.95746226999995</v>
      </c>
      <c r="D50" s="37">
        <f t="shared" si="1"/>
        <v>357.28037592999999</v>
      </c>
      <c r="E50" s="37">
        <f t="shared" si="2"/>
        <v>201.34328102999999</v>
      </c>
      <c r="F50" s="37">
        <f t="shared" si="3"/>
        <v>155.62447405</v>
      </c>
      <c r="G50" s="37">
        <f t="shared" si="4"/>
        <v>0.31262085000000001</v>
      </c>
      <c r="H50" s="37">
        <f t="shared" si="5"/>
        <v>828.94368495000003</v>
      </c>
      <c r="I50" s="37">
        <v>477.53472066</v>
      </c>
      <c r="J50" s="37">
        <f t="shared" si="6"/>
        <v>351.40896428999997</v>
      </c>
      <c r="K50" s="37">
        <v>195.47186938999999</v>
      </c>
      <c r="L50" s="37">
        <v>155.62447405</v>
      </c>
      <c r="M50" s="37">
        <v>0.31262085000000001</v>
      </c>
      <c r="N50" s="37">
        <f t="shared" si="7"/>
        <v>132.29415324999999</v>
      </c>
      <c r="O50" s="37">
        <v>126.42274161</v>
      </c>
      <c r="P50" s="37">
        <f t="shared" si="8"/>
        <v>5.8714116399999998</v>
      </c>
      <c r="Q50" s="37">
        <v>5.8714116399999998</v>
      </c>
      <c r="R50" s="37">
        <v>0</v>
      </c>
      <c r="S50" s="37">
        <v>0</v>
      </c>
      <c r="T50" s="37"/>
      <c r="U50" s="37"/>
      <c r="V50" s="37"/>
      <c r="W50" s="37"/>
      <c r="X50" s="37"/>
    </row>
    <row r="51" spans="1:24" hidden="1" outlineLevel="1">
      <c r="A51" s="8">
        <v>41760</v>
      </c>
      <c r="B51" s="37">
        <v>1019.3522756699999</v>
      </c>
      <c r="C51" s="37">
        <f t="shared" si="0"/>
        <v>647.95198786999993</v>
      </c>
      <c r="D51" s="37">
        <f t="shared" si="1"/>
        <v>371.40028780000006</v>
      </c>
      <c r="E51" s="37">
        <f t="shared" si="2"/>
        <v>211.36942453999998</v>
      </c>
      <c r="F51" s="37">
        <f t="shared" si="3"/>
        <v>159.71790369999999</v>
      </c>
      <c r="G51" s="37">
        <f t="shared" si="4"/>
        <v>0.31295956000000003</v>
      </c>
      <c r="H51" s="37">
        <f t="shared" si="5"/>
        <v>880.44076212000004</v>
      </c>
      <c r="I51" s="37">
        <v>518.18336107999994</v>
      </c>
      <c r="J51" s="37">
        <f t="shared" si="6"/>
        <v>362.25740104000005</v>
      </c>
      <c r="K51" s="37">
        <v>202.96874468999999</v>
      </c>
      <c r="L51" s="37">
        <v>158.97569679</v>
      </c>
      <c r="M51" s="37">
        <v>0.31295956000000003</v>
      </c>
      <c r="N51" s="37">
        <f t="shared" si="7"/>
        <v>138.91151355000002</v>
      </c>
      <c r="O51" s="37">
        <v>129.76862679000001</v>
      </c>
      <c r="P51" s="37">
        <f t="shared" si="8"/>
        <v>9.1428867599999997</v>
      </c>
      <c r="Q51" s="37">
        <v>8.4006798499999995</v>
      </c>
      <c r="R51" s="37">
        <v>0.74220691000000005</v>
      </c>
      <c r="S51" s="37">
        <v>0</v>
      </c>
      <c r="T51" s="37"/>
      <c r="U51" s="37"/>
      <c r="V51" s="37"/>
      <c r="W51" s="37"/>
      <c r="X51" s="37"/>
    </row>
    <row r="52" spans="1:24" hidden="1" outlineLevel="1">
      <c r="A52" s="8">
        <v>41791</v>
      </c>
      <c r="B52" s="37">
        <v>1009.25167745</v>
      </c>
      <c r="C52" s="37">
        <f t="shared" si="0"/>
        <v>631.72546466999995</v>
      </c>
      <c r="D52" s="37">
        <f t="shared" si="1"/>
        <v>377.52621277999998</v>
      </c>
      <c r="E52" s="37">
        <f t="shared" si="2"/>
        <v>208.15146237000002</v>
      </c>
      <c r="F52" s="37">
        <f t="shared" si="3"/>
        <v>169.06148544999996</v>
      </c>
      <c r="G52" s="37">
        <f t="shared" si="4"/>
        <v>0.31326496000000004</v>
      </c>
      <c r="H52" s="37">
        <f t="shared" si="5"/>
        <v>866.78375886999993</v>
      </c>
      <c r="I52" s="37">
        <v>506.92163607999998</v>
      </c>
      <c r="J52" s="37">
        <f t="shared" si="6"/>
        <v>359.86212279</v>
      </c>
      <c r="K52" s="37">
        <v>192.48902206000002</v>
      </c>
      <c r="L52" s="37">
        <v>167.05983576999998</v>
      </c>
      <c r="M52" s="37">
        <v>0.31326496000000004</v>
      </c>
      <c r="N52" s="37">
        <f t="shared" si="7"/>
        <v>142.46791858</v>
      </c>
      <c r="O52" s="37">
        <v>124.80382858999999</v>
      </c>
      <c r="P52" s="37">
        <f t="shared" si="8"/>
        <v>17.664089990000001</v>
      </c>
      <c r="Q52" s="37">
        <v>15.662440309999999</v>
      </c>
      <c r="R52" s="37">
        <v>2.0016496799999999</v>
      </c>
      <c r="S52" s="37">
        <v>0</v>
      </c>
      <c r="T52" s="37"/>
      <c r="U52" s="37"/>
      <c r="V52" s="37"/>
      <c r="W52" s="37"/>
      <c r="X52" s="37"/>
    </row>
    <row r="53" spans="1:24" hidden="1" outlineLevel="1">
      <c r="A53" s="8">
        <v>41821</v>
      </c>
      <c r="B53" s="37">
        <v>1043.70876481</v>
      </c>
      <c r="C53" s="37">
        <f t="shared" si="0"/>
        <v>648.93919662000008</v>
      </c>
      <c r="D53" s="37">
        <f t="shared" si="1"/>
        <v>394.76956818999997</v>
      </c>
      <c r="E53" s="37">
        <f t="shared" si="2"/>
        <v>214.40291697000001</v>
      </c>
      <c r="F53" s="37">
        <f t="shared" si="3"/>
        <v>180.05304057000001</v>
      </c>
      <c r="G53" s="37">
        <f t="shared" si="4"/>
        <v>0.31361064999999999</v>
      </c>
      <c r="H53" s="37">
        <f t="shared" si="5"/>
        <v>867.90221059999999</v>
      </c>
      <c r="I53" s="37">
        <v>491.38051648999999</v>
      </c>
      <c r="J53" s="37">
        <f t="shared" si="6"/>
        <v>376.52169411</v>
      </c>
      <c r="K53" s="37">
        <v>199.23925538</v>
      </c>
      <c r="L53" s="37">
        <v>176.96882808000001</v>
      </c>
      <c r="M53" s="37">
        <v>0.31361064999999999</v>
      </c>
      <c r="N53" s="37">
        <f t="shared" si="7"/>
        <v>175.80655421000003</v>
      </c>
      <c r="O53" s="37">
        <v>157.55868013000003</v>
      </c>
      <c r="P53" s="37">
        <f t="shared" si="8"/>
        <v>18.247874079999999</v>
      </c>
      <c r="Q53" s="37">
        <v>15.16366159</v>
      </c>
      <c r="R53" s="37">
        <v>3.0842124900000001</v>
      </c>
      <c r="S53" s="37">
        <v>0</v>
      </c>
      <c r="T53" s="37"/>
      <c r="U53" s="37"/>
      <c r="V53" s="37"/>
      <c r="W53" s="37"/>
      <c r="X53" s="37"/>
    </row>
    <row r="54" spans="1:24" hidden="1" outlineLevel="1" collapsed="1">
      <c r="A54" s="8">
        <v>41852</v>
      </c>
      <c r="B54" s="37">
        <v>1007.6452762500001</v>
      </c>
      <c r="C54" s="37">
        <f t="shared" si="0"/>
        <v>611.50526169</v>
      </c>
      <c r="D54" s="37">
        <f t="shared" si="1"/>
        <v>396.14001456</v>
      </c>
      <c r="E54" s="37">
        <f t="shared" si="2"/>
        <v>214.11898960000002</v>
      </c>
      <c r="F54" s="37">
        <f t="shared" si="3"/>
        <v>181.70707834999999</v>
      </c>
      <c r="G54" s="37">
        <f t="shared" si="4"/>
        <v>0.31394661000000001</v>
      </c>
      <c r="H54" s="37">
        <f t="shared" si="5"/>
        <v>833.43278201999999</v>
      </c>
      <c r="I54" s="37">
        <v>466.50116426</v>
      </c>
      <c r="J54" s="37">
        <f t="shared" si="6"/>
        <v>366.93161775999999</v>
      </c>
      <c r="K54" s="37">
        <v>185.30905207000001</v>
      </c>
      <c r="L54" s="37">
        <v>181.30861908</v>
      </c>
      <c r="M54" s="37">
        <v>0.31394661000000001</v>
      </c>
      <c r="N54" s="37">
        <f t="shared" si="7"/>
        <v>174.21249423</v>
      </c>
      <c r="O54" s="37">
        <v>145.00409743</v>
      </c>
      <c r="P54" s="37">
        <f t="shared" si="8"/>
        <v>29.208396800000003</v>
      </c>
      <c r="Q54" s="37">
        <v>28.809937530000003</v>
      </c>
      <c r="R54" s="37">
        <v>0.39845926999999998</v>
      </c>
      <c r="S54" s="37">
        <v>0</v>
      </c>
      <c r="T54" s="37"/>
      <c r="U54" s="37"/>
      <c r="V54" s="37"/>
      <c r="W54" s="37"/>
      <c r="X54" s="37"/>
    </row>
    <row r="55" spans="1:24" hidden="1" outlineLevel="1" collapsed="1">
      <c r="A55" s="8">
        <v>41883</v>
      </c>
      <c r="B55" s="37">
        <v>1137.96685157</v>
      </c>
      <c r="C55" s="37">
        <f t="shared" si="0"/>
        <v>720.02169713000012</v>
      </c>
      <c r="D55" s="37">
        <f t="shared" si="1"/>
        <v>417.94515444000001</v>
      </c>
      <c r="E55" s="37">
        <f t="shared" si="2"/>
        <v>232.91911441000002</v>
      </c>
      <c r="F55" s="37">
        <f t="shared" si="3"/>
        <v>184.71178040999999</v>
      </c>
      <c r="G55" s="37">
        <f t="shared" si="4"/>
        <v>0.31425962000000002</v>
      </c>
      <c r="H55" s="37">
        <f t="shared" si="5"/>
        <v>963.36380806000011</v>
      </c>
      <c r="I55" s="37">
        <v>586.97000176000006</v>
      </c>
      <c r="J55" s="37">
        <f t="shared" si="6"/>
        <v>376.39380629999999</v>
      </c>
      <c r="K55" s="37">
        <v>191.73326969000001</v>
      </c>
      <c r="L55" s="37">
        <v>184.34627698999998</v>
      </c>
      <c r="M55" s="37">
        <v>0.31425962000000002</v>
      </c>
      <c r="N55" s="37">
        <f t="shared" si="7"/>
        <v>174.60304351000002</v>
      </c>
      <c r="O55" s="37">
        <v>133.05169537</v>
      </c>
      <c r="P55" s="37">
        <f t="shared" si="8"/>
        <v>41.551348140000002</v>
      </c>
      <c r="Q55" s="37">
        <v>41.185844719999999</v>
      </c>
      <c r="R55" s="37">
        <v>0.36550342000000002</v>
      </c>
      <c r="S55" s="37">
        <v>0</v>
      </c>
      <c r="T55" s="37"/>
      <c r="U55" s="37"/>
      <c r="V55" s="37"/>
      <c r="W55" s="37"/>
      <c r="X55" s="37"/>
    </row>
    <row r="56" spans="1:24" hidden="1" outlineLevel="1" collapsed="1">
      <c r="A56" s="8">
        <v>41913</v>
      </c>
      <c r="B56" s="37">
        <v>1204.15732796</v>
      </c>
      <c r="C56" s="37">
        <f t="shared" si="0"/>
        <v>806.51424940000004</v>
      </c>
      <c r="D56" s="37">
        <f t="shared" si="1"/>
        <v>397.64307855999999</v>
      </c>
      <c r="E56" s="37">
        <f t="shared" si="2"/>
        <v>256.46917539999998</v>
      </c>
      <c r="F56" s="37">
        <f t="shared" si="3"/>
        <v>140.85928787</v>
      </c>
      <c r="G56" s="37">
        <f t="shared" si="4"/>
        <v>0.31461528999999999</v>
      </c>
      <c r="H56" s="37">
        <f t="shared" si="5"/>
        <v>1019.10031066</v>
      </c>
      <c r="I56" s="37">
        <v>671.09944694000001</v>
      </c>
      <c r="J56" s="37">
        <f t="shared" si="6"/>
        <v>348.00086371999998</v>
      </c>
      <c r="K56" s="37">
        <v>207.18954187</v>
      </c>
      <c r="L56" s="37">
        <v>140.49670656000001</v>
      </c>
      <c r="M56" s="37">
        <v>0.31461528999999999</v>
      </c>
      <c r="N56" s="37">
        <f t="shared" si="7"/>
        <v>185.05701730000001</v>
      </c>
      <c r="O56" s="37">
        <v>135.41480246</v>
      </c>
      <c r="P56" s="37">
        <f t="shared" si="8"/>
        <v>49.642214840000008</v>
      </c>
      <c r="Q56" s="37">
        <v>49.279633530000005</v>
      </c>
      <c r="R56" s="37">
        <v>0.36258130999999999</v>
      </c>
      <c r="S56" s="37">
        <v>0</v>
      </c>
      <c r="T56" s="37"/>
      <c r="U56" s="37"/>
      <c r="V56" s="37"/>
      <c r="W56" s="37"/>
      <c r="X56" s="37"/>
    </row>
    <row r="57" spans="1:24" hidden="1" outlineLevel="1" collapsed="1">
      <c r="A57" s="8">
        <v>41944</v>
      </c>
      <c r="B57" s="37">
        <v>1127.2435648400001</v>
      </c>
      <c r="C57" s="37">
        <f t="shared" si="0"/>
        <v>673.14768996999999</v>
      </c>
      <c r="D57" s="37">
        <f t="shared" si="1"/>
        <v>454.09587487000005</v>
      </c>
      <c r="E57" s="37">
        <f t="shared" si="2"/>
        <v>310.56691173000002</v>
      </c>
      <c r="F57" s="37">
        <f t="shared" si="3"/>
        <v>143.21398391</v>
      </c>
      <c r="G57" s="37">
        <f t="shared" si="4"/>
        <v>0.31497923</v>
      </c>
      <c r="H57" s="37">
        <f t="shared" si="5"/>
        <v>890.24788103000003</v>
      </c>
      <c r="I57" s="37">
        <v>503.73124439999998</v>
      </c>
      <c r="J57" s="37">
        <f t="shared" si="6"/>
        <v>386.51663663000005</v>
      </c>
      <c r="K57" s="37">
        <v>243.40284379000002</v>
      </c>
      <c r="L57" s="37">
        <v>142.79881361</v>
      </c>
      <c r="M57" s="37">
        <v>0.31497923</v>
      </c>
      <c r="N57" s="37">
        <f t="shared" si="7"/>
        <v>236.99568381</v>
      </c>
      <c r="O57" s="37">
        <v>169.41644557000001</v>
      </c>
      <c r="P57" s="37">
        <f t="shared" si="8"/>
        <v>67.579238239999995</v>
      </c>
      <c r="Q57" s="37">
        <v>67.164067939999995</v>
      </c>
      <c r="R57" s="37">
        <v>0.41517029999999999</v>
      </c>
      <c r="S57" s="37">
        <v>0</v>
      </c>
      <c r="T57" s="37"/>
      <c r="U57" s="37"/>
      <c r="V57" s="37"/>
      <c r="W57" s="37"/>
      <c r="X57" s="37"/>
    </row>
    <row r="58" spans="1:24" hidden="1" outlineLevel="1" collapsed="1">
      <c r="A58" s="8">
        <v>41974</v>
      </c>
      <c r="B58" s="37">
        <v>1151.6370299800001</v>
      </c>
      <c r="C58" s="37">
        <f t="shared" si="0"/>
        <v>667.89257068999996</v>
      </c>
      <c r="D58" s="37">
        <f t="shared" si="1"/>
        <v>483.74445929000001</v>
      </c>
      <c r="E58" s="37">
        <f t="shared" si="2"/>
        <v>437.95200851000004</v>
      </c>
      <c r="F58" s="37">
        <f t="shared" si="3"/>
        <v>44.980871840000006</v>
      </c>
      <c r="G58" s="37">
        <f t="shared" si="4"/>
        <v>0.81157893999999997</v>
      </c>
      <c r="H58" s="37">
        <f t="shared" si="5"/>
        <v>916.55057228999999</v>
      </c>
      <c r="I58" s="37">
        <v>509.79655458000002</v>
      </c>
      <c r="J58" s="37">
        <f t="shared" si="6"/>
        <v>406.75401771000003</v>
      </c>
      <c r="K58" s="37">
        <v>361.38898811000001</v>
      </c>
      <c r="L58" s="37">
        <v>44.553450660000003</v>
      </c>
      <c r="M58" s="37">
        <v>0.81157893999999997</v>
      </c>
      <c r="N58" s="37">
        <f t="shared" si="7"/>
        <v>235.08645768999997</v>
      </c>
      <c r="O58" s="37">
        <v>158.09601610999999</v>
      </c>
      <c r="P58" s="37">
        <f t="shared" si="8"/>
        <v>76.990441579999995</v>
      </c>
      <c r="Q58" s="37">
        <v>76.563020399999999</v>
      </c>
      <c r="R58" s="37">
        <v>0.42742118000000001</v>
      </c>
      <c r="S58" s="37">
        <v>0</v>
      </c>
      <c r="T58" s="37"/>
      <c r="U58" s="37"/>
      <c r="V58" s="37"/>
      <c r="W58" s="37"/>
      <c r="X58" s="37"/>
    </row>
    <row r="59" spans="1:24" hidden="1" outlineLevel="1" collapsed="1">
      <c r="A59" s="8">
        <v>42005</v>
      </c>
      <c r="B59" s="37">
        <v>1074.6712416699997</v>
      </c>
      <c r="C59" s="37">
        <f t="shared" si="0"/>
        <v>645.1854601</v>
      </c>
      <c r="D59" s="37">
        <f t="shared" si="1"/>
        <v>429.48578156999997</v>
      </c>
      <c r="E59" s="37">
        <f t="shared" si="2"/>
        <v>380.00566550999997</v>
      </c>
      <c r="F59" s="37">
        <f t="shared" si="3"/>
        <v>49.143079139999998</v>
      </c>
      <c r="G59" s="37">
        <f t="shared" si="4"/>
        <v>0.33703692000000002</v>
      </c>
      <c r="H59" s="37">
        <f t="shared" si="5"/>
        <v>836.59450147999996</v>
      </c>
      <c r="I59" s="37">
        <v>489.48225608000001</v>
      </c>
      <c r="J59" s="37">
        <f t="shared" si="6"/>
        <v>347.11224539999995</v>
      </c>
      <c r="K59" s="37">
        <v>298.03843074999997</v>
      </c>
      <c r="L59" s="37">
        <v>48.73677773</v>
      </c>
      <c r="M59" s="37">
        <v>0.33703692000000002</v>
      </c>
      <c r="N59" s="37">
        <f t="shared" si="7"/>
        <v>238.07674019000001</v>
      </c>
      <c r="O59" s="37">
        <v>155.70320402000002</v>
      </c>
      <c r="P59" s="37">
        <f t="shared" si="8"/>
        <v>82.373536169999994</v>
      </c>
      <c r="Q59" s="37">
        <v>81.967234759999997</v>
      </c>
      <c r="R59" s="37">
        <v>0.40630140999999997</v>
      </c>
      <c r="S59" s="37">
        <v>0</v>
      </c>
      <c r="T59" s="37"/>
      <c r="U59" s="37"/>
      <c r="V59" s="37"/>
      <c r="W59" s="37"/>
      <c r="X59" s="37"/>
    </row>
    <row r="60" spans="1:24" hidden="1" outlineLevel="1" collapsed="1">
      <c r="A60" s="8">
        <v>42036</v>
      </c>
      <c r="B60" s="37">
        <v>1339.8910093</v>
      </c>
      <c r="C60" s="37">
        <f t="shared" si="0"/>
        <v>754.69322435000004</v>
      </c>
      <c r="D60" s="37">
        <f t="shared" si="1"/>
        <v>585.19778495000003</v>
      </c>
      <c r="E60" s="37">
        <f t="shared" si="2"/>
        <v>533.30386697999995</v>
      </c>
      <c r="F60" s="37">
        <f t="shared" si="3"/>
        <v>51.577950300000005</v>
      </c>
      <c r="G60" s="37">
        <f t="shared" si="4"/>
        <v>0.31596767000000003</v>
      </c>
      <c r="H60" s="37">
        <f t="shared" si="5"/>
        <v>907.75735996000003</v>
      </c>
      <c r="I60" s="37">
        <v>566.74044599000001</v>
      </c>
      <c r="J60" s="37">
        <f t="shared" si="6"/>
        <v>341.01691397000002</v>
      </c>
      <c r="K60" s="37">
        <v>289.82124556999997</v>
      </c>
      <c r="L60" s="37">
        <v>50.879700730000003</v>
      </c>
      <c r="M60" s="37">
        <v>0.31596767000000003</v>
      </c>
      <c r="N60" s="37">
        <f t="shared" si="7"/>
        <v>432.13364934000003</v>
      </c>
      <c r="O60" s="37">
        <v>187.95277836</v>
      </c>
      <c r="P60" s="37">
        <f t="shared" si="8"/>
        <v>244.18087098000001</v>
      </c>
      <c r="Q60" s="37">
        <v>243.48262141000001</v>
      </c>
      <c r="R60" s="37">
        <v>0.69824956999999999</v>
      </c>
      <c r="S60" s="37">
        <v>0</v>
      </c>
      <c r="T60" s="37"/>
      <c r="U60" s="37"/>
      <c r="V60" s="37"/>
      <c r="W60" s="37"/>
      <c r="X60" s="37"/>
    </row>
    <row r="61" spans="1:24" hidden="1" outlineLevel="1" collapsed="1">
      <c r="A61" s="8">
        <v>42064</v>
      </c>
      <c r="B61" s="37">
        <v>1396.50557385</v>
      </c>
      <c r="C61" s="37">
        <f t="shared" si="0"/>
        <v>817.00895779999996</v>
      </c>
      <c r="D61" s="37">
        <f t="shared" si="1"/>
        <v>579.49661605000006</v>
      </c>
      <c r="E61" s="37">
        <f t="shared" si="2"/>
        <v>524.30867680999995</v>
      </c>
      <c r="F61" s="37">
        <f t="shared" si="3"/>
        <v>54.871585500000002</v>
      </c>
      <c r="G61" s="37">
        <f t="shared" si="4"/>
        <v>0.31635373999999999</v>
      </c>
      <c r="H61" s="37">
        <f t="shared" si="5"/>
        <v>1056.7388780000001</v>
      </c>
      <c r="I61" s="37">
        <v>641.44686604000003</v>
      </c>
      <c r="J61" s="37">
        <f t="shared" si="6"/>
        <v>415.29201196000002</v>
      </c>
      <c r="K61" s="37">
        <v>360.66964376999999</v>
      </c>
      <c r="L61" s="37">
        <v>54.306014449999999</v>
      </c>
      <c r="M61" s="37">
        <v>0.31635373999999999</v>
      </c>
      <c r="N61" s="37">
        <f t="shared" si="7"/>
        <v>339.76669584999996</v>
      </c>
      <c r="O61" s="37">
        <v>175.56209175999999</v>
      </c>
      <c r="P61" s="37">
        <f t="shared" si="8"/>
        <v>164.20460408999998</v>
      </c>
      <c r="Q61" s="37">
        <v>163.63903303999999</v>
      </c>
      <c r="R61" s="37">
        <v>0.56557104999999996</v>
      </c>
      <c r="S61" s="37">
        <v>0</v>
      </c>
      <c r="T61" s="37"/>
      <c r="U61" s="37"/>
      <c r="V61" s="37"/>
      <c r="W61" s="37"/>
      <c r="X61" s="37"/>
    </row>
    <row r="62" spans="1:24" hidden="1" outlineLevel="1" collapsed="1">
      <c r="A62" s="8">
        <v>42095</v>
      </c>
      <c r="B62" s="37">
        <v>1286.6192697000001</v>
      </c>
      <c r="C62" s="37">
        <f t="shared" si="0"/>
        <v>718.33296349</v>
      </c>
      <c r="D62" s="37">
        <f t="shared" si="1"/>
        <v>568.28630621000002</v>
      </c>
      <c r="E62" s="37">
        <f t="shared" si="2"/>
        <v>503.04000967000002</v>
      </c>
      <c r="F62" s="37">
        <f t="shared" si="3"/>
        <v>65.157099630000005</v>
      </c>
      <c r="G62" s="37">
        <f t="shared" si="4"/>
        <v>8.919690999999999E-2</v>
      </c>
      <c r="H62" s="37">
        <f t="shared" si="5"/>
        <v>967.19330023999999</v>
      </c>
      <c r="I62" s="37">
        <v>569.29224705000001</v>
      </c>
      <c r="J62" s="37">
        <f t="shared" si="6"/>
        <v>397.90105318999997</v>
      </c>
      <c r="K62" s="37">
        <v>333.16935627999999</v>
      </c>
      <c r="L62" s="37">
        <v>64.642499999999998</v>
      </c>
      <c r="M62" s="37">
        <v>8.919690999999999E-2</v>
      </c>
      <c r="N62" s="37">
        <f t="shared" si="7"/>
        <v>319.42596945999998</v>
      </c>
      <c r="O62" s="37">
        <v>149.04071643999998</v>
      </c>
      <c r="P62" s="37">
        <f t="shared" si="8"/>
        <v>170.38525301999999</v>
      </c>
      <c r="Q62" s="37">
        <v>169.87065339</v>
      </c>
      <c r="R62" s="37">
        <v>0.51459962999999997</v>
      </c>
      <c r="S62" s="37">
        <v>0</v>
      </c>
      <c r="T62" s="37"/>
      <c r="U62" s="37"/>
      <c r="V62" s="37"/>
      <c r="W62" s="37"/>
      <c r="X62" s="37"/>
    </row>
    <row r="63" spans="1:24" hidden="1" outlineLevel="1" collapsed="1">
      <c r="A63" s="8">
        <v>42125</v>
      </c>
      <c r="B63" s="37">
        <v>1293.45650359</v>
      </c>
      <c r="C63" s="37">
        <f t="shared" si="0"/>
        <v>720.29277436999996</v>
      </c>
      <c r="D63" s="37">
        <f t="shared" si="1"/>
        <v>573.16372922000005</v>
      </c>
      <c r="E63" s="37">
        <f t="shared" si="2"/>
        <v>514.21234122999999</v>
      </c>
      <c r="F63" s="37">
        <f t="shared" si="3"/>
        <v>58.657398760000007</v>
      </c>
      <c r="G63" s="37">
        <f t="shared" si="4"/>
        <v>0.29398922999999999</v>
      </c>
      <c r="H63" s="37">
        <f t="shared" si="5"/>
        <v>977.45610202000012</v>
      </c>
      <c r="I63" s="37">
        <v>568.05223441999999</v>
      </c>
      <c r="J63" s="37">
        <f t="shared" si="6"/>
        <v>409.40386760000007</v>
      </c>
      <c r="K63" s="37">
        <v>350.96215504000003</v>
      </c>
      <c r="L63" s="37">
        <v>58.147723330000005</v>
      </c>
      <c r="M63" s="37">
        <v>0.29398922999999999</v>
      </c>
      <c r="N63" s="37">
        <f t="shared" si="7"/>
        <v>316.00040157000001</v>
      </c>
      <c r="O63" s="37">
        <v>152.24053995</v>
      </c>
      <c r="P63" s="37">
        <f t="shared" si="8"/>
        <v>163.75986161999998</v>
      </c>
      <c r="Q63" s="37">
        <v>163.25018618999999</v>
      </c>
      <c r="R63" s="37">
        <v>0.50967543000000004</v>
      </c>
      <c r="S63" s="37">
        <v>0</v>
      </c>
      <c r="T63" s="37"/>
      <c r="U63" s="37"/>
      <c r="V63" s="37"/>
      <c r="W63" s="37"/>
      <c r="X63" s="37"/>
    </row>
    <row r="64" spans="1:24" hidden="1" outlineLevel="1" collapsed="1">
      <c r="A64" s="8">
        <v>42156</v>
      </c>
      <c r="B64" s="37">
        <v>1404.6956717800001</v>
      </c>
      <c r="C64" s="37">
        <f t="shared" si="0"/>
        <v>835.18838205999998</v>
      </c>
      <c r="D64" s="37">
        <f t="shared" si="1"/>
        <v>569.50728972000002</v>
      </c>
      <c r="E64" s="37">
        <f t="shared" si="2"/>
        <v>540.04758663999996</v>
      </c>
      <c r="F64" s="37">
        <f t="shared" si="3"/>
        <v>29.396441379999999</v>
      </c>
      <c r="G64" s="37">
        <f t="shared" si="4"/>
        <v>6.326169999999999E-2</v>
      </c>
      <c r="H64" s="37">
        <f t="shared" si="5"/>
        <v>1072.6158289800001</v>
      </c>
      <c r="I64" s="37">
        <v>672.78245676999995</v>
      </c>
      <c r="J64" s="37">
        <f t="shared" si="6"/>
        <v>399.83337220999999</v>
      </c>
      <c r="K64" s="37">
        <v>370.89683988000002</v>
      </c>
      <c r="L64" s="37">
        <v>28.87327063</v>
      </c>
      <c r="M64" s="37">
        <v>6.326169999999999E-2</v>
      </c>
      <c r="N64" s="37">
        <f t="shared" si="7"/>
        <v>332.07984279999999</v>
      </c>
      <c r="O64" s="37">
        <v>162.40592529</v>
      </c>
      <c r="P64" s="37">
        <f t="shared" si="8"/>
        <v>169.67391751</v>
      </c>
      <c r="Q64" s="37">
        <v>169.15074676</v>
      </c>
      <c r="R64" s="37">
        <v>0.52317075000000002</v>
      </c>
      <c r="S64" s="37">
        <v>0</v>
      </c>
      <c r="T64" s="37"/>
      <c r="U64" s="37"/>
      <c r="V64" s="37"/>
      <c r="W64" s="37"/>
      <c r="X64" s="37"/>
    </row>
    <row r="65" spans="1:24" hidden="1" outlineLevel="1" collapsed="1">
      <c r="A65" s="8">
        <v>42186</v>
      </c>
      <c r="B65" s="37">
        <v>1325.3365815499999</v>
      </c>
      <c r="C65" s="37">
        <f t="shared" si="0"/>
        <v>761.13227456999994</v>
      </c>
      <c r="D65" s="37">
        <f t="shared" si="1"/>
        <v>564.20430698000007</v>
      </c>
      <c r="E65" s="37">
        <f t="shared" si="2"/>
        <v>538.96096449000004</v>
      </c>
      <c r="F65" s="37">
        <f t="shared" si="3"/>
        <v>25.179697619999999</v>
      </c>
      <c r="G65" s="37">
        <f t="shared" si="4"/>
        <v>6.3644869999999992E-2</v>
      </c>
      <c r="H65" s="37">
        <f t="shared" si="5"/>
        <v>993.98217591000002</v>
      </c>
      <c r="I65" s="37">
        <v>606.07941613999992</v>
      </c>
      <c r="J65" s="37">
        <f t="shared" si="6"/>
        <v>387.90275977000005</v>
      </c>
      <c r="K65" s="37">
        <v>363.18557254000001</v>
      </c>
      <c r="L65" s="37">
        <v>24.653542359999999</v>
      </c>
      <c r="M65" s="37">
        <v>6.3644869999999992E-2</v>
      </c>
      <c r="N65" s="37">
        <f t="shared" si="7"/>
        <v>331.35440563999998</v>
      </c>
      <c r="O65" s="37">
        <v>155.05285843000001</v>
      </c>
      <c r="P65" s="37">
        <f t="shared" si="8"/>
        <v>176.30154721</v>
      </c>
      <c r="Q65" s="37">
        <v>175.77539195</v>
      </c>
      <c r="R65" s="37">
        <v>0.52615526000000001</v>
      </c>
      <c r="S65" s="37">
        <v>0</v>
      </c>
      <c r="T65" s="37"/>
      <c r="U65" s="37"/>
      <c r="V65" s="37"/>
      <c r="W65" s="37"/>
      <c r="X65" s="37"/>
    </row>
    <row r="66" spans="1:24" hidden="1" outlineLevel="1" collapsed="1">
      <c r="A66" s="8">
        <v>42217</v>
      </c>
      <c r="B66" s="37">
        <v>1291.68380819</v>
      </c>
      <c r="C66" s="37">
        <f t="shared" si="0"/>
        <v>759.44618298</v>
      </c>
      <c r="D66" s="37">
        <f t="shared" si="1"/>
        <v>532.23762521000003</v>
      </c>
      <c r="E66" s="37">
        <f t="shared" si="2"/>
        <v>508.91811681000001</v>
      </c>
      <c r="F66" s="37">
        <f t="shared" si="3"/>
        <v>23.255485279999998</v>
      </c>
      <c r="G66" s="37">
        <f t="shared" si="4"/>
        <v>6.4023119999999989E-2</v>
      </c>
      <c r="H66" s="37">
        <f t="shared" si="5"/>
        <v>978.33239237999999</v>
      </c>
      <c r="I66" s="37">
        <v>603.37570892999997</v>
      </c>
      <c r="J66" s="37">
        <f t="shared" si="6"/>
        <v>374.95668345000001</v>
      </c>
      <c r="K66" s="37">
        <v>352.16768733000004</v>
      </c>
      <c r="L66" s="37">
        <v>22.724972999999999</v>
      </c>
      <c r="M66" s="37">
        <v>6.4023119999999989E-2</v>
      </c>
      <c r="N66" s="37">
        <f t="shared" si="7"/>
        <v>313.35141580999999</v>
      </c>
      <c r="O66" s="37">
        <v>156.07047405</v>
      </c>
      <c r="P66" s="37">
        <f t="shared" si="8"/>
        <v>157.28094175999999</v>
      </c>
      <c r="Q66" s="37">
        <v>156.75042947999998</v>
      </c>
      <c r="R66" s="37">
        <v>0.53051227999999995</v>
      </c>
      <c r="S66" s="37">
        <v>0</v>
      </c>
      <c r="T66" s="37"/>
      <c r="U66" s="37"/>
      <c r="V66" s="37"/>
      <c r="W66" s="37"/>
      <c r="X66" s="37"/>
    </row>
    <row r="67" spans="1:24" hidden="1" outlineLevel="1" collapsed="1">
      <c r="A67" s="8">
        <v>42248</v>
      </c>
      <c r="B67" s="37">
        <v>1501.82306468</v>
      </c>
      <c r="C67" s="37">
        <f t="shared" si="0"/>
        <v>794.40310337000005</v>
      </c>
      <c r="D67" s="37">
        <f t="shared" si="1"/>
        <v>707.41996131000008</v>
      </c>
      <c r="E67" s="37">
        <f t="shared" si="2"/>
        <v>683.83631691000005</v>
      </c>
      <c r="F67" s="37">
        <f t="shared" si="3"/>
        <v>23.519260329999998</v>
      </c>
      <c r="G67" s="37">
        <f t="shared" si="4"/>
        <v>6.4384070000000002E-2</v>
      </c>
      <c r="H67" s="37">
        <f t="shared" si="5"/>
        <v>1051.8172689</v>
      </c>
      <c r="I67" s="37">
        <v>633.45232645999999</v>
      </c>
      <c r="J67" s="37">
        <f t="shared" si="6"/>
        <v>418.36494244000005</v>
      </c>
      <c r="K67" s="37">
        <v>394.78129804000002</v>
      </c>
      <c r="L67" s="37">
        <v>23.519260329999998</v>
      </c>
      <c r="M67" s="37">
        <v>6.4384070000000002E-2</v>
      </c>
      <c r="N67" s="37">
        <f t="shared" si="7"/>
        <v>450.00579578000003</v>
      </c>
      <c r="O67" s="37">
        <v>160.95077691</v>
      </c>
      <c r="P67" s="37">
        <f t="shared" si="8"/>
        <v>289.05501887000003</v>
      </c>
      <c r="Q67" s="37">
        <v>289.05501887000003</v>
      </c>
      <c r="R67" s="37">
        <v>0</v>
      </c>
      <c r="S67" s="37">
        <v>0</v>
      </c>
      <c r="T67" s="37"/>
      <c r="U67" s="37"/>
      <c r="V67" s="37"/>
      <c r="W67" s="37"/>
      <c r="X67" s="37"/>
    </row>
    <row r="68" spans="1:24" hidden="1" outlineLevel="1" collapsed="1">
      <c r="A68" s="8">
        <v>42278</v>
      </c>
      <c r="B68" s="37">
        <v>1447.3409806699999</v>
      </c>
      <c r="C68" s="37">
        <f t="shared" ref="C68" si="9">I68+O68</f>
        <v>838.74995421000006</v>
      </c>
      <c r="D68" s="37">
        <f t="shared" ref="D68" si="10">J68+P68</f>
        <v>608.59102645999997</v>
      </c>
      <c r="E68" s="37">
        <f t="shared" ref="E68" si="11">K68+Q68</f>
        <v>586.0205637900001</v>
      </c>
      <c r="F68" s="37">
        <f t="shared" ref="F68" si="12">L68+R68</f>
        <v>22.531264839999999</v>
      </c>
      <c r="G68" s="37">
        <f t="shared" ref="G68" si="13">M68+S68</f>
        <v>3.9197830000000003E-2</v>
      </c>
      <c r="H68" s="37">
        <f t="shared" ref="H68" si="14">SUM(I68:J68)</f>
        <v>1091.7686963800002</v>
      </c>
      <c r="I68" s="37">
        <v>676.31377151000004</v>
      </c>
      <c r="J68" s="37">
        <f t="shared" ref="J68" si="15">SUM(K68:M68)</f>
        <v>415.45492487000001</v>
      </c>
      <c r="K68" s="37">
        <v>392.88446220000003</v>
      </c>
      <c r="L68" s="37">
        <v>22.531264839999999</v>
      </c>
      <c r="M68" s="37">
        <v>3.9197830000000003E-2</v>
      </c>
      <c r="N68" s="37">
        <f t="shared" ref="N68" si="16">SUM(O68:P68)</f>
        <v>355.57228428999997</v>
      </c>
      <c r="O68" s="37">
        <v>162.43618269999999</v>
      </c>
      <c r="P68" s="37">
        <f t="shared" ref="P68" si="17">SUM(Q68:S68)</f>
        <v>193.13610159000001</v>
      </c>
      <c r="Q68" s="37">
        <v>193.13610159000001</v>
      </c>
      <c r="R68" s="37">
        <v>0</v>
      </c>
      <c r="S68" s="37">
        <v>0</v>
      </c>
      <c r="T68" s="37"/>
      <c r="U68" s="37"/>
      <c r="V68" s="37"/>
      <c r="W68" s="37"/>
      <c r="X68" s="37"/>
    </row>
    <row r="69" spans="1:24" hidden="1" outlineLevel="1" collapsed="1">
      <c r="A69" s="8">
        <v>42309</v>
      </c>
      <c r="B69" s="37">
        <v>1288.3125373300002</v>
      </c>
      <c r="C69" s="37">
        <f t="shared" ref="C69" si="18">I69+O69</f>
        <v>935.17161581000016</v>
      </c>
      <c r="D69" s="37">
        <f t="shared" ref="D69" si="19">J69+P69</f>
        <v>353.14092152000001</v>
      </c>
      <c r="E69" s="37">
        <f t="shared" ref="E69" si="20">K69+Q69</f>
        <v>329.97981171000004</v>
      </c>
      <c r="F69" s="37">
        <f t="shared" ref="F69" si="21">L69+R69</f>
        <v>23.12153502</v>
      </c>
      <c r="G69" s="37">
        <f t="shared" ref="G69" si="22">M69+S69</f>
        <v>3.9574790000000006E-2</v>
      </c>
      <c r="H69" s="37">
        <f t="shared" ref="H69" si="23">SUM(I69:J69)</f>
        <v>962.81919026000014</v>
      </c>
      <c r="I69" s="37">
        <v>758.63902055000017</v>
      </c>
      <c r="J69" s="37">
        <f t="shared" ref="J69" si="24">SUM(K69:M69)</f>
        <v>204.18016971</v>
      </c>
      <c r="K69" s="37">
        <v>181.0190599</v>
      </c>
      <c r="L69" s="37">
        <v>23.12153502</v>
      </c>
      <c r="M69" s="37">
        <v>3.9574790000000006E-2</v>
      </c>
      <c r="N69" s="37">
        <f t="shared" ref="N69" si="25">SUM(O69:P69)</f>
        <v>325.49334707000003</v>
      </c>
      <c r="O69" s="37">
        <v>176.53259525999999</v>
      </c>
      <c r="P69" s="37">
        <f t="shared" ref="P69" si="26">SUM(Q69:S69)</f>
        <v>148.96075181</v>
      </c>
      <c r="Q69" s="37">
        <v>148.96075181</v>
      </c>
      <c r="R69" s="37">
        <v>0</v>
      </c>
      <c r="S69" s="37">
        <v>0</v>
      </c>
      <c r="T69" s="37"/>
      <c r="U69" s="37"/>
      <c r="V69" s="37"/>
      <c r="W69" s="37"/>
      <c r="X69" s="37"/>
    </row>
    <row r="70" spans="1:24" hidden="1" outlineLevel="1" collapsed="1">
      <c r="A70" s="8">
        <v>42339</v>
      </c>
      <c r="B70" s="37">
        <v>1590.9415452400003</v>
      </c>
      <c r="C70" s="37">
        <f t="shared" ref="C70" si="27">I70+O70</f>
        <v>1086.40510683</v>
      </c>
      <c r="D70" s="37">
        <f t="shared" ref="D70" si="28">J70+P70</f>
        <v>504.53643840999996</v>
      </c>
      <c r="E70" s="37">
        <f t="shared" ref="E70" si="29">K70+Q70</f>
        <v>462.81826287000001</v>
      </c>
      <c r="F70" s="37">
        <f t="shared" ref="F70" si="30">L70+R70</f>
        <v>41.6770627</v>
      </c>
      <c r="G70" s="37">
        <f t="shared" ref="G70" si="31">M70+S70</f>
        <v>4.1112840000000005E-2</v>
      </c>
      <c r="H70" s="37">
        <f t="shared" ref="H70" si="32">SUM(I70:J70)</f>
        <v>1134.70341407</v>
      </c>
      <c r="I70" s="37">
        <v>790.93803135000007</v>
      </c>
      <c r="J70" s="37">
        <f t="shared" ref="J70" si="33">SUM(K70:M70)</f>
        <v>343.76538271999999</v>
      </c>
      <c r="K70" s="37">
        <v>302.04720717999999</v>
      </c>
      <c r="L70" s="37">
        <v>41.6770627</v>
      </c>
      <c r="M70" s="37">
        <v>4.1112840000000005E-2</v>
      </c>
      <c r="N70" s="37">
        <f t="shared" ref="N70" si="34">SUM(O70:P70)</f>
        <v>456.23813116999997</v>
      </c>
      <c r="O70" s="37">
        <v>295.46707548000001</v>
      </c>
      <c r="P70" s="37">
        <f t="shared" ref="P70" si="35">SUM(Q70:S70)</f>
        <v>160.77105569</v>
      </c>
      <c r="Q70" s="37">
        <v>160.77105569</v>
      </c>
      <c r="R70" s="37">
        <v>0</v>
      </c>
      <c r="S70" s="37">
        <v>0</v>
      </c>
      <c r="T70" s="37"/>
      <c r="U70" s="37"/>
      <c r="V70" s="37"/>
      <c r="W70" s="37"/>
      <c r="X70" s="37"/>
    </row>
    <row r="71" spans="1:24" hidden="1" outlineLevel="1" collapsed="1">
      <c r="A71" s="8">
        <v>42370</v>
      </c>
      <c r="B71" s="37">
        <v>1356.27453487</v>
      </c>
      <c r="C71" s="37">
        <f t="shared" ref="C71" si="36">I71+O71</f>
        <v>873.02673003000007</v>
      </c>
      <c r="D71" s="37">
        <f t="shared" ref="D71" si="37">J71+P71</f>
        <v>483.24780484000007</v>
      </c>
      <c r="E71" s="37">
        <f t="shared" ref="E71" si="38">K71+Q71</f>
        <v>449.11569257000002</v>
      </c>
      <c r="F71" s="37">
        <f t="shared" ref="F71" si="39">L71+R71</f>
        <v>34.090585060000002</v>
      </c>
      <c r="G71" s="37">
        <f t="shared" ref="G71" si="40">M71+S71</f>
        <v>4.1527210000000002E-2</v>
      </c>
      <c r="H71" s="37">
        <f t="shared" ref="H71" si="41">SUM(I71:J71)</f>
        <v>1021.3719509000002</v>
      </c>
      <c r="I71" s="37">
        <v>671.91216003000011</v>
      </c>
      <c r="J71" s="37">
        <f t="shared" ref="J71" si="42">SUM(K71:M71)</f>
        <v>349.45979087000006</v>
      </c>
      <c r="K71" s="37">
        <v>315.32767860000001</v>
      </c>
      <c r="L71" s="37">
        <v>34.090585060000002</v>
      </c>
      <c r="M71" s="37">
        <v>4.1527210000000002E-2</v>
      </c>
      <c r="N71" s="37">
        <f t="shared" ref="N71" si="43">SUM(O71:P71)</f>
        <v>334.90258397000002</v>
      </c>
      <c r="O71" s="37">
        <v>201.11456999999999</v>
      </c>
      <c r="P71" s="37">
        <f t="shared" ref="P71" si="44">SUM(Q71:S71)</f>
        <v>133.78801397000001</v>
      </c>
      <c r="Q71" s="37">
        <v>133.78801397000001</v>
      </c>
      <c r="R71" s="37">
        <v>0</v>
      </c>
      <c r="S71" s="37">
        <v>0</v>
      </c>
      <c r="T71" s="37"/>
      <c r="U71" s="37"/>
      <c r="V71" s="37"/>
      <c r="W71" s="37"/>
      <c r="X71" s="37"/>
    </row>
    <row r="72" spans="1:24" hidden="1" outlineLevel="1" collapsed="1">
      <c r="A72" s="8">
        <v>42401</v>
      </c>
      <c r="B72" s="37">
        <v>1545.7881630299999</v>
      </c>
      <c r="C72" s="37">
        <f t="shared" ref="C72" si="45">I72+O72</f>
        <v>1042.67453533</v>
      </c>
      <c r="D72" s="37">
        <f t="shared" ref="D72" si="46">J72+P72</f>
        <v>503.11362770000005</v>
      </c>
      <c r="E72" s="37">
        <f t="shared" ref="E72" si="47">K72+Q72</f>
        <v>477.65047136000004</v>
      </c>
      <c r="F72" s="37">
        <f t="shared" ref="F72" si="48">L72+R72</f>
        <v>23.421273669999998</v>
      </c>
      <c r="G72" s="37">
        <f t="shared" ref="G72" si="49">M72+S72</f>
        <v>2.0418826699999997</v>
      </c>
      <c r="H72" s="37">
        <f t="shared" ref="H72" si="50">SUM(I72:J72)</f>
        <v>1136.57703524</v>
      </c>
      <c r="I72" s="37">
        <v>799.81178700000009</v>
      </c>
      <c r="J72" s="37">
        <f t="shared" ref="J72" si="51">SUM(K72:M72)</f>
        <v>336.76524824000001</v>
      </c>
      <c r="K72" s="37">
        <v>316.51957241000002</v>
      </c>
      <c r="L72" s="37">
        <v>18.20379316</v>
      </c>
      <c r="M72" s="37">
        <v>2.0418826699999997</v>
      </c>
      <c r="N72" s="37">
        <f t="shared" ref="N72" si="52">SUM(O72:P72)</f>
        <v>409.21112778999998</v>
      </c>
      <c r="O72" s="37">
        <v>242.86274832999999</v>
      </c>
      <c r="P72" s="37">
        <f t="shared" ref="P72" si="53">SUM(Q72:S72)</f>
        <v>166.34837946000002</v>
      </c>
      <c r="Q72" s="37">
        <v>161.13089895000002</v>
      </c>
      <c r="R72" s="37">
        <v>5.2174805099999997</v>
      </c>
      <c r="S72" s="37">
        <v>0</v>
      </c>
      <c r="T72" s="37"/>
      <c r="U72" s="37"/>
      <c r="V72" s="37"/>
      <c r="W72" s="37"/>
      <c r="X72" s="37"/>
    </row>
    <row r="73" spans="1:24" hidden="1" outlineLevel="1" collapsed="1">
      <c r="A73" s="8">
        <v>42430</v>
      </c>
      <c r="B73" s="37">
        <v>1418.7159056799999</v>
      </c>
      <c r="C73" s="37">
        <f t="shared" ref="C73" si="54">I73+O73</f>
        <v>932.24903182999992</v>
      </c>
      <c r="D73" s="37">
        <f t="shared" ref="D73" si="55">J73+P73</f>
        <v>486.46687385000001</v>
      </c>
      <c r="E73" s="37">
        <f t="shared" ref="E73" si="56">K73+Q73</f>
        <v>463.32528139999999</v>
      </c>
      <c r="F73" s="37">
        <f t="shared" ref="F73" si="57">L73+R73</f>
        <v>21.099305860000001</v>
      </c>
      <c r="G73" s="37">
        <f t="shared" ref="G73" si="58">M73+S73</f>
        <v>2.0422865899999998</v>
      </c>
      <c r="H73" s="37">
        <f t="shared" ref="H73" si="59">SUM(I73:J73)</f>
        <v>977.95117050999988</v>
      </c>
      <c r="I73" s="37">
        <v>661.62815976999991</v>
      </c>
      <c r="J73" s="37">
        <f t="shared" ref="J73" si="60">SUM(K73:M73)</f>
        <v>316.32301073999997</v>
      </c>
      <c r="K73" s="37">
        <v>298.38370091999997</v>
      </c>
      <c r="L73" s="37">
        <v>15.89702323</v>
      </c>
      <c r="M73" s="37">
        <v>2.0422865899999998</v>
      </c>
      <c r="N73" s="37">
        <f t="shared" ref="N73" si="61">SUM(O73:P73)</f>
        <v>440.76473517000005</v>
      </c>
      <c r="O73" s="37">
        <v>270.62087206000001</v>
      </c>
      <c r="P73" s="37">
        <f t="shared" ref="P73" si="62">SUM(Q73:S73)</f>
        <v>170.14386311000004</v>
      </c>
      <c r="Q73" s="37">
        <v>164.94158048000003</v>
      </c>
      <c r="R73" s="37">
        <v>5.20228263</v>
      </c>
      <c r="S73" s="37">
        <v>0</v>
      </c>
      <c r="T73" s="37"/>
      <c r="U73" s="37"/>
      <c r="V73" s="37"/>
      <c r="W73" s="37"/>
      <c r="X73" s="37"/>
    </row>
    <row r="74" spans="1:24" hidden="1" outlineLevel="1" collapsed="1">
      <c r="A74" s="8">
        <v>42461</v>
      </c>
      <c r="B74" s="37">
        <v>1437.6994056200001</v>
      </c>
      <c r="C74" s="37">
        <f t="shared" ref="C74" si="63">I74+O74</f>
        <v>937.3036736900001</v>
      </c>
      <c r="D74" s="37">
        <f t="shared" ref="D74" si="64">J74+P74</f>
        <v>500.39573193000001</v>
      </c>
      <c r="E74" s="37">
        <f t="shared" ref="E74" si="65">K74+Q74</f>
        <v>481.67052993000004</v>
      </c>
      <c r="F74" s="37">
        <f t="shared" ref="F74" si="66">L74+R74</f>
        <v>16.682502489999997</v>
      </c>
      <c r="G74" s="37">
        <f t="shared" ref="G74" si="67">M74+S74</f>
        <v>2.0426995099999998</v>
      </c>
      <c r="H74" s="37">
        <f t="shared" ref="H74" si="68">SUM(I74:J74)</f>
        <v>1073.3439042800001</v>
      </c>
      <c r="I74" s="37">
        <v>731.37222654000016</v>
      </c>
      <c r="J74" s="37">
        <f t="shared" ref="J74" si="69">SUM(K74:M74)</f>
        <v>341.97167774000002</v>
      </c>
      <c r="K74" s="37">
        <v>323.24647574000005</v>
      </c>
      <c r="L74" s="37">
        <v>16.682502489999997</v>
      </c>
      <c r="M74" s="37">
        <v>2.0426995099999998</v>
      </c>
      <c r="N74" s="37">
        <f t="shared" ref="N74" si="70">SUM(O74:P74)</f>
        <v>364.35550133999999</v>
      </c>
      <c r="O74" s="37">
        <v>205.93144715</v>
      </c>
      <c r="P74" s="37">
        <f t="shared" ref="P74" si="71">SUM(Q74:S74)</f>
        <v>158.42405418999999</v>
      </c>
      <c r="Q74" s="37">
        <v>158.42405418999999</v>
      </c>
      <c r="R74" s="37">
        <v>0</v>
      </c>
      <c r="S74" s="37">
        <v>0</v>
      </c>
      <c r="T74" s="37"/>
      <c r="U74" s="37"/>
      <c r="V74" s="37"/>
      <c r="W74" s="37"/>
      <c r="X74" s="37"/>
    </row>
    <row r="75" spans="1:24" hidden="1" outlineLevel="1" collapsed="1">
      <c r="A75" s="8">
        <v>42491</v>
      </c>
      <c r="B75" s="37">
        <v>1566.0364500200001</v>
      </c>
      <c r="C75" s="37">
        <f t="shared" ref="C75" si="72">I75+O75</f>
        <v>1106.55917529</v>
      </c>
      <c r="D75" s="37">
        <f t="shared" ref="D75" si="73">J75+P75</f>
        <v>459.47727472999998</v>
      </c>
      <c r="E75" s="37">
        <f t="shared" ref="E75" si="74">K75+Q75</f>
        <v>438.85290110000005</v>
      </c>
      <c r="F75" s="37">
        <f t="shared" ref="F75" si="75">L75+R75</f>
        <v>18.58128035</v>
      </c>
      <c r="G75" s="37">
        <f t="shared" ref="G75" si="76">M75+S75</f>
        <v>2.0430932799999999</v>
      </c>
      <c r="H75" s="37">
        <f t="shared" ref="H75" si="77">SUM(I75:J75)</f>
        <v>1221.07438058</v>
      </c>
      <c r="I75" s="37">
        <v>907.43749652000008</v>
      </c>
      <c r="J75" s="37">
        <f t="shared" ref="J75" si="78">SUM(K75:M75)</f>
        <v>313.63688406</v>
      </c>
      <c r="K75" s="37">
        <v>293.01251043000002</v>
      </c>
      <c r="L75" s="37">
        <v>18.58128035</v>
      </c>
      <c r="M75" s="37">
        <v>2.0430932799999999</v>
      </c>
      <c r="N75" s="37">
        <f t="shared" ref="N75" si="79">SUM(O75:P75)</f>
        <v>344.96206944000005</v>
      </c>
      <c r="O75" s="37">
        <v>199.12167877000002</v>
      </c>
      <c r="P75" s="37">
        <f t="shared" ref="P75" si="80">SUM(Q75:S75)</f>
        <v>145.84039067000001</v>
      </c>
      <c r="Q75" s="37">
        <v>145.84039067000001</v>
      </c>
      <c r="R75" s="37">
        <v>0</v>
      </c>
      <c r="S75" s="37">
        <v>0</v>
      </c>
      <c r="T75" s="37"/>
      <c r="U75" s="37"/>
      <c r="V75" s="37"/>
      <c r="W75" s="37"/>
      <c r="X75" s="37"/>
    </row>
    <row r="76" spans="1:24" hidden="1" outlineLevel="1" collapsed="1">
      <c r="A76" s="8">
        <v>42522</v>
      </c>
      <c r="B76" s="37">
        <v>1648.5208597000003</v>
      </c>
      <c r="C76" s="37">
        <f t="shared" ref="C76" si="81">I76+O76</f>
        <v>1181.2266331200001</v>
      </c>
      <c r="D76" s="37">
        <f t="shared" ref="D76" si="82">J76+P76</f>
        <v>467.29422657999999</v>
      </c>
      <c r="E76" s="37">
        <f t="shared" ref="E76" si="83">K76+Q76</f>
        <v>439.24386046000006</v>
      </c>
      <c r="F76" s="37">
        <f t="shared" ref="F76" si="84">L76+R76</f>
        <v>26.00687027</v>
      </c>
      <c r="G76" s="37">
        <f t="shared" ref="G76" si="85">M76+S76</f>
        <v>2.0434958499999998</v>
      </c>
      <c r="H76" s="37">
        <f t="shared" ref="H76" si="86">SUM(I76:J76)</f>
        <v>1259.02058401</v>
      </c>
      <c r="I76" s="37">
        <v>943.56487130000005</v>
      </c>
      <c r="J76" s="37">
        <f t="shared" ref="J76" si="87">SUM(K76:M76)</f>
        <v>315.45571271</v>
      </c>
      <c r="K76" s="37">
        <v>287.40534659000002</v>
      </c>
      <c r="L76" s="37">
        <v>26.00687027</v>
      </c>
      <c r="M76" s="37">
        <v>2.0434958499999998</v>
      </c>
      <c r="N76" s="37">
        <f t="shared" ref="N76" si="88">SUM(O76:P76)</f>
        <v>389.50027569000002</v>
      </c>
      <c r="O76" s="37">
        <v>237.66176182000001</v>
      </c>
      <c r="P76" s="37">
        <f t="shared" ref="P76" si="89">SUM(Q76:S76)</f>
        <v>151.83851387000001</v>
      </c>
      <c r="Q76" s="37">
        <v>151.83851387000001</v>
      </c>
      <c r="R76" s="37">
        <v>0</v>
      </c>
      <c r="S76" s="37">
        <v>0</v>
      </c>
      <c r="T76" s="37"/>
      <c r="U76" s="37"/>
      <c r="V76" s="37"/>
      <c r="W76" s="37"/>
      <c r="X76" s="37"/>
    </row>
    <row r="77" spans="1:24" hidden="1" outlineLevel="1" collapsed="1">
      <c r="A77" s="8">
        <v>42552</v>
      </c>
      <c r="B77" s="37">
        <v>1685.58118642</v>
      </c>
      <c r="C77" s="37">
        <f t="shared" ref="C77" si="90">I77+O77</f>
        <v>1181.73623288</v>
      </c>
      <c r="D77" s="37">
        <f t="shared" ref="D77" si="91">J77+P77</f>
        <v>503.84495354000001</v>
      </c>
      <c r="E77" s="37">
        <f t="shared" ref="E77" si="92">K77+Q77</f>
        <v>474.57294002000003</v>
      </c>
      <c r="F77" s="37">
        <f t="shared" ref="F77" si="93">L77+R77</f>
        <v>27.228079450000003</v>
      </c>
      <c r="G77" s="37">
        <f t="shared" ref="G77" si="94">M77+S77</f>
        <v>2.0439340699999997</v>
      </c>
      <c r="H77" s="37">
        <f t="shared" ref="H77" si="95">SUM(I77:J77)</f>
        <v>1309.27280004</v>
      </c>
      <c r="I77" s="37">
        <v>962.10999061999996</v>
      </c>
      <c r="J77" s="37">
        <f t="shared" ref="J77" si="96">SUM(K77:M77)</f>
        <v>347.16280941999997</v>
      </c>
      <c r="K77" s="37">
        <v>317.8907959</v>
      </c>
      <c r="L77" s="37">
        <v>27.228079450000003</v>
      </c>
      <c r="M77" s="37">
        <v>2.0439340699999997</v>
      </c>
      <c r="N77" s="37">
        <f t="shared" ref="N77" si="97">SUM(O77:P77)</f>
        <v>376.30838638</v>
      </c>
      <c r="O77" s="37">
        <v>219.62624226000003</v>
      </c>
      <c r="P77" s="37">
        <f t="shared" ref="P77" si="98">SUM(Q77:S77)</f>
        <v>156.68214412</v>
      </c>
      <c r="Q77" s="37">
        <v>156.68214412</v>
      </c>
      <c r="R77" s="37">
        <v>0</v>
      </c>
      <c r="S77" s="37">
        <v>0</v>
      </c>
      <c r="T77" s="37"/>
      <c r="U77" s="37"/>
      <c r="V77" s="37"/>
      <c r="W77" s="37"/>
      <c r="X77" s="37"/>
    </row>
    <row r="78" spans="1:24" hidden="1" outlineLevel="1" collapsed="1">
      <c r="A78" s="8">
        <v>42583</v>
      </c>
      <c r="B78" s="37">
        <v>1551.9335483000004</v>
      </c>
      <c r="C78" s="37">
        <f t="shared" ref="C78" si="99">I78+O78</f>
        <v>1126.1148294700001</v>
      </c>
      <c r="D78" s="37">
        <f t="shared" ref="D78" si="100">J78+P78</f>
        <v>425.81871883000008</v>
      </c>
      <c r="E78" s="37">
        <f t="shared" ref="E78" si="101">K78+Q78</f>
        <v>397.54273826999997</v>
      </c>
      <c r="F78" s="37">
        <f t="shared" ref="F78" si="102">L78+R78</f>
        <v>26.23164036</v>
      </c>
      <c r="G78" s="37">
        <f t="shared" ref="G78" si="103">M78+S78</f>
        <v>2.0443401999999997</v>
      </c>
      <c r="H78" s="37">
        <f t="shared" ref="H78" si="104">SUM(I78:J78)</f>
        <v>1114.1088045500001</v>
      </c>
      <c r="I78" s="37">
        <v>835.03939851000007</v>
      </c>
      <c r="J78" s="37">
        <f t="shared" ref="J78" si="105">SUM(K78:M78)</f>
        <v>279.06940604000005</v>
      </c>
      <c r="K78" s="37">
        <v>250.79342548</v>
      </c>
      <c r="L78" s="37">
        <v>26.23164036</v>
      </c>
      <c r="M78" s="37">
        <v>2.0443401999999997</v>
      </c>
      <c r="N78" s="37">
        <f t="shared" ref="N78" si="106">SUM(O78:P78)</f>
        <v>437.82474375000004</v>
      </c>
      <c r="O78" s="37">
        <v>291.07543096000001</v>
      </c>
      <c r="P78" s="37">
        <f t="shared" ref="P78" si="107">SUM(Q78:S78)</f>
        <v>146.74931279</v>
      </c>
      <c r="Q78" s="37">
        <v>146.74931279</v>
      </c>
      <c r="R78" s="37">
        <v>0</v>
      </c>
      <c r="S78" s="37">
        <v>0</v>
      </c>
      <c r="T78" s="37"/>
      <c r="U78" s="37"/>
      <c r="V78" s="37"/>
      <c r="W78" s="37"/>
      <c r="X78" s="37"/>
    </row>
    <row r="79" spans="1:24" hidden="1" outlineLevel="1" collapsed="1">
      <c r="A79" s="8">
        <v>42614</v>
      </c>
      <c r="B79" s="37">
        <v>1686.1246210200002</v>
      </c>
      <c r="C79" s="37">
        <f t="shared" ref="C79" si="108">I79+O79</f>
        <v>1209.5738350500001</v>
      </c>
      <c r="D79" s="37">
        <f t="shared" ref="D79" si="109">J79+P79</f>
        <v>476.55078596999999</v>
      </c>
      <c r="E79" s="37">
        <f t="shared" ref="E79" si="110">K79+Q79</f>
        <v>445.43094846999998</v>
      </c>
      <c r="F79" s="37">
        <f t="shared" ref="F79" si="111">L79+R79</f>
        <v>29.07508267</v>
      </c>
      <c r="G79" s="37">
        <f t="shared" ref="G79" si="112">M79+S79</f>
        <v>2.04475483</v>
      </c>
      <c r="H79" s="37">
        <f t="shared" ref="H79" si="113">SUM(I79:J79)</f>
        <v>1229.5095403199998</v>
      </c>
      <c r="I79" s="37">
        <v>910.28455013999996</v>
      </c>
      <c r="J79" s="37">
        <f t="shared" ref="J79" si="114">SUM(K79:M79)</f>
        <v>319.22499017999996</v>
      </c>
      <c r="K79" s="37">
        <v>288.10515268</v>
      </c>
      <c r="L79" s="37">
        <v>29.07508267</v>
      </c>
      <c r="M79" s="37">
        <v>2.04475483</v>
      </c>
      <c r="N79" s="37">
        <f t="shared" ref="N79" si="115">SUM(O79:P79)</f>
        <v>456.61508070000002</v>
      </c>
      <c r="O79" s="37">
        <v>299.28928490999999</v>
      </c>
      <c r="P79" s="37">
        <f t="shared" ref="P79" si="116">SUM(Q79:S79)</f>
        <v>157.32579579</v>
      </c>
      <c r="Q79" s="37">
        <v>157.32579579</v>
      </c>
      <c r="R79" s="37">
        <v>0</v>
      </c>
      <c r="S79" s="37">
        <v>0</v>
      </c>
      <c r="T79" s="37"/>
      <c r="U79" s="37"/>
      <c r="V79" s="37"/>
      <c r="W79" s="37"/>
      <c r="X79" s="37"/>
    </row>
    <row r="80" spans="1:24" hidden="1" outlineLevel="1" collapsed="1">
      <c r="A80" s="8">
        <v>42644</v>
      </c>
      <c r="B80" s="37">
        <v>1614.5118372600002</v>
      </c>
      <c r="C80" s="37">
        <f t="shared" ref="C80" si="117">I80+O80</f>
        <v>1111.96572221</v>
      </c>
      <c r="D80" s="37">
        <f t="shared" ref="D80" si="118">J80+P80</f>
        <v>502.54611505000003</v>
      </c>
      <c r="E80" s="37">
        <f t="shared" ref="E80" si="119">K80+Q80</f>
        <v>471.13217843000001</v>
      </c>
      <c r="F80" s="37">
        <f t="shared" ref="F80" si="120">L80+R80</f>
        <v>29.36874912</v>
      </c>
      <c r="G80" s="37">
        <f t="shared" ref="G80" si="121">M80+S80</f>
        <v>2.0451874999999999</v>
      </c>
      <c r="H80" s="37">
        <f t="shared" ref="H80" si="122">SUM(I80:J80)</f>
        <v>1161.48251026</v>
      </c>
      <c r="I80" s="37">
        <v>830.35801748000006</v>
      </c>
      <c r="J80" s="37">
        <f t="shared" ref="J80" si="123">SUM(K80:M80)</f>
        <v>331.12449278000003</v>
      </c>
      <c r="K80" s="37">
        <v>299.71055616000001</v>
      </c>
      <c r="L80" s="37">
        <v>29.36874912</v>
      </c>
      <c r="M80" s="37">
        <v>2.0451874999999999</v>
      </c>
      <c r="N80" s="37">
        <f t="shared" ref="N80" si="124">SUM(O80:P80)</f>
        <v>453.02932699999997</v>
      </c>
      <c r="O80" s="37">
        <v>281.60770472999997</v>
      </c>
      <c r="P80" s="37">
        <f t="shared" ref="P80" si="125">SUM(Q80:S80)</f>
        <v>171.42162227</v>
      </c>
      <c r="Q80" s="37">
        <v>171.42162227</v>
      </c>
      <c r="R80" s="37">
        <v>0</v>
      </c>
      <c r="S80" s="37">
        <v>0</v>
      </c>
      <c r="T80" s="37"/>
      <c r="U80" s="37"/>
      <c r="V80" s="37"/>
      <c r="W80" s="37"/>
      <c r="X80" s="37"/>
    </row>
    <row r="81" spans="1:24" hidden="1" outlineLevel="1" collapsed="1">
      <c r="A81" s="8">
        <v>42675</v>
      </c>
      <c r="B81" s="37">
        <v>1725.46739643</v>
      </c>
      <c r="C81" s="37">
        <f t="shared" ref="C81" si="126">I81+O81</f>
        <v>1237.4451054800002</v>
      </c>
      <c r="D81" s="37">
        <f t="shared" ref="D81" si="127">J81+P81</f>
        <v>488.02229094999996</v>
      </c>
      <c r="E81" s="37">
        <f t="shared" ref="E81" si="128">K81+Q81</f>
        <v>456.97931555000002</v>
      </c>
      <c r="F81" s="37">
        <f t="shared" ref="F81" si="129">L81+R81</f>
        <v>28.997365070000001</v>
      </c>
      <c r="G81" s="37">
        <f t="shared" ref="G81" si="130">M81+S81</f>
        <v>2.0456103299999997</v>
      </c>
      <c r="H81" s="37">
        <f t="shared" ref="H81" si="131">SUM(I81:J81)</f>
        <v>1247.3522147200001</v>
      </c>
      <c r="I81" s="37">
        <v>935.04055912000001</v>
      </c>
      <c r="J81" s="37">
        <f t="shared" ref="J81" si="132">SUM(K81:M81)</f>
        <v>312.31165559999999</v>
      </c>
      <c r="K81" s="37">
        <v>281.26868020000001</v>
      </c>
      <c r="L81" s="37">
        <v>28.997365070000001</v>
      </c>
      <c r="M81" s="37">
        <v>2.0456103299999997</v>
      </c>
      <c r="N81" s="37">
        <f t="shared" ref="N81" si="133">SUM(O81:P81)</f>
        <v>478.11518171</v>
      </c>
      <c r="O81" s="37">
        <v>302.40454636000004</v>
      </c>
      <c r="P81" s="37">
        <f t="shared" ref="P81" si="134">SUM(Q81:S81)</f>
        <v>175.71063534999999</v>
      </c>
      <c r="Q81" s="37">
        <v>175.71063534999999</v>
      </c>
      <c r="R81" s="37">
        <v>0</v>
      </c>
      <c r="S81" s="37">
        <v>0</v>
      </c>
      <c r="T81" s="37"/>
      <c r="U81" s="37"/>
      <c r="V81" s="37"/>
      <c r="W81" s="37"/>
      <c r="X81" s="37"/>
    </row>
    <row r="82" spans="1:24" hidden="1" outlineLevel="1" collapsed="1">
      <c r="A82" s="8">
        <v>42705</v>
      </c>
      <c r="B82" s="37">
        <v>2093.2290809299998</v>
      </c>
      <c r="C82" s="37">
        <f t="shared" ref="C82" si="135">I82+O82</f>
        <v>1390.3945241000001</v>
      </c>
      <c r="D82" s="37">
        <f t="shared" ref="D82" si="136">J82+P82</f>
        <v>702.83455682999988</v>
      </c>
      <c r="E82" s="37">
        <f t="shared" ref="E82" si="137">K82+Q82</f>
        <v>637.54109038999991</v>
      </c>
      <c r="F82" s="37">
        <f t="shared" ref="F82" si="138">L82+R82</f>
        <v>59.038887430000003</v>
      </c>
      <c r="G82" s="37">
        <f t="shared" ref="G82" si="139">M82+S82</f>
        <v>6.2545790100000005</v>
      </c>
      <c r="H82" s="37">
        <f t="shared" ref="H82" si="140">SUM(I82:J82)</f>
        <v>1481.9136986799999</v>
      </c>
      <c r="I82" s="37">
        <v>967.10511449000001</v>
      </c>
      <c r="J82" s="37">
        <f t="shared" ref="J82" si="141">SUM(K82:M82)</f>
        <v>514.80858418999992</v>
      </c>
      <c r="K82" s="37">
        <v>453.76113119999997</v>
      </c>
      <c r="L82" s="37">
        <v>59.038887430000003</v>
      </c>
      <c r="M82" s="37">
        <v>2.0085655600000001</v>
      </c>
      <c r="N82" s="37">
        <f t="shared" ref="N82" si="142">SUM(O82:P82)</f>
        <v>611.31538224999997</v>
      </c>
      <c r="O82" s="37">
        <v>423.28940961000001</v>
      </c>
      <c r="P82" s="37">
        <f t="shared" ref="P82" si="143">SUM(Q82:S82)</f>
        <v>188.02597263999999</v>
      </c>
      <c r="Q82" s="37">
        <v>183.77995919</v>
      </c>
      <c r="R82" s="37">
        <v>0</v>
      </c>
      <c r="S82" s="37">
        <v>4.2460134500000004</v>
      </c>
      <c r="T82" s="37"/>
      <c r="U82" s="37"/>
      <c r="V82" s="37"/>
      <c r="W82" s="37"/>
      <c r="X82" s="37"/>
    </row>
    <row r="83" spans="1:24" hidden="1" outlineLevel="1" collapsed="1">
      <c r="A83" s="8">
        <v>42736</v>
      </c>
      <c r="B83" s="37">
        <v>1958.6853024000002</v>
      </c>
      <c r="C83" s="37">
        <f t="shared" ref="C83" si="144">I83+O83</f>
        <v>1344.2981040899999</v>
      </c>
      <c r="D83" s="37">
        <f t="shared" ref="D83" si="145">J83+P83</f>
        <v>614.38719831000003</v>
      </c>
      <c r="E83" s="37">
        <f t="shared" ref="E83" si="146">K83+Q83</f>
        <v>553.89123544000006</v>
      </c>
      <c r="F83" s="37">
        <f t="shared" ref="F83" si="147">L83+R83</f>
        <v>54.260771120000001</v>
      </c>
      <c r="G83" s="37">
        <f t="shared" ref="G83" si="148">M83+S83</f>
        <v>6.2351917500000003</v>
      </c>
      <c r="H83" s="37">
        <f t="shared" ref="H83" si="149">SUM(I83:J83)</f>
        <v>1324.6378423399999</v>
      </c>
      <c r="I83" s="37">
        <v>882.18839550999996</v>
      </c>
      <c r="J83" s="37">
        <f t="shared" ref="J83" si="150">SUM(K83:M83)</f>
        <v>442.44944683</v>
      </c>
      <c r="K83" s="37">
        <v>386.18831560000001</v>
      </c>
      <c r="L83" s="37">
        <v>54.260771120000001</v>
      </c>
      <c r="M83" s="37">
        <v>2.0003601099999999</v>
      </c>
      <c r="N83" s="37">
        <f t="shared" ref="N83" si="151">SUM(O83:P83)</f>
        <v>634.04746006000005</v>
      </c>
      <c r="O83" s="37">
        <v>462.10970857999996</v>
      </c>
      <c r="P83" s="37">
        <f t="shared" ref="P83" si="152">SUM(Q83:S83)</f>
        <v>171.93775148000003</v>
      </c>
      <c r="Q83" s="37">
        <v>167.70291984000002</v>
      </c>
      <c r="R83" s="37">
        <v>0</v>
      </c>
      <c r="S83" s="37">
        <v>4.2348316400000003</v>
      </c>
      <c r="T83" s="37"/>
      <c r="U83" s="37"/>
      <c r="V83" s="37"/>
      <c r="W83" s="37"/>
      <c r="X83" s="37"/>
    </row>
    <row r="84" spans="1:24" hidden="1" outlineLevel="1" collapsed="1">
      <c r="A84" s="8">
        <v>42767</v>
      </c>
      <c r="B84" s="37">
        <v>1972.4532728999998</v>
      </c>
      <c r="C84" s="37">
        <f t="shared" ref="C84" si="153">I84+O84</f>
        <v>1390.5309467699999</v>
      </c>
      <c r="D84" s="37">
        <f t="shared" ref="D84" si="154">J84+P84</f>
        <v>581.92232612999999</v>
      </c>
      <c r="E84" s="37">
        <f t="shared" ref="E84" si="155">K84+Q84</f>
        <v>495.79150225000001</v>
      </c>
      <c r="F84" s="37">
        <f t="shared" ref="F84" si="156">L84+R84</f>
        <v>79.905928869999997</v>
      </c>
      <c r="G84" s="37">
        <f t="shared" ref="G84" si="157">M84+S84</f>
        <v>6.22489501</v>
      </c>
      <c r="H84" s="37">
        <f t="shared" ref="H84" si="158">SUM(I84:J84)</f>
        <v>1321.6625001499999</v>
      </c>
      <c r="I84" s="37">
        <v>896.59948565000002</v>
      </c>
      <c r="J84" s="37">
        <f t="shared" ref="J84" si="159">SUM(K84:M84)</f>
        <v>425.06301449999995</v>
      </c>
      <c r="K84" s="37">
        <v>343.15684550999998</v>
      </c>
      <c r="L84" s="37">
        <v>79.905928869999997</v>
      </c>
      <c r="M84" s="37">
        <v>2.00024012</v>
      </c>
      <c r="N84" s="37">
        <f t="shared" ref="N84" si="160">SUM(O84:P84)</f>
        <v>650.79077274999997</v>
      </c>
      <c r="O84" s="37">
        <v>493.93146111999999</v>
      </c>
      <c r="P84" s="37">
        <f t="shared" ref="P84" si="161">SUM(Q84:S84)</f>
        <v>156.85931163000001</v>
      </c>
      <c r="Q84" s="37">
        <v>152.63465674</v>
      </c>
      <c r="R84" s="37">
        <v>0</v>
      </c>
      <c r="S84" s="37">
        <v>4.2246548900000001</v>
      </c>
      <c r="T84" s="37"/>
      <c r="U84" s="37"/>
      <c r="V84" s="37"/>
      <c r="W84" s="37"/>
      <c r="X84" s="37"/>
    </row>
    <row r="85" spans="1:24" hidden="1" outlineLevel="1" collapsed="1">
      <c r="A85" s="8">
        <v>42795</v>
      </c>
      <c r="B85" s="37">
        <v>2098.14482404</v>
      </c>
      <c r="C85" s="37">
        <f t="shared" ref="C85" si="162">I85+O85</f>
        <v>1496.93213962</v>
      </c>
      <c r="D85" s="37">
        <f t="shared" ref="D85" si="163">J85+P85</f>
        <v>601.21268442000007</v>
      </c>
      <c r="E85" s="37">
        <f t="shared" ref="E85" si="164">K85+Q85</f>
        <v>516.01645511000004</v>
      </c>
      <c r="F85" s="37">
        <f t="shared" ref="F85" si="165">L85+R85</f>
        <v>78.983420910000007</v>
      </c>
      <c r="G85" s="37">
        <f t="shared" ref="G85" si="166">M85+S85</f>
        <v>6.2128084000000001</v>
      </c>
      <c r="H85" s="37">
        <f t="shared" ref="H85" si="167">SUM(I85:J85)</f>
        <v>1427.0606037500002</v>
      </c>
      <c r="I85" s="37">
        <v>980.32478871000001</v>
      </c>
      <c r="J85" s="37">
        <f t="shared" ref="J85" si="168">SUM(K85:M85)</f>
        <v>446.73581504000003</v>
      </c>
      <c r="K85" s="37">
        <v>365.75215400000002</v>
      </c>
      <c r="L85" s="37">
        <v>78.983420910000007</v>
      </c>
      <c r="M85" s="37">
        <v>2.0002401299999999</v>
      </c>
      <c r="N85" s="37">
        <f t="shared" ref="N85" si="169">SUM(O85:P85)</f>
        <v>671.08422029000008</v>
      </c>
      <c r="O85" s="37">
        <v>516.60735091000004</v>
      </c>
      <c r="P85" s="37">
        <f t="shared" ref="P85" si="170">SUM(Q85:S85)</f>
        <v>154.47686938000001</v>
      </c>
      <c r="Q85" s="37">
        <v>150.26430111000002</v>
      </c>
      <c r="R85" s="37">
        <v>0</v>
      </c>
      <c r="S85" s="37">
        <v>4.2125682700000002</v>
      </c>
      <c r="T85" s="37"/>
      <c r="U85" s="37"/>
      <c r="V85" s="37"/>
      <c r="W85" s="37"/>
      <c r="X85" s="37"/>
    </row>
    <row r="86" spans="1:24" hidden="1" outlineLevel="1" collapsed="1">
      <c r="A86" s="8">
        <v>42826</v>
      </c>
      <c r="B86" s="37">
        <v>2038.23760838</v>
      </c>
      <c r="C86" s="37">
        <f t="shared" ref="C86" si="171">I86+O86</f>
        <v>1438.4841006900001</v>
      </c>
      <c r="D86" s="37">
        <f t="shared" ref="D86" si="172">J86+P86</f>
        <v>599.75350768999999</v>
      </c>
      <c r="E86" s="37">
        <f t="shared" ref="E86" si="173">K86+Q86</f>
        <v>517.75844036000001</v>
      </c>
      <c r="F86" s="37">
        <f t="shared" ref="F86" si="174">L86+R86</f>
        <v>77.848653319999997</v>
      </c>
      <c r="G86" s="37">
        <f t="shared" ref="G86" si="175">M86+S86</f>
        <v>4.14641401</v>
      </c>
      <c r="H86" s="37">
        <f t="shared" ref="H86" si="176">SUM(I86:J86)</f>
        <v>1319.13057054</v>
      </c>
      <c r="I86" s="37">
        <v>877.75759420000009</v>
      </c>
      <c r="J86" s="37">
        <f t="shared" ref="J86" si="177">SUM(K86:M86)</f>
        <v>441.37297633999998</v>
      </c>
      <c r="K86" s="37">
        <v>363.52420302000002</v>
      </c>
      <c r="L86" s="37">
        <v>77.848653319999997</v>
      </c>
      <c r="M86" s="37">
        <v>1.2E-4</v>
      </c>
      <c r="N86" s="37">
        <f t="shared" ref="N86" si="178">SUM(O86:P86)</f>
        <v>719.10703783999986</v>
      </c>
      <c r="O86" s="37">
        <v>560.72650648999991</v>
      </c>
      <c r="P86" s="37">
        <f t="shared" ref="P86" si="179">SUM(Q86:S86)</f>
        <v>158.38053134999998</v>
      </c>
      <c r="Q86" s="37">
        <v>154.23423733999999</v>
      </c>
      <c r="R86" s="37">
        <v>0</v>
      </c>
      <c r="S86" s="37">
        <v>4.1462940100000001</v>
      </c>
      <c r="T86" s="37"/>
      <c r="U86" s="37"/>
      <c r="V86" s="37"/>
      <c r="W86" s="37"/>
      <c r="X86" s="37"/>
    </row>
    <row r="87" spans="1:24" hidden="1" outlineLevel="1" collapsed="1">
      <c r="A87" s="8">
        <v>42856</v>
      </c>
      <c r="B87" s="37">
        <v>2177.3091432399997</v>
      </c>
      <c r="C87" s="37">
        <f t="shared" ref="C87" si="180">I87+O87</f>
        <v>1681.6490982999999</v>
      </c>
      <c r="D87" s="37">
        <f t="shared" ref="D87" si="181">J87+P87</f>
        <v>495.66004493999992</v>
      </c>
      <c r="E87" s="37">
        <f t="shared" ref="E87" si="182">K87+Q87</f>
        <v>415.89613502999998</v>
      </c>
      <c r="F87" s="37">
        <f t="shared" ref="F87" si="183">L87+R87</f>
        <v>75.648608449999998</v>
      </c>
      <c r="G87" s="37">
        <f t="shared" ref="G87" si="184">M87+S87</f>
        <v>4.1153014600000004</v>
      </c>
      <c r="H87" s="37">
        <f t="shared" ref="H87" si="185">SUM(I87:J87)</f>
        <v>1429.8609008099997</v>
      </c>
      <c r="I87" s="37">
        <v>992.65142658999991</v>
      </c>
      <c r="J87" s="37">
        <f t="shared" ref="J87" si="186">SUM(K87:M87)</f>
        <v>437.20947421999995</v>
      </c>
      <c r="K87" s="37">
        <v>361.56086576999996</v>
      </c>
      <c r="L87" s="37">
        <v>75.648608449999998</v>
      </c>
      <c r="M87" s="37">
        <v>0</v>
      </c>
      <c r="N87" s="37">
        <f t="shared" ref="N87" si="187">SUM(O87:P87)</f>
        <v>747.44824242999994</v>
      </c>
      <c r="O87" s="37">
        <v>688.99767170999996</v>
      </c>
      <c r="P87" s="37">
        <f t="shared" ref="P87" si="188">SUM(Q87:S87)</f>
        <v>58.450570719999995</v>
      </c>
      <c r="Q87" s="37">
        <v>54.335269259999997</v>
      </c>
      <c r="R87" s="37">
        <v>0</v>
      </c>
      <c r="S87" s="37">
        <v>4.1153014600000004</v>
      </c>
      <c r="T87" s="37"/>
      <c r="U87" s="37"/>
      <c r="V87" s="37"/>
      <c r="W87" s="37"/>
      <c r="X87" s="37"/>
    </row>
    <row r="88" spans="1:24" hidden="1" outlineLevel="1" collapsed="1">
      <c r="A88" s="8">
        <v>42887</v>
      </c>
      <c r="B88" s="37">
        <v>2135.2569355400001</v>
      </c>
      <c r="C88" s="37">
        <f t="shared" ref="C88" si="189">I88+O88</f>
        <v>1581.5974798400002</v>
      </c>
      <c r="D88" s="37">
        <f t="shared" ref="D88" si="190">J88+P88</f>
        <v>553.65945569999997</v>
      </c>
      <c r="E88" s="37">
        <f t="shared" ref="E88" si="191">K88+Q88</f>
        <v>423.13915442000001</v>
      </c>
      <c r="F88" s="37">
        <f t="shared" ref="F88" si="192">L88+R88</f>
        <v>126.4445999</v>
      </c>
      <c r="G88" s="37">
        <f t="shared" ref="G88" si="193">M88+S88</f>
        <v>4.0757013799999999</v>
      </c>
      <c r="H88" s="37">
        <f t="shared" ref="H88" si="194">SUM(I88:J88)</f>
        <v>1337.9201978200001</v>
      </c>
      <c r="I88" s="37">
        <v>901.91175738000004</v>
      </c>
      <c r="J88" s="37">
        <f t="shared" ref="J88" si="195">SUM(K88:M88)</f>
        <v>436.00844044000002</v>
      </c>
      <c r="K88" s="37">
        <v>309.56384054</v>
      </c>
      <c r="L88" s="37">
        <v>126.4445999</v>
      </c>
      <c r="M88" s="37">
        <v>0</v>
      </c>
      <c r="N88" s="37">
        <f t="shared" ref="N88" si="196">SUM(O88:P88)</f>
        <v>797.33673772000009</v>
      </c>
      <c r="O88" s="37">
        <v>679.68572246000008</v>
      </c>
      <c r="P88" s="37">
        <f t="shared" ref="P88" si="197">SUM(Q88:S88)</f>
        <v>117.65101525999999</v>
      </c>
      <c r="Q88" s="37">
        <v>113.57531388</v>
      </c>
      <c r="R88" s="37">
        <v>0</v>
      </c>
      <c r="S88" s="37">
        <v>4.0757013799999999</v>
      </c>
      <c r="T88" s="37"/>
      <c r="U88" s="37"/>
      <c r="V88" s="37"/>
      <c r="W88" s="37"/>
      <c r="X88" s="37"/>
    </row>
    <row r="89" spans="1:24" hidden="1" outlineLevel="1" collapsed="1">
      <c r="A89" s="8">
        <v>42917</v>
      </c>
      <c r="B89" s="37">
        <v>2240.6063293299999</v>
      </c>
      <c r="C89" s="37">
        <f t="shared" ref="C89" si="198">I89+O89</f>
        <v>1690.78232344</v>
      </c>
      <c r="D89" s="37">
        <f t="shared" ref="D89" si="199">J89+P89</f>
        <v>549.82400588999997</v>
      </c>
      <c r="E89" s="37">
        <f t="shared" ref="E89" si="200">K89+Q89</f>
        <v>432.23682539999999</v>
      </c>
      <c r="F89" s="37">
        <f t="shared" ref="F89" si="201">L89+R89</f>
        <v>113.54008807</v>
      </c>
      <c r="G89" s="37">
        <f t="shared" ref="G89" si="202">M89+S89</f>
        <v>4.0470924200000002</v>
      </c>
      <c r="H89" s="37">
        <f t="shared" ref="H89" si="203">SUM(I89:J89)</f>
        <v>1422.7753318999999</v>
      </c>
      <c r="I89" s="37">
        <v>990.30372674</v>
      </c>
      <c r="J89" s="37">
        <f t="shared" ref="J89" si="204">SUM(K89:M89)</f>
        <v>432.47160515999997</v>
      </c>
      <c r="K89" s="37">
        <v>318.93151707999999</v>
      </c>
      <c r="L89" s="37">
        <v>113.54008807</v>
      </c>
      <c r="M89" s="37">
        <v>1E-8</v>
      </c>
      <c r="N89" s="37">
        <f t="shared" ref="N89" si="205">SUM(O89:P89)</f>
        <v>817.83099743000002</v>
      </c>
      <c r="O89" s="37">
        <v>700.47859670000003</v>
      </c>
      <c r="P89" s="37">
        <f t="shared" ref="P89" si="206">SUM(Q89:S89)</f>
        <v>117.35240073</v>
      </c>
      <c r="Q89" s="37">
        <v>113.30530831999999</v>
      </c>
      <c r="R89" s="37">
        <v>0</v>
      </c>
      <c r="S89" s="37">
        <v>4.0470924100000003</v>
      </c>
      <c r="T89" s="37"/>
      <c r="U89" s="37"/>
      <c r="V89" s="37"/>
      <c r="W89" s="37"/>
      <c r="X89" s="37"/>
    </row>
    <row r="90" spans="1:24" hidden="1" outlineLevel="1" collapsed="1">
      <c r="A90" s="8">
        <v>42948</v>
      </c>
      <c r="B90" s="37">
        <v>2133.5614663699998</v>
      </c>
      <c r="C90" s="37">
        <f t="shared" ref="C90" si="207">I90+O90</f>
        <v>1627.2079837700001</v>
      </c>
      <c r="D90" s="37">
        <f t="shared" ref="D90" si="208">J90+P90</f>
        <v>506.35348259999995</v>
      </c>
      <c r="E90" s="37">
        <f t="shared" ref="E90" si="209">K90+Q90</f>
        <v>394.49886842000001</v>
      </c>
      <c r="F90" s="37">
        <f t="shared" ref="F90" si="210">L90+R90</f>
        <v>107.8599688</v>
      </c>
      <c r="G90" s="37">
        <f t="shared" ref="G90" si="211">M90+S90</f>
        <v>3.9946453800000001</v>
      </c>
      <c r="H90" s="37">
        <f t="shared" ref="H90" si="212">SUM(I90:J90)</f>
        <v>1417.13563546</v>
      </c>
      <c r="I90" s="37">
        <v>1020.65386848</v>
      </c>
      <c r="J90" s="37">
        <f t="shared" ref="J90" si="213">SUM(K90:M90)</f>
        <v>396.48176697999997</v>
      </c>
      <c r="K90" s="37">
        <v>288.62179817999998</v>
      </c>
      <c r="L90" s="37">
        <v>107.8599688</v>
      </c>
      <c r="M90" s="37">
        <v>0</v>
      </c>
      <c r="N90" s="37">
        <f t="shared" ref="N90" si="214">SUM(O90:P90)</f>
        <v>716.42583091000006</v>
      </c>
      <c r="O90" s="37">
        <v>606.55411529000003</v>
      </c>
      <c r="P90" s="37">
        <f t="shared" ref="P90" si="215">SUM(Q90:S90)</f>
        <v>109.87171561999999</v>
      </c>
      <c r="Q90" s="37">
        <v>105.87707023999999</v>
      </c>
      <c r="R90" s="37">
        <v>0</v>
      </c>
      <c r="S90" s="37">
        <v>3.9946453800000001</v>
      </c>
      <c r="T90" s="37"/>
      <c r="U90" s="37"/>
      <c r="V90" s="37"/>
      <c r="W90" s="37"/>
      <c r="X90" s="37"/>
    </row>
    <row r="91" spans="1:24" hidden="1" outlineLevel="1" collapsed="1">
      <c r="A91" s="8">
        <v>42979</v>
      </c>
      <c r="B91" s="37">
        <v>2189.1820798700001</v>
      </c>
      <c r="C91" s="37">
        <f t="shared" ref="C91" si="216">I91+O91</f>
        <v>1582.3997795800001</v>
      </c>
      <c r="D91" s="37">
        <f t="shared" ref="D91" si="217">J91+P91</f>
        <v>606.78230028999997</v>
      </c>
      <c r="E91" s="37">
        <f t="shared" ref="E91" si="218">K91+Q91</f>
        <v>496.43119177999995</v>
      </c>
      <c r="F91" s="37">
        <f t="shared" ref="F91" si="219">L91+R91</f>
        <v>106.20939307</v>
      </c>
      <c r="G91" s="37">
        <f t="shared" ref="G91" si="220">M91+S91</f>
        <v>4.1417154399999996</v>
      </c>
      <c r="H91" s="37">
        <f t="shared" ref="H91" si="221">SUM(I91:J91)</f>
        <v>1428.47474678</v>
      </c>
      <c r="I91" s="37">
        <v>954.42868207000004</v>
      </c>
      <c r="J91" s="37">
        <f t="shared" ref="J91" si="222">SUM(K91:M91)</f>
        <v>474.04606471</v>
      </c>
      <c r="K91" s="37">
        <v>367.83667163999996</v>
      </c>
      <c r="L91" s="37">
        <v>106.20939307</v>
      </c>
      <c r="M91" s="37">
        <v>0</v>
      </c>
      <c r="N91" s="37">
        <f t="shared" ref="N91" si="223">SUM(O91:P91)</f>
        <v>760.70733309000002</v>
      </c>
      <c r="O91" s="37">
        <v>627.97109751000005</v>
      </c>
      <c r="P91" s="37">
        <f t="shared" ref="P91" si="224">SUM(Q91:S91)</f>
        <v>132.73623558000003</v>
      </c>
      <c r="Q91" s="37">
        <v>128.59452014000001</v>
      </c>
      <c r="R91" s="37">
        <v>0</v>
      </c>
      <c r="S91" s="37">
        <v>4.1417154399999996</v>
      </c>
      <c r="T91" s="37"/>
      <c r="U91" s="37"/>
      <c r="V91" s="37"/>
      <c r="W91" s="37"/>
      <c r="X91" s="37"/>
    </row>
    <row r="92" spans="1:24" hidden="1" outlineLevel="1" collapsed="1">
      <c r="A92" s="8">
        <v>43009</v>
      </c>
      <c r="B92" s="37">
        <v>2371.6337445499998</v>
      </c>
      <c r="C92" s="37">
        <f t="shared" ref="C92" si="225">I92+O92</f>
        <v>1732.60253446</v>
      </c>
      <c r="D92" s="37">
        <f t="shared" ref="D92" si="226">J92+P92</f>
        <v>639.03121009000006</v>
      </c>
      <c r="E92" s="37">
        <f t="shared" ref="E92" si="227">K92+Q92</f>
        <v>492.19867718</v>
      </c>
      <c r="F92" s="37">
        <f t="shared" ref="F92" si="228">L92+R92</f>
        <v>142.64263858000001</v>
      </c>
      <c r="G92" s="37">
        <f t="shared" ref="G92" si="229">M92+S92</f>
        <v>4.1898943299999996</v>
      </c>
      <c r="H92" s="37">
        <f t="shared" ref="H92" si="230">SUM(I92:J92)</f>
        <v>1537.18767364</v>
      </c>
      <c r="I92" s="37">
        <v>1034.91234061</v>
      </c>
      <c r="J92" s="37">
        <f t="shared" ref="J92" si="231">SUM(K92:M92)</f>
        <v>502.27533303000007</v>
      </c>
      <c r="K92" s="37">
        <v>359.63269445000003</v>
      </c>
      <c r="L92" s="37">
        <v>142.64263858000001</v>
      </c>
      <c r="M92" s="37">
        <v>0</v>
      </c>
      <c r="N92" s="37">
        <f t="shared" ref="N92" si="232">SUM(O92:P92)</f>
        <v>834.44607091</v>
      </c>
      <c r="O92" s="37">
        <v>697.69019385000001</v>
      </c>
      <c r="P92" s="37">
        <f t="shared" ref="P92" si="233">SUM(Q92:S92)</f>
        <v>136.75587705999999</v>
      </c>
      <c r="Q92" s="37">
        <v>132.56598273</v>
      </c>
      <c r="R92" s="37">
        <v>0</v>
      </c>
      <c r="S92" s="37">
        <v>4.1898943299999996</v>
      </c>
      <c r="T92" s="37"/>
      <c r="U92" s="37"/>
      <c r="V92" s="37"/>
      <c r="W92" s="37"/>
      <c r="X92" s="37"/>
    </row>
    <row r="93" spans="1:24" hidden="1" outlineLevel="1" collapsed="1">
      <c r="A93" s="8">
        <v>43040</v>
      </c>
      <c r="B93" s="37">
        <v>2310.5168593899998</v>
      </c>
      <c r="C93" s="37">
        <f t="shared" ref="C93" si="234">I93+O93</f>
        <v>1720.1426565699999</v>
      </c>
      <c r="D93" s="37">
        <f t="shared" ref="D93" si="235">J93+P93</f>
        <v>590.37420281999994</v>
      </c>
      <c r="E93" s="37">
        <f t="shared" ref="E93" si="236">K93+Q93</f>
        <v>492.63839137999997</v>
      </c>
      <c r="F93" s="37">
        <f t="shared" ref="F93" si="237">L93+R93</f>
        <v>93.51706544000001</v>
      </c>
      <c r="G93" s="37">
        <f t="shared" ref="G93" si="238">M93+S93</f>
        <v>4.2187460000000003</v>
      </c>
      <c r="H93" s="37">
        <f t="shared" ref="H93" si="239">SUM(I93:J93)</f>
        <v>1471.3974940399999</v>
      </c>
      <c r="I93" s="37">
        <v>1015.90418958</v>
      </c>
      <c r="J93" s="37">
        <f t="shared" ref="J93" si="240">SUM(K93:M93)</f>
        <v>455.49330445999999</v>
      </c>
      <c r="K93" s="37">
        <v>361.97623901999998</v>
      </c>
      <c r="L93" s="37">
        <v>93.51706544000001</v>
      </c>
      <c r="M93" s="37">
        <v>0</v>
      </c>
      <c r="N93" s="37">
        <f t="shared" ref="N93" si="241">SUM(O93:P93)</f>
        <v>839.11936534999995</v>
      </c>
      <c r="O93" s="37">
        <v>704.23846699000001</v>
      </c>
      <c r="P93" s="37">
        <f t="shared" ref="P93" si="242">SUM(Q93:S93)</f>
        <v>134.88089836</v>
      </c>
      <c r="Q93" s="37">
        <v>130.66215235999999</v>
      </c>
      <c r="R93" s="37">
        <v>0</v>
      </c>
      <c r="S93" s="37">
        <v>4.2187460000000003</v>
      </c>
      <c r="T93" s="37"/>
      <c r="U93" s="37"/>
      <c r="V93" s="37"/>
      <c r="W93" s="37"/>
      <c r="X93" s="37"/>
    </row>
    <row r="94" spans="1:24" hidden="1" outlineLevel="1" collapsed="1">
      <c r="A94" s="8">
        <v>43070</v>
      </c>
      <c r="B94" s="37">
        <v>2462.8777350800001</v>
      </c>
      <c r="C94" s="37">
        <f t="shared" ref="C94" si="243">I94+O94</f>
        <v>1813.8590737</v>
      </c>
      <c r="D94" s="37">
        <f t="shared" ref="D94" si="244">J94+P94</f>
        <v>649.01866138000003</v>
      </c>
      <c r="E94" s="37">
        <f t="shared" ref="E94" si="245">K94+Q94</f>
        <v>577.37481006000007</v>
      </c>
      <c r="F94" s="37">
        <f t="shared" ref="F94" si="246">L94+R94</f>
        <v>67.241878529999994</v>
      </c>
      <c r="G94" s="37">
        <f t="shared" ref="G94" si="247">M94+S94</f>
        <v>4.4019727900000003</v>
      </c>
      <c r="H94" s="37">
        <f t="shared" ref="H94" si="248">SUM(I94:J94)</f>
        <v>1519.2786797000001</v>
      </c>
      <c r="I94" s="37">
        <v>1011.94053033</v>
      </c>
      <c r="J94" s="37">
        <f t="shared" ref="J94" si="249">SUM(K94:M94)</f>
        <v>507.33814937000005</v>
      </c>
      <c r="K94" s="37">
        <v>440.07757086000004</v>
      </c>
      <c r="L94" s="37">
        <v>67.241878529999994</v>
      </c>
      <c r="M94" s="37">
        <v>1.8699980000000001E-2</v>
      </c>
      <c r="N94" s="37">
        <f t="shared" ref="N94" si="250">SUM(O94:P94)</f>
        <v>943.5990553800001</v>
      </c>
      <c r="O94" s="37">
        <v>801.91854337000007</v>
      </c>
      <c r="P94" s="37">
        <f t="shared" ref="P94" si="251">SUM(Q94:S94)</f>
        <v>141.68051201</v>
      </c>
      <c r="Q94" s="37">
        <v>137.29723920000001</v>
      </c>
      <c r="R94" s="37">
        <v>0</v>
      </c>
      <c r="S94" s="37">
        <v>4.3832728100000002</v>
      </c>
      <c r="T94" s="37"/>
      <c r="U94" s="37"/>
      <c r="V94" s="37"/>
      <c r="W94" s="37"/>
      <c r="X94" s="37"/>
    </row>
    <row r="95" spans="1:24" hidden="1" outlineLevel="1" collapsed="1">
      <c r="A95" s="8">
        <v>43101</v>
      </c>
      <c r="B95" s="37">
        <v>2444.6448037099999</v>
      </c>
      <c r="C95" s="37">
        <f t="shared" ref="C95" si="252">I95+O95</f>
        <v>1790.7642639000001</v>
      </c>
      <c r="D95" s="37">
        <f t="shared" ref="D95" si="253">J95+P95</f>
        <v>653.88053980999996</v>
      </c>
      <c r="E95" s="37">
        <f t="shared" ref="E95" si="254">K95+Q95</f>
        <v>546.05535609999993</v>
      </c>
      <c r="F95" s="37">
        <f t="shared" ref="F95" si="255">L95+R95</f>
        <v>103.30586082000001</v>
      </c>
      <c r="G95" s="37">
        <f t="shared" ref="G95" si="256">M95+S95</f>
        <v>4.5193228899999998</v>
      </c>
      <c r="H95" s="37">
        <f t="shared" ref="H95" si="257">SUM(I95:J95)</f>
        <v>1422.55401005</v>
      </c>
      <c r="I95" s="37">
        <v>913.73411969999995</v>
      </c>
      <c r="J95" s="37">
        <f t="shared" ref="J95" si="258">SUM(K95:M95)</f>
        <v>508.81989034999998</v>
      </c>
      <c r="K95" s="37">
        <v>405.36888882999995</v>
      </c>
      <c r="L95" s="37">
        <v>103.30586082000001</v>
      </c>
      <c r="M95" s="37">
        <v>0.14514069999999998</v>
      </c>
      <c r="N95" s="37">
        <f t="shared" ref="N95" si="259">SUM(O95:P95)</f>
        <v>1022.09079366</v>
      </c>
      <c r="O95" s="37">
        <v>877.0301442</v>
      </c>
      <c r="P95" s="37">
        <f t="shared" ref="P95" si="260">SUM(Q95:S95)</f>
        <v>145.06064946000001</v>
      </c>
      <c r="Q95" s="37">
        <v>140.68646727000001</v>
      </c>
      <c r="R95" s="37">
        <v>0</v>
      </c>
      <c r="S95" s="37">
        <v>4.37418219</v>
      </c>
      <c r="T95" s="37"/>
      <c r="U95" s="37"/>
      <c r="V95" s="37"/>
      <c r="W95" s="37"/>
      <c r="X95" s="37"/>
    </row>
    <row r="96" spans="1:24" hidden="1" outlineLevel="1" collapsed="1">
      <c r="A96" s="8">
        <v>43132</v>
      </c>
      <c r="B96" s="37">
        <v>2331.5449104999998</v>
      </c>
      <c r="C96" s="37">
        <f t="shared" ref="C96" si="261">I96+O96</f>
        <v>1726.18113133</v>
      </c>
      <c r="D96" s="37">
        <f t="shared" ref="D96" si="262">J96+P96</f>
        <v>605.36377916999993</v>
      </c>
      <c r="E96" s="37">
        <f t="shared" ref="E96" si="263">K96+Q96</f>
        <v>554.12630508999996</v>
      </c>
      <c r="F96" s="37">
        <f t="shared" ref="F96" si="264">L96+R96</f>
        <v>47.013146970000001</v>
      </c>
      <c r="G96" s="37">
        <f t="shared" ref="G96" si="265">M96+S96</f>
        <v>4.2243271099999999</v>
      </c>
      <c r="H96" s="37">
        <f t="shared" ref="H96" si="266">SUM(I96:J96)</f>
        <v>1370.7971004899998</v>
      </c>
      <c r="I96" s="37">
        <v>919.54775627999993</v>
      </c>
      <c r="J96" s="37">
        <f t="shared" ref="J96" si="267">SUM(K96:M96)</f>
        <v>451.24934420999995</v>
      </c>
      <c r="K96" s="37">
        <v>404.22044579999999</v>
      </c>
      <c r="L96" s="37">
        <v>47.013146970000001</v>
      </c>
      <c r="M96" s="37">
        <v>1.5751439999999998E-2</v>
      </c>
      <c r="N96" s="37">
        <f t="shared" ref="N96" si="268">SUM(O96:P96)</f>
        <v>960.74781000999997</v>
      </c>
      <c r="O96" s="37">
        <v>806.63337504999993</v>
      </c>
      <c r="P96" s="37">
        <f t="shared" ref="P96" si="269">SUM(Q96:S96)</f>
        <v>154.11443495999998</v>
      </c>
      <c r="Q96" s="37">
        <v>149.90585929</v>
      </c>
      <c r="R96" s="37">
        <v>0</v>
      </c>
      <c r="S96" s="37">
        <v>4.2085756700000001</v>
      </c>
      <c r="T96" s="37"/>
      <c r="U96" s="37"/>
      <c r="V96" s="37"/>
      <c r="W96" s="37"/>
      <c r="X96" s="37"/>
    </row>
    <row r="97" spans="1:24" hidden="1" outlineLevel="1" collapsed="1">
      <c r="A97" s="8">
        <v>43160</v>
      </c>
      <c r="B97" s="37">
        <v>2393.4547500299996</v>
      </c>
      <c r="C97" s="37">
        <f t="shared" ref="C97" si="270">I97+O97</f>
        <v>1688.6713705499999</v>
      </c>
      <c r="D97" s="37">
        <f t="shared" ref="D97" si="271">J97+P97</f>
        <v>704.78337948000001</v>
      </c>
      <c r="E97" s="37">
        <f t="shared" ref="E97" si="272">K97+Q97</f>
        <v>648.10609009999996</v>
      </c>
      <c r="F97" s="37">
        <f t="shared" ref="F97" si="273">L97+R97</f>
        <v>52.516130049999994</v>
      </c>
      <c r="G97" s="37">
        <f t="shared" ref="G97" si="274">M97+S97</f>
        <v>4.1611593300000003</v>
      </c>
      <c r="H97" s="37">
        <f t="shared" ref="H97" si="275">SUM(I97:J97)</f>
        <v>1403.6547493099999</v>
      </c>
      <c r="I97" s="37">
        <v>851.63489261999996</v>
      </c>
      <c r="J97" s="37">
        <f t="shared" ref="J97" si="276">SUM(K97:M97)</f>
        <v>552.01985668999998</v>
      </c>
      <c r="K97" s="37">
        <v>499.48797396999998</v>
      </c>
      <c r="L97" s="37">
        <v>52.516130049999994</v>
      </c>
      <c r="M97" s="37">
        <v>1.575267E-2</v>
      </c>
      <c r="N97" s="37">
        <f t="shared" ref="N97" si="277">SUM(O97:P97)</f>
        <v>989.80000071999996</v>
      </c>
      <c r="O97" s="37">
        <v>837.03647792999993</v>
      </c>
      <c r="P97" s="37">
        <f t="shared" ref="P97" si="278">SUM(Q97:S97)</f>
        <v>152.76352279</v>
      </c>
      <c r="Q97" s="37">
        <v>148.61811613</v>
      </c>
      <c r="R97" s="37">
        <v>0</v>
      </c>
      <c r="S97" s="37">
        <v>4.1454066599999999</v>
      </c>
      <c r="T97" s="37"/>
      <c r="U97" s="37"/>
      <c r="V97" s="37"/>
      <c r="W97" s="37"/>
      <c r="X97" s="37"/>
    </row>
    <row r="98" spans="1:24" hidden="1" outlineLevel="1" collapsed="1">
      <c r="A98" s="8">
        <v>43191</v>
      </c>
      <c r="B98" s="37">
        <v>2408.19175748</v>
      </c>
      <c r="C98" s="37">
        <f t="shared" ref="C98" si="279">I98+O98</f>
        <v>1756.9542745899998</v>
      </c>
      <c r="D98" s="37">
        <f t="shared" ref="D98" si="280">J98+P98</f>
        <v>651.23748289000002</v>
      </c>
      <c r="E98" s="37">
        <f t="shared" ref="E98" si="281">K98+Q98</f>
        <v>634.72409235999999</v>
      </c>
      <c r="F98" s="37">
        <f t="shared" ref="F98" si="282">L98+R98</f>
        <v>12.401150809999999</v>
      </c>
      <c r="G98" s="37">
        <f t="shared" ref="G98" si="283">M98+S98</f>
        <v>4.1122397199999998</v>
      </c>
      <c r="H98" s="37">
        <f t="shared" ref="H98" si="284">SUM(I98:J98)</f>
        <v>1362.6958769299999</v>
      </c>
      <c r="I98" s="37">
        <v>874.48799831999997</v>
      </c>
      <c r="J98" s="37">
        <f t="shared" ref="J98" si="285">SUM(K98:M98)</f>
        <v>488.20787861000002</v>
      </c>
      <c r="K98" s="37">
        <v>475.79097406000005</v>
      </c>
      <c r="L98" s="37">
        <v>12.401150809999999</v>
      </c>
      <c r="M98" s="37">
        <v>1.5753739999999999E-2</v>
      </c>
      <c r="N98" s="37">
        <f t="shared" ref="N98" si="286">SUM(O98:P98)</f>
        <v>1045.49588055</v>
      </c>
      <c r="O98" s="37">
        <v>882.46627626999998</v>
      </c>
      <c r="P98" s="37">
        <f t="shared" ref="P98" si="287">SUM(Q98:S98)</f>
        <v>163.02960428</v>
      </c>
      <c r="Q98" s="37">
        <v>158.93311829999999</v>
      </c>
      <c r="R98" s="37">
        <v>0</v>
      </c>
      <c r="S98" s="37">
        <v>4.0964859799999997</v>
      </c>
      <c r="T98" s="37"/>
      <c r="U98" s="37"/>
      <c r="V98" s="37"/>
      <c r="W98" s="37"/>
      <c r="X98" s="37"/>
    </row>
    <row r="99" spans="1:24" hidden="1" outlineLevel="1" collapsed="1">
      <c r="A99" s="8">
        <v>43221</v>
      </c>
      <c r="B99" s="37">
        <v>2316.3856116000002</v>
      </c>
      <c r="C99" s="37">
        <f t="shared" ref="C99" si="288">I99+O99</f>
        <v>1727.4903531099999</v>
      </c>
      <c r="D99" s="37">
        <f t="shared" ref="D99" si="289">J99+P99</f>
        <v>588.89525849000006</v>
      </c>
      <c r="E99" s="37">
        <f t="shared" ref="E99" si="290">K99+Q99</f>
        <v>574.43701424000005</v>
      </c>
      <c r="F99" s="37">
        <f t="shared" ref="F99" si="291">L99+R99</f>
        <v>10.36068725</v>
      </c>
      <c r="G99" s="37">
        <f t="shared" ref="G99" si="292">M99+S99</f>
        <v>4.0975570000000001</v>
      </c>
      <c r="H99" s="37">
        <f t="shared" ref="H99" si="293">SUM(I99:J99)</f>
        <v>1362.4331773800002</v>
      </c>
      <c r="I99" s="37">
        <v>934.10686353000006</v>
      </c>
      <c r="J99" s="37">
        <f t="shared" ref="J99" si="294">SUM(K99:M99)</f>
        <v>428.32631385000008</v>
      </c>
      <c r="K99" s="37">
        <v>417.94987159000004</v>
      </c>
      <c r="L99" s="37">
        <v>10.36068725</v>
      </c>
      <c r="M99" s="37">
        <v>1.575501E-2</v>
      </c>
      <c r="N99" s="37">
        <f t="shared" ref="N99" si="295">SUM(O99:P99)</f>
        <v>953.95243421999999</v>
      </c>
      <c r="O99" s="37">
        <v>793.38348957999995</v>
      </c>
      <c r="P99" s="37">
        <f t="shared" ref="P99" si="296">SUM(Q99:S99)</f>
        <v>160.56894463999998</v>
      </c>
      <c r="Q99" s="37">
        <v>156.48714264999998</v>
      </c>
      <c r="R99" s="37">
        <v>0</v>
      </c>
      <c r="S99" s="37">
        <v>4.0818019899999998</v>
      </c>
      <c r="T99" s="37"/>
      <c r="U99" s="37"/>
      <c r="V99" s="37"/>
      <c r="W99" s="37"/>
      <c r="X99" s="37"/>
    </row>
    <row r="100" spans="1:24" hidden="1" outlineLevel="1" collapsed="1">
      <c r="A100" s="8">
        <v>43252</v>
      </c>
      <c r="B100" s="37">
        <v>2328.1617267399997</v>
      </c>
      <c r="C100" s="37">
        <f t="shared" ref="C100" si="297">I100+O100</f>
        <v>1684.02638703</v>
      </c>
      <c r="D100" s="37">
        <f t="shared" ref="D100" si="298">J100+P100</f>
        <v>644.13533971000004</v>
      </c>
      <c r="E100" s="37">
        <f t="shared" ref="E100" si="299">K100+Q100</f>
        <v>635.77951594000001</v>
      </c>
      <c r="F100" s="37">
        <f t="shared" ref="F100" si="300">L100+R100</f>
        <v>4.2499017300000004</v>
      </c>
      <c r="G100" s="37">
        <f t="shared" ref="G100" si="301">M100+S100</f>
        <v>4.1059220399999994</v>
      </c>
      <c r="H100" s="37">
        <f t="shared" ref="H100" si="302">SUM(I100:J100)</f>
        <v>1349.93362424</v>
      </c>
      <c r="I100" s="37">
        <v>864.89893324000002</v>
      </c>
      <c r="J100" s="37">
        <f t="shared" ref="J100" si="303">SUM(K100:M100)</f>
        <v>485.03469100000001</v>
      </c>
      <c r="K100" s="37">
        <v>480.76903314000003</v>
      </c>
      <c r="L100" s="37">
        <v>4.2499017300000004</v>
      </c>
      <c r="M100" s="37">
        <v>1.575613E-2</v>
      </c>
      <c r="N100" s="37">
        <f t="shared" ref="N100" si="304">SUM(O100:P100)</f>
        <v>978.22810249999998</v>
      </c>
      <c r="O100" s="37">
        <v>819.12745379</v>
      </c>
      <c r="P100" s="37">
        <f t="shared" ref="P100" si="305">SUM(Q100:S100)</f>
        <v>159.10064871</v>
      </c>
      <c r="Q100" s="37">
        <v>155.01048280000001</v>
      </c>
      <c r="R100" s="37">
        <v>0</v>
      </c>
      <c r="S100" s="37">
        <v>4.0901659099999996</v>
      </c>
      <c r="T100" s="37"/>
      <c r="U100" s="37"/>
      <c r="V100" s="37"/>
      <c r="W100" s="37"/>
      <c r="X100" s="37"/>
    </row>
    <row r="101" spans="1:24" hidden="1" outlineLevel="1" collapsed="1">
      <c r="A101" s="8">
        <v>43282</v>
      </c>
      <c r="B101" s="37">
        <v>2451.2981593700001</v>
      </c>
      <c r="C101" s="37">
        <f t="shared" ref="C101" si="306">I101+O101</f>
        <v>1872.3482390300001</v>
      </c>
      <c r="D101" s="37">
        <f t="shared" ref="D101" si="307">J101+P101</f>
        <v>578.94992034000006</v>
      </c>
      <c r="E101" s="37">
        <f t="shared" ref="E101" si="308">K101+Q101</f>
        <v>570.46467066000002</v>
      </c>
      <c r="F101" s="37">
        <f t="shared" ref="F101" si="309">L101+R101</f>
        <v>4.2908897100000001</v>
      </c>
      <c r="G101" s="37">
        <f t="shared" ref="G101" si="310">M101+S101</f>
        <v>4.1943599699999998</v>
      </c>
      <c r="H101" s="37">
        <f t="shared" ref="H101" si="311">SUM(I101:J101)</f>
        <v>1440.3818938200002</v>
      </c>
      <c r="I101" s="37">
        <v>1033.1505474600001</v>
      </c>
      <c r="J101" s="37">
        <f t="shared" ref="J101" si="312">SUM(K101:M101)</f>
        <v>407.23134635999997</v>
      </c>
      <c r="K101" s="37">
        <v>402.92469925</v>
      </c>
      <c r="L101" s="37">
        <v>4.2908897100000001</v>
      </c>
      <c r="M101" s="37">
        <v>1.5757400000000001E-2</v>
      </c>
      <c r="N101" s="37">
        <f t="shared" ref="N101" si="313">SUM(O101:P101)</f>
        <v>1010.9162655499999</v>
      </c>
      <c r="O101" s="37">
        <v>839.19769156999996</v>
      </c>
      <c r="P101" s="37">
        <f t="shared" ref="P101" si="314">SUM(Q101:S101)</f>
        <v>171.71857398000003</v>
      </c>
      <c r="Q101" s="37">
        <v>167.53997141000002</v>
      </c>
      <c r="R101" s="37">
        <v>0</v>
      </c>
      <c r="S101" s="37">
        <v>4.1786025699999998</v>
      </c>
      <c r="T101" s="37"/>
      <c r="U101" s="37"/>
      <c r="V101" s="37"/>
      <c r="W101" s="37"/>
      <c r="X101" s="37"/>
    </row>
    <row r="102" spans="1:24" hidden="1" outlineLevel="1" collapsed="1">
      <c r="A102" s="8">
        <v>43313</v>
      </c>
      <c r="B102" s="37">
        <v>2306.1392721499997</v>
      </c>
      <c r="C102" s="37">
        <f t="shared" ref="C102" si="315">I102+O102</f>
        <v>1768.8703410899998</v>
      </c>
      <c r="D102" s="37">
        <f t="shared" ref="D102" si="316">J102+P102</f>
        <v>537.26893106</v>
      </c>
      <c r="E102" s="37">
        <f t="shared" ref="E102" si="317">K102+Q102</f>
        <v>524.27273704999993</v>
      </c>
      <c r="F102" s="37">
        <f t="shared" ref="F102" si="318">L102+R102</f>
        <v>8.5637461500000001</v>
      </c>
      <c r="G102" s="37">
        <f t="shared" ref="G102" si="319">M102+S102</f>
        <v>4.4324478599999999</v>
      </c>
      <c r="H102" s="37">
        <f t="shared" ref="H102" si="320">SUM(I102:J102)</f>
        <v>1320.07006671</v>
      </c>
      <c r="I102" s="37">
        <v>951.41097034999996</v>
      </c>
      <c r="J102" s="37">
        <f t="shared" ref="J102" si="321">SUM(K102:M102)</f>
        <v>368.65909635999998</v>
      </c>
      <c r="K102" s="37">
        <v>364.30244199999999</v>
      </c>
      <c r="L102" s="37">
        <v>4.3408957499999996</v>
      </c>
      <c r="M102" s="37">
        <v>1.5758609999999999E-2</v>
      </c>
      <c r="N102" s="37">
        <f t="shared" ref="N102" si="322">SUM(O102:P102)</f>
        <v>986.06920543999991</v>
      </c>
      <c r="O102" s="37">
        <v>817.45937073999994</v>
      </c>
      <c r="P102" s="37">
        <f t="shared" ref="P102" si="323">SUM(Q102:S102)</f>
        <v>168.60983469999999</v>
      </c>
      <c r="Q102" s="37">
        <v>159.97029505</v>
      </c>
      <c r="R102" s="37">
        <v>4.2228503999999996</v>
      </c>
      <c r="S102" s="37">
        <v>4.4166892500000001</v>
      </c>
      <c r="T102" s="37"/>
      <c r="U102" s="37"/>
      <c r="V102" s="37"/>
      <c r="W102" s="37"/>
      <c r="X102" s="37"/>
    </row>
    <row r="103" spans="1:24" hidden="1" outlineLevel="1" collapsed="1">
      <c r="A103" s="8">
        <v>43344</v>
      </c>
      <c r="B103" s="37">
        <v>2432.8845511499994</v>
      </c>
      <c r="C103" s="37">
        <f t="shared" ref="C103" si="324">I103+O103</f>
        <v>1869.02978966</v>
      </c>
      <c r="D103" s="37">
        <f t="shared" ref="D103" si="325">J103+P103</f>
        <v>563.8547614900001</v>
      </c>
      <c r="E103" s="37">
        <f t="shared" ref="E103" si="326">K103+Q103</f>
        <v>543.73526721000007</v>
      </c>
      <c r="F103" s="37">
        <f t="shared" ref="F103" si="327">L103+R103</f>
        <v>15.6840712</v>
      </c>
      <c r="G103" s="37">
        <f t="shared" ref="G103" si="328">M103+S103</f>
        <v>4.4354230799999996</v>
      </c>
      <c r="H103" s="37">
        <f t="shared" ref="H103" si="329">SUM(I103:J103)</f>
        <v>1377.9399793299999</v>
      </c>
      <c r="I103" s="37">
        <v>998.16991840999992</v>
      </c>
      <c r="J103" s="37">
        <f t="shared" ref="J103" si="330">SUM(K103:M103)</f>
        <v>379.77006092000005</v>
      </c>
      <c r="K103" s="37">
        <v>375.41204715000003</v>
      </c>
      <c r="L103" s="37">
        <v>4.3422540000000005</v>
      </c>
      <c r="M103" s="37">
        <v>1.5759769999999999E-2</v>
      </c>
      <c r="N103" s="37">
        <f t="shared" ref="N103" si="331">SUM(O103:P103)</f>
        <v>1054.9445718200002</v>
      </c>
      <c r="O103" s="37">
        <v>870.85987125000008</v>
      </c>
      <c r="P103" s="37">
        <f t="shared" ref="P103" si="332">SUM(Q103:S103)</f>
        <v>184.08470057000002</v>
      </c>
      <c r="Q103" s="37">
        <v>168.32322006000001</v>
      </c>
      <c r="R103" s="37">
        <v>11.341817199999999</v>
      </c>
      <c r="S103" s="37">
        <v>4.4196633099999998</v>
      </c>
      <c r="T103" s="37"/>
      <c r="U103" s="37"/>
      <c r="V103" s="37"/>
      <c r="W103" s="37"/>
      <c r="X103" s="37"/>
    </row>
    <row r="104" spans="1:24" hidden="1" outlineLevel="1" collapsed="1">
      <c r="A104" s="8">
        <v>43374</v>
      </c>
      <c r="B104" s="37">
        <v>2499.7311302599996</v>
      </c>
      <c r="C104" s="37">
        <f t="shared" ref="C104" si="333">I104+O104</f>
        <v>1960.81586399</v>
      </c>
      <c r="D104" s="37">
        <f t="shared" ref="D104" si="334">J104+P104</f>
        <v>538.91526627000007</v>
      </c>
      <c r="E104" s="37">
        <f t="shared" ref="E104" si="335">K104+Q104</f>
        <v>518.75016606000008</v>
      </c>
      <c r="F104" s="37">
        <f t="shared" ref="F104" si="336">L104+R104</f>
        <v>15.750541950000001</v>
      </c>
      <c r="G104" s="37">
        <f t="shared" ref="G104" si="337">M104+S104</f>
        <v>4.4145582600000006</v>
      </c>
      <c r="H104" s="37">
        <f t="shared" ref="H104" si="338">SUM(I104:J104)</f>
        <v>1460.8575939300001</v>
      </c>
      <c r="I104" s="37">
        <v>1100.4319266800001</v>
      </c>
      <c r="J104" s="37">
        <f t="shared" ref="J104" si="339">SUM(K104:M104)</f>
        <v>360.42566725</v>
      </c>
      <c r="K104" s="37">
        <v>355.99547582000002</v>
      </c>
      <c r="L104" s="37">
        <v>4.4144304200000004</v>
      </c>
      <c r="M104" s="37">
        <v>1.5761009999999999E-2</v>
      </c>
      <c r="N104" s="37">
        <f t="shared" ref="N104" si="340">SUM(O104:P104)</f>
        <v>1038.87353633</v>
      </c>
      <c r="O104" s="37">
        <v>860.38393730999996</v>
      </c>
      <c r="P104" s="37">
        <f t="shared" ref="P104" si="341">SUM(Q104:S104)</f>
        <v>178.48959902000001</v>
      </c>
      <c r="Q104" s="37">
        <v>162.75469024</v>
      </c>
      <c r="R104" s="37">
        <v>11.33611153</v>
      </c>
      <c r="S104" s="37">
        <v>4.3987972500000003</v>
      </c>
      <c r="T104" s="37"/>
      <c r="U104" s="37"/>
      <c r="V104" s="37"/>
      <c r="W104" s="37"/>
      <c r="X104" s="37"/>
    </row>
    <row r="105" spans="1:24" hidden="1" outlineLevel="1" collapsed="1">
      <c r="A105" s="8">
        <v>43405</v>
      </c>
      <c r="B105" s="37">
        <v>2488.3770887599999</v>
      </c>
      <c r="C105" s="37">
        <f t="shared" ref="C105" si="342">I105+O105</f>
        <v>1787.1739828199998</v>
      </c>
      <c r="D105" s="37">
        <f t="shared" ref="D105" si="343">J105+P105</f>
        <v>701.20310594</v>
      </c>
      <c r="E105" s="37">
        <f t="shared" ref="E105" si="344">K105+Q105</f>
        <v>576.10804894</v>
      </c>
      <c r="F105" s="37">
        <f t="shared" ref="F105" si="345">L105+R105</f>
        <v>74.245893730000006</v>
      </c>
      <c r="G105" s="37">
        <f t="shared" ref="G105" si="346">M105+S105</f>
        <v>50.849163269999998</v>
      </c>
      <c r="H105" s="37">
        <f t="shared" ref="H105" si="347">SUM(I105:J105)</f>
        <v>1487.65148103</v>
      </c>
      <c r="I105" s="37">
        <v>1030.97698511</v>
      </c>
      <c r="J105" s="37">
        <f t="shared" ref="J105" si="348">SUM(K105:M105)</f>
        <v>456.67449592000003</v>
      </c>
      <c r="K105" s="37">
        <v>393.89234752000004</v>
      </c>
      <c r="L105" s="37">
        <v>62.77166364</v>
      </c>
      <c r="M105" s="37">
        <v>1.0484759999999999E-2</v>
      </c>
      <c r="N105" s="37">
        <f t="shared" ref="N105" si="349">SUM(O105:P105)</f>
        <v>1000.7256077299999</v>
      </c>
      <c r="O105" s="37">
        <v>756.19699770999989</v>
      </c>
      <c r="P105" s="37">
        <f t="shared" ref="P105" si="350">SUM(Q105:S105)</f>
        <v>244.52861001999997</v>
      </c>
      <c r="Q105" s="37">
        <v>182.21570141999999</v>
      </c>
      <c r="R105" s="37">
        <v>11.474230090000001</v>
      </c>
      <c r="S105" s="37">
        <v>50.838678510000001</v>
      </c>
      <c r="T105" s="37"/>
      <c r="U105" s="37"/>
      <c r="V105" s="37"/>
      <c r="W105" s="37"/>
      <c r="X105" s="37"/>
    </row>
    <row r="106" spans="1:24" hidden="1" outlineLevel="1" collapsed="1">
      <c r="A106" s="8">
        <v>43435</v>
      </c>
      <c r="B106" s="37">
        <v>2753.1557855400001</v>
      </c>
      <c r="C106" s="37">
        <f t="shared" ref="C106" si="351">I106+O106</f>
        <v>1878.7637436300001</v>
      </c>
      <c r="D106" s="37">
        <f t="shared" ref="D106" si="352">J106+P106</f>
        <v>874.39204190999999</v>
      </c>
      <c r="E106" s="37">
        <f t="shared" ref="E106" si="353">K106+Q106</f>
        <v>749.10413644000005</v>
      </c>
      <c r="F106" s="37">
        <f t="shared" ref="F106" si="354">L106+R106</f>
        <v>75.596221220000004</v>
      </c>
      <c r="G106" s="37">
        <f t="shared" ref="G106" si="355">M106+S106</f>
        <v>49.691684250000002</v>
      </c>
      <c r="H106" s="37">
        <f t="shared" ref="H106" si="356">SUM(I106:J106)</f>
        <v>1786.7217534900001</v>
      </c>
      <c r="I106" s="37">
        <v>1134.77283833</v>
      </c>
      <c r="J106" s="37">
        <f t="shared" ref="J106" si="357">SUM(K106:M106)</f>
        <v>651.94891515999996</v>
      </c>
      <c r="K106" s="37">
        <v>587.57995563999998</v>
      </c>
      <c r="L106" s="37">
        <v>64.358473840000002</v>
      </c>
      <c r="M106" s="37">
        <v>1.0485680000000001E-2</v>
      </c>
      <c r="N106" s="37">
        <f t="shared" ref="N106" si="358">SUM(O106:P106)</f>
        <v>966.43403205000004</v>
      </c>
      <c r="O106" s="37">
        <v>743.99090530000001</v>
      </c>
      <c r="P106" s="37">
        <f t="shared" ref="P106" si="359">SUM(Q106:S106)</f>
        <v>222.44312675</v>
      </c>
      <c r="Q106" s="37">
        <v>161.52418080000001</v>
      </c>
      <c r="R106" s="37">
        <v>11.23774738</v>
      </c>
      <c r="S106" s="37">
        <v>49.681198569999999</v>
      </c>
      <c r="T106" s="37"/>
      <c r="U106" s="37"/>
      <c r="V106" s="37"/>
      <c r="W106" s="37"/>
      <c r="X106" s="37"/>
    </row>
    <row r="107" spans="1:24" hidden="1" outlineLevel="1" collapsed="1">
      <c r="A107" s="8">
        <v>43466</v>
      </c>
      <c r="B107" s="37">
        <v>2721.64057628</v>
      </c>
      <c r="C107" s="37">
        <f t="shared" ref="C107" si="360">I107+O107</f>
        <v>2059.2806619399998</v>
      </c>
      <c r="D107" s="37">
        <f t="shared" ref="D107" si="361">J107+P107</f>
        <v>662.35991433999993</v>
      </c>
      <c r="E107" s="37">
        <f t="shared" ref="E107" si="362">K107+Q107</f>
        <v>648.76960323999992</v>
      </c>
      <c r="F107" s="37">
        <f t="shared" ref="F107" si="363">L107+R107</f>
        <v>13.579817739999999</v>
      </c>
      <c r="G107" s="37">
        <f t="shared" ref="G107" si="364">M107+S107</f>
        <v>1.049336E-2</v>
      </c>
      <c r="H107" s="37">
        <f t="shared" ref="H107" si="365">SUM(I107:J107)</f>
        <v>1707.9223592400001</v>
      </c>
      <c r="I107" s="37">
        <v>1218.3146253800001</v>
      </c>
      <c r="J107" s="37">
        <f t="shared" ref="J107" si="366">SUM(K107:M107)</f>
        <v>489.60773386</v>
      </c>
      <c r="K107" s="37">
        <v>487.33028747999998</v>
      </c>
      <c r="L107" s="37">
        <v>2.2669530199999999</v>
      </c>
      <c r="M107" s="37">
        <v>1.049336E-2</v>
      </c>
      <c r="N107" s="37">
        <f t="shared" ref="N107" si="367">SUM(O107:P107)</f>
        <v>1013.71821704</v>
      </c>
      <c r="O107" s="37">
        <v>840.96603656000002</v>
      </c>
      <c r="P107" s="37">
        <f t="shared" ref="P107" si="368">SUM(Q107:S107)</f>
        <v>172.75218047999999</v>
      </c>
      <c r="Q107" s="37">
        <v>161.43931576</v>
      </c>
      <c r="R107" s="37">
        <v>11.31286472</v>
      </c>
      <c r="S107" s="37">
        <v>0</v>
      </c>
      <c r="T107" s="37"/>
      <c r="U107" s="37"/>
      <c r="V107" s="37"/>
      <c r="W107" s="37"/>
      <c r="X107" s="37"/>
    </row>
    <row r="108" spans="1:24" hidden="1" outlineLevel="1" collapsed="1">
      <c r="A108" s="8">
        <v>43497</v>
      </c>
      <c r="B108" s="37">
        <v>2827.1315881200003</v>
      </c>
      <c r="C108" s="37">
        <f t="shared" ref="C108" si="369">I108+O108</f>
        <v>2109.6491348300001</v>
      </c>
      <c r="D108" s="37">
        <f t="shared" ref="D108" si="370">J108+P108</f>
        <v>717.48245329000008</v>
      </c>
      <c r="E108" s="37">
        <f t="shared" ref="E108" si="371">K108+Q108</f>
        <v>602.26930956000001</v>
      </c>
      <c r="F108" s="37">
        <f t="shared" ref="F108" si="372">L108+R108</f>
        <v>79.037859269999998</v>
      </c>
      <c r="G108" s="37">
        <f t="shared" ref="G108" si="373">M108+S108</f>
        <v>36.17528446</v>
      </c>
      <c r="H108" s="37">
        <f t="shared" ref="H108" si="374">SUM(I108:J108)</f>
        <v>1821.8523506800002</v>
      </c>
      <c r="I108" s="37">
        <v>1303.61957725</v>
      </c>
      <c r="J108" s="37">
        <f t="shared" ref="J108" si="375">SUM(K108:M108)</f>
        <v>518.23277343000007</v>
      </c>
      <c r="K108" s="37">
        <v>450.22858414000001</v>
      </c>
      <c r="L108" s="37">
        <v>67.993695110000004</v>
      </c>
      <c r="M108" s="37">
        <v>1.0494180000000001E-2</v>
      </c>
      <c r="N108" s="37">
        <f t="shared" ref="N108" si="376">SUM(O108:P108)</f>
        <v>1005.2792374400001</v>
      </c>
      <c r="O108" s="37">
        <v>806.02955758000007</v>
      </c>
      <c r="P108" s="37">
        <f t="shared" ref="P108" si="377">SUM(Q108:S108)</f>
        <v>199.24967986000001</v>
      </c>
      <c r="Q108" s="37">
        <v>152.04072542</v>
      </c>
      <c r="R108" s="37">
        <v>11.044164159999999</v>
      </c>
      <c r="S108" s="37">
        <v>36.164790279999998</v>
      </c>
      <c r="T108" s="37"/>
      <c r="U108" s="37"/>
      <c r="V108" s="37"/>
      <c r="W108" s="37"/>
      <c r="X108" s="37"/>
    </row>
    <row r="109" spans="1:24" hidden="1" outlineLevel="1" collapsed="1">
      <c r="A109" s="8">
        <v>43525</v>
      </c>
      <c r="B109" s="37">
        <v>2679.19042949</v>
      </c>
      <c r="C109" s="37">
        <f t="shared" ref="C109" si="378">I109+O109</f>
        <v>1751.6897982099999</v>
      </c>
      <c r="D109" s="37">
        <f t="shared" ref="D109" si="379">J109+P109</f>
        <v>927.50063127999988</v>
      </c>
      <c r="E109" s="37">
        <f t="shared" ref="E109" si="380">K109+Q109</f>
        <v>622.45628846</v>
      </c>
      <c r="F109" s="37">
        <f t="shared" ref="F109" si="381">L109+R109</f>
        <v>268.76830884999998</v>
      </c>
      <c r="G109" s="37">
        <f t="shared" ref="G109:G114" si="382">M109+S109</f>
        <v>36.27603397</v>
      </c>
      <c r="H109" s="37">
        <f t="shared" ref="H109" si="383">SUM(I109:J109)</f>
        <v>1689.6842399799998</v>
      </c>
      <c r="I109" s="37">
        <v>1123.2955275899999</v>
      </c>
      <c r="J109" s="37">
        <f t="shared" ref="J109" si="384">SUM(K109:M109)</f>
        <v>566.38871238999991</v>
      </c>
      <c r="K109" s="37">
        <v>461.73869552999997</v>
      </c>
      <c r="L109" s="37">
        <v>104.63952177</v>
      </c>
      <c r="M109" s="37">
        <v>1.049509E-2</v>
      </c>
      <c r="N109" s="37">
        <f t="shared" ref="N109" si="385">SUM(O109:P109)</f>
        <v>989.50618951000001</v>
      </c>
      <c r="O109" s="37">
        <v>628.39427062000004</v>
      </c>
      <c r="P109" s="37">
        <f t="shared" ref="P109" si="386">SUM(Q109:S109)</f>
        <v>361.11191888999997</v>
      </c>
      <c r="Q109" s="37">
        <v>160.71759293</v>
      </c>
      <c r="R109" s="37">
        <v>164.12878708</v>
      </c>
      <c r="S109" s="37">
        <v>36.265538880000001</v>
      </c>
      <c r="T109" s="37"/>
      <c r="U109" s="37"/>
      <c r="V109" s="37"/>
      <c r="W109" s="37"/>
      <c r="X109" s="37"/>
    </row>
    <row r="110" spans="1:24" hidden="1" outlineLevel="1" collapsed="1">
      <c r="A110" s="8">
        <v>43556</v>
      </c>
      <c r="B110" s="37">
        <v>2799.5943611000002</v>
      </c>
      <c r="C110" s="37">
        <f t="shared" ref="C110" si="387">I110+O110</f>
        <v>1817.9704800599998</v>
      </c>
      <c r="D110" s="37">
        <f t="shared" ref="D110" si="388">J110+P110</f>
        <v>981.62388104000001</v>
      </c>
      <c r="E110" s="37">
        <f t="shared" ref="E110" si="389">K110+Q110</f>
        <v>691.53002344000004</v>
      </c>
      <c r="F110" s="37">
        <f t="shared" ref="F110" si="390">L110+R110</f>
        <v>254.79254183</v>
      </c>
      <c r="G110" s="37">
        <f t="shared" si="382"/>
        <v>35.301315770000002</v>
      </c>
      <c r="H110" s="37">
        <f t="shared" ref="H110" si="391">SUM(I110:J110)</f>
        <v>1690.16631757</v>
      </c>
      <c r="I110" s="37">
        <v>1058.4700378299999</v>
      </c>
      <c r="J110" s="37">
        <f t="shared" ref="J110" si="392">SUM(K110:M110)</f>
        <v>631.69627974000002</v>
      </c>
      <c r="K110" s="37">
        <v>536.19297631000006</v>
      </c>
      <c r="L110" s="37">
        <v>95.492807470000002</v>
      </c>
      <c r="M110" s="37">
        <v>1.049596E-2</v>
      </c>
      <c r="N110" s="37">
        <f t="shared" ref="N110" si="393">SUM(O110:P110)</f>
        <v>1109.42804353</v>
      </c>
      <c r="O110" s="37">
        <v>759.50044222999998</v>
      </c>
      <c r="P110" s="37">
        <f t="shared" ref="P110" si="394">SUM(Q110:S110)</f>
        <v>349.92760129999999</v>
      </c>
      <c r="Q110" s="37">
        <v>155.33704713</v>
      </c>
      <c r="R110" s="37">
        <v>159.29973436</v>
      </c>
      <c r="S110" s="37">
        <v>35.290819810000002</v>
      </c>
      <c r="T110" s="37"/>
      <c r="U110" s="37"/>
      <c r="V110" s="37"/>
      <c r="W110" s="37"/>
      <c r="X110" s="37"/>
    </row>
    <row r="111" spans="1:24" hidden="1" outlineLevel="1" collapsed="1">
      <c r="A111" s="8">
        <v>43586</v>
      </c>
      <c r="B111" s="37">
        <v>2921.1084470199999</v>
      </c>
      <c r="C111" s="37">
        <f t="shared" ref="C111" si="395">I111+O111</f>
        <v>1798.2282355</v>
      </c>
      <c r="D111" s="37">
        <f t="shared" ref="D111" si="396">J111+P111</f>
        <v>1122.8802115199999</v>
      </c>
      <c r="E111" s="37">
        <f t="shared" ref="E111" si="397">K111+Q111</f>
        <v>792.24507367000001</v>
      </c>
      <c r="F111" s="37">
        <f t="shared" ref="F111" si="398">L111+R111</f>
        <v>294.98156344</v>
      </c>
      <c r="G111" s="37">
        <f t="shared" si="382"/>
        <v>35.653574409999997</v>
      </c>
      <c r="H111" s="37">
        <f t="shared" ref="H111" si="399">SUM(I111:J111)</f>
        <v>1742.2343460899999</v>
      </c>
      <c r="I111" s="37">
        <v>1001.33414365</v>
      </c>
      <c r="J111" s="37">
        <f t="shared" ref="J111" si="400">SUM(K111:M111)</f>
        <v>740.90020243999993</v>
      </c>
      <c r="K111" s="37">
        <v>636.73227775999999</v>
      </c>
      <c r="L111" s="37">
        <v>104.15742781</v>
      </c>
      <c r="M111" s="37">
        <v>1.049687E-2</v>
      </c>
      <c r="N111" s="37">
        <f t="shared" ref="N111" si="401">SUM(O111:P111)</f>
        <v>1178.8741009299999</v>
      </c>
      <c r="O111" s="37">
        <v>796.89409185</v>
      </c>
      <c r="P111" s="37">
        <f t="shared" ref="P111" si="402">SUM(Q111:S111)</f>
        <v>381.98000908</v>
      </c>
      <c r="Q111" s="37">
        <v>155.51279590999999</v>
      </c>
      <c r="R111" s="37">
        <v>190.82413563</v>
      </c>
      <c r="S111" s="37">
        <v>35.64307754</v>
      </c>
      <c r="T111" s="37"/>
      <c r="U111" s="37"/>
      <c r="V111" s="37"/>
      <c r="W111" s="37"/>
      <c r="X111" s="37"/>
    </row>
    <row r="112" spans="1:24" hidden="1" outlineLevel="1" collapsed="1">
      <c r="A112" s="8">
        <v>43617</v>
      </c>
      <c r="B112" s="37">
        <v>2924.3722357300003</v>
      </c>
      <c r="C112" s="37">
        <f t="shared" ref="C112" si="403">I112+O112</f>
        <v>1886.29515517</v>
      </c>
      <c r="D112" s="37">
        <f t="shared" ref="D112" si="404">J112+P112</f>
        <v>1038.07708056</v>
      </c>
      <c r="E112" s="37">
        <f t="shared" ref="E112" si="405">K112+Q112</f>
        <v>764.26782641</v>
      </c>
      <c r="F112" s="37">
        <f t="shared" ref="F112" si="406">L112+R112</f>
        <v>238.77103302</v>
      </c>
      <c r="G112" s="37">
        <f t="shared" si="382"/>
        <v>35.038221129999997</v>
      </c>
      <c r="H112" s="37">
        <f t="shared" ref="H112" si="407">SUM(I112:J112)</f>
        <v>1743.6311011500002</v>
      </c>
      <c r="I112" s="37">
        <v>1076.85624069</v>
      </c>
      <c r="J112" s="37">
        <f t="shared" ref="J112" si="408">SUM(K112:M112)</f>
        <v>666.77486046000001</v>
      </c>
      <c r="K112" s="37">
        <v>617.02283717</v>
      </c>
      <c r="L112" s="37">
        <v>49.741525539999998</v>
      </c>
      <c r="M112" s="37">
        <v>1.049775E-2</v>
      </c>
      <c r="N112" s="37">
        <f t="shared" ref="N112" si="409">SUM(O112:P112)</f>
        <v>1180.7411345800001</v>
      </c>
      <c r="O112" s="37">
        <v>809.43891447999999</v>
      </c>
      <c r="P112" s="37">
        <f t="shared" ref="P112" si="410">SUM(Q112:S112)</f>
        <v>371.3022201</v>
      </c>
      <c r="Q112" s="37">
        <v>147.24498924000002</v>
      </c>
      <c r="R112" s="37">
        <v>189.02950748000001</v>
      </c>
      <c r="S112" s="37">
        <v>35.027723379999998</v>
      </c>
      <c r="T112" s="37"/>
      <c r="U112" s="37"/>
      <c r="V112" s="37"/>
      <c r="W112" s="37"/>
      <c r="X112" s="37"/>
    </row>
    <row r="113" spans="1:24" hidden="1" outlineLevel="1" collapsed="1">
      <c r="A113" s="8">
        <v>43647</v>
      </c>
      <c r="B113" s="37">
        <v>2936.6937883000001</v>
      </c>
      <c r="C113" s="37">
        <f t="shared" ref="C113" si="411">I113+O113</f>
        <v>2003.7105434</v>
      </c>
      <c r="D113" s="37">
        <f t="shared" ref="D113" si="412">J113+P113</f>
        <v>932.98324490000005</v>
      </c>
      <c r="E113" s="37">
        <f t="shared" ref="E113" si="413">K113+Q113</f>
        <v>672.65380899000002</v>
      </c>
      <c r="F113" s="37">
        <f t="shared" ref="F113" si="414">L113+R113</f>
        <v>227.01909706000001</v>
      </c>
      <c r="G113" s="37">
        <f t="shared" si="382"/>
        <v>33.310338850000001</v>
      </c>
      <c r="H113" s="37">
        <f t="shared" ref="H113" si="415">SUM(I113:J113)</f>
        <v>1680.64451334</v>
      </c>
      <c r="I113" s="37">
        <v>1128.21398043</v>
      </c>
      <c r="J113" s="37">
        <f t="shared" ref="J113" si="416">SUM(K113:M113)</f>
        <v>552.43053291000001</v>
      </c>
      <c r="K113" s="37">
        <v>505.62657504999999</v>
      </c>
      <c r="L113" s="37">
        <v>46.793459200000001</v>
      </c>
      <c r="M113" s="37">
        <v>1.049866E-2</v>
      </c>
      <c r="N113" s="37">
        <f t="shared" ref="N113" si="417">SUM(O113:P113)</f>
        <v>1256.04927496</v>
      </c>
      <c r="O113" s="37">
        <v>875.49656297000001</v>
      </c>
      <c r="P113" s="37">
        <f t="shared" ref="P113" si="418">SUM(Q113:S113)</f>
        <v>380.55271198999998</v>
      </c>
      <c r="Q113" s="37">
        <v>167.02723394</v>
      </c>
      <c r="R113" s="37">
        <v>180.22563786000001</v>
      </c>
      <c r="S113" s="37">
        <v>33.299840189999998</v>
      </c>
      <c r="T113" s="37"/>
      <c r="U113" s="37"/>
      <c r="V113" s="37"/>
      <c r="W113" s="37"/>
      <c r="X113" s="37"/>
    </row>
    <row r="114" spans="1:24" hidden="1" outlineLevel="1" collapsed="1">
      <c r="A114" s="8">
        <v>43678</v>
      </c>
      <c r="B114" s="37">
        <v>2774.1227467799999</v>
      </c>
      <c r="C114" s="37">
        <f t="shared" ref="C114" si="419">I114+O114</f>
        <v>1775.3219323799999</v>
      </c>
      <c r="D114" s="37">
        <f t="shared" ref="D114" si="420">J114+P114</f>
        <v>998.80081440000004</v>
      </c>
      <c r="E114" s="37">
        <f t="shared" ref="E114" si="421">K114+Q114</f>
        <v>745.52025849999995</v>
      </c>
      <c r="F114" s="37">
        <f t="shared" ref="F114" si="422">L114+R114</f>
        <v>219.88699796</v>
      </c>
      <c r="G114" s="37">
        <f t="shared" si="382"/>
        <v>33.393557940000001</v>
      </c>
      <c r="H114" s="37">
        <f t="shared" ref="H114" si="423">SUM(I114:J114)</f>
        <v>1630.571809</v>
      </c>
      <c r="I114" s="37">
        <v>988.12120345999995</v>
      </c>
      <c r="J114" s="37">
        <f t="shared" ref="J114" si="424">SUM(K114:M114)</f>
        <v>642.45060553999997</v>
      </c>
      <c r="K114" s="37">
        <v>603.00681269999995</v>
      </c>
      <c r="L114" s="37">
        <v>39.43329327</v>
      </c>
      <c r="M114" s="37">
        <v>1.049957E-2</v>
      </c>
      <c r="N114" s="37">
        <f t="shared" ref="N114" si="425">SUM(O114:P114)</f>
        <v>1143.5509377800001</v>
      </c>
      <c r="O114" s="37">
        <v>787.20072892000007</v>
      </c>
      <c r="P114" s="37">
        <f t="shared" ref="P114" si="426">SUM(Q114:S114)</f>
        <v>356.35020886000001</v>
      </c>
      <c r="Q114" s="37">
        <v>142.5134458</v>
      </c>
      <c r="R114" s="37">
        <v>180.45370469</v>
      </c>
      <c r="S114" s="37">
        <v>33.383058370000001</v>
      </c>
      <c r="T114" s="37"/>
      <c r="U114" s="37"/>
      <c r="V114" s="37"/>
      <c r="W114" s="37"/>
      <c r="X114" s="37"/>
    </row>
    <row r="115" spans="1:24" hidden="1" outlineLevel="1" collapsed="1">
      <c r="A115" s="8">
        <v>43709</v>
      </c>
      <c r="B115" s="37">
        <v>2798.0246129800003</v>
      </c>
      <c r="C115" s="37">
        <f t="shared" ref="C115" si="427">I115+O115</f>
        <v>1710.5555154899998</v>
      </c>
      <c r="D115" s="37">
        <f t="shared" ref="D115" si="428">J115+P115</f>
        <v>1087.4690974900002</v>
      </c>
      <c r="E115" s="37">
        <f t="shared" ref="E115" si="429">K115+Q115</f>
        <v>713.26766087999999</v>
      </c>
      <c r="F115" s="37">
        <f t="shared" ref="F115" si="430">L115+R115</f>
        <v>342.50719986000001</v>
      </c>
      <c r="G115" s="37">
        <f t="shared" ref="G115" si="431">M115+S115</f>
        <v>31.694236749999998</v>
      </c>
      <c r="H115" s="37">
        <f t="shared" ref="H115" si="432">SUM(I115:J115)</f>
        <v>1719.4924421800001</v>
      </c>
      <c r="I115" s="37">
        <v>1117.63413317</v>
      </c>
      <c r="J115" s="37">
        <f t="shared" ref="J115" si="433">SUM(K115:M115)</f>
        <v>601.85830901000008</v>
      </c>
      <c r="K115" s="37">
        <v>561.77686040000003</v>
      </c>
      <c r="L115" s="37">
        <v>40.07094815</v>
      </c>
      <c r="M115" s="37">
        <v>1.050046E-2</v>
      </c>
      <c r="N115" s="37">
        <f t="shared" ref="N115" si="434">SUM(O115:P115)</f>
        <v>1078.5321707999999</v>
      </c>
      <c r="O115" s="37">
        <v>592.92138231999991</v>
      </c>
      <c r="P115" s="37">
        <f t="shared" ref="P115" si="435">SUM(Q115:S115)</f>
        <v>485.61078848000005</v>
      </c>
      <c r="Q115" s="37">
        <v>151.49080048000002</v>
      </c>
      <c r="R115" s="37">
        <v>302.43625171000002</v>
      </c>
      <c r="S115" s="37">
        <v>31.683736289999999</v>
      </c>
      <c r="T115" s="37"/>
      <c r="U115" s="37"/>
      <c r="V115" s="37"/>
      <c r="W115" s="37"/>
      <c r="X115" s="37"/>
    </row>
    <row r="116" spans="1:24" hidden="1" outlineLevel="1" collapsed="1">
      <c r="A116" s="8">
        <v>43739</v>
      </c>
      <c r="B116" s="37">
        <v>3031.16650114</v>
      </c>
      <c r="C116" s="37">
        <f t="shared" ref="C116" si="436">I116+O116</f>
        <v>1848.1879356499999</v>
      </c>
      <c r="D116" s="37">
        <f t="shared" ref="D116" si="437">J116+P116</f>
        <v>1182.9785654900002</v>
      </c>
      <c r="E116" s="37">
        <f t="shared" ref="E116" si="438">K116+Q116</f>
        <v>784.57604421999997</v>
      </c>
      <c r="F116" s="37">
        <f t="shared" ref="F116" si="439">L116+R116</f>
        <v>365.27650684999998</v>
      </c>
      <c r="G116" s="37">
        <f t="shared" ref="G116" si="440">M116+S116</f>
        <v>33.126014419999997</v>
      </c>
      <c r="H116" s="37">
        <f t="shared" ref="H116" si="441">SUM(I116:J116)</f>
        <v>1763.2699211499998</v>
      </c>
      <c r="I116" s="37">
        <v>1134.4942824299999</v>
      </c>
      <c r="J116" s="37">
        <f t="shared" ref="J116" si="442">SUM(K116:M116)</f>
        <v>628.77563872000007</v>
      </c>
      <c r="K116" s="37">
        <v>583.08790059</v>
      </c>
      <c r="L116" s="37">
        <v>45.67723677</v>
      </c>
      <c r="M116" s="37">
        <v>1.050136E-2</v>
      </c>
      <c r="N116" s="37">
        <f t="shared" ref="N116" si="443">SUM(O116:P116)</f>
        <v>1267.89657999</v>
      </c>
      <c r="O116" s="37">
        <v>713.69365321999999</v>
      </c>
      <c r="P116" s="37">
        <f t="shared" ref="P116" si="444">SUM(Q116:S116)</f>
        <v>554.20292676999998</v>
      </c>
      <c r="Q116" s="37">
        <v>201.48814363</v>
      </c>
      <c r="R116" s="37">
        <v>319.59927008</v>
      </c>
      <c r="S116" s="37">
        <v>33.115513059999998</v>
      </c>
      <c r="T116" s="37"/>
      <c r="U116" s="37"/>
      <c r="V116" s="37"/>
      <c r="W116" s="37"/>
      <c r="X116" s="37"/>
    </row>
    <row r="117" spans="1:24" hidden="1" outlineLevel="1" collapsed="1">
      <c r="A117" s="8">
        <v>43770</v>
      </c>
      <c r="B117" s="37">
        <v>3008.4553632299999</v>
      </c>
      <c r="C117" s="37">
        <f t="shared" ref="C117" si="445">I117+O117</f>
        <v>1861.1170734</v>
      </c>
      <c r="D117" s="37">
        <f t="shared" ref="D117" si="446">J117+P117</f>
        <v>1147.3382898300001</v>
      </c>
      <c r="E117" s="37">
        <f t="shared" ref="E117" si="447">K117+Q117</f>
        <v>751.52526889000012</v>
      </c>
      <c r="F117" s="37">
        <f t="shared" ref="F117" si="448">L117+R117</f>
        <v>364.09207431999999</v>
      </c>
      <c r="G117" s="37">
        <f t="shared" ref="G117" si="449">M117+S117</f>
        <v>31.720946619999999</v>
      </c>
      <c r="H117" s="37">
        <f t="shared" ref="H117" si="450">SUM(I117:J117)</f>
        <v>1758.6007995800001</v>
      </c>
      <c r="I117" s="37">
        <v>1110.68264514</v>
      </c>
      <c r="J117" s="37">
        <f t="shared" ref="J117" si="451">SUM(K117:M117)</f>
        <v>647.91815444000019</v>
      </c>
      <c r="K117" s="37">
        <v>588.8995687800001</v>
      </c>
      <c r="L117" s="37">
        <v>59.010006390000001</v>
      </c>
      <c r="M117" s="37">
        <v>8.57927E-3</v>
      </c>
      <c r="N117" s="37">
        <f t="shared" ref="N117" si="452">SUM(O117:P117)</f>
        <v>1249.85456365</v>
      </c>
      <c r="O117" s="37">
        <v>750.43442826</v>
      </c>
      <c r="P117" s="37">
        <f t="shared" ref="P117" si="453">SUM(Q117:S117)</f>
        <v>499.42013539000004</v>
      </c>
      <c r="Q117" s="37">
        <v>162.62570011</v>
      </c>
      <c r="R117" s="37">
        <v>305.08206792999999</v>
      </c>
      <c r="S117" s="37">
        <v>31.712367350000001</v>
      </c>
      <c r="T117" s="37"/>
      <c r="U117" s="37"/>
      <c r="V117" s="37"/>
      <c r="W117" s="37"/>
      <c r="X117" s="37"/>
    </row>
    <row r="118" spans="1:24" hidden="1" outlineLevel="1" collapsed="1">
      <c r="A118" s="8">
        <v>43800</v>
      </c>
      <c r="B118" s="37">
        <v>3353.2667348000004</v>
      </c>
      <c r="C118" s="37">
        <f t="shared" ref="C118" si="454">I118+O118</f>
        <v>2212.6445404900001</v>
      </c>
      <c r="D118" s="37">
        <f t="shared" ref="D118" si="455">J118+P118</f>
        <v>1140.6221943099999</v>
      </c>
      <c r="E118" s="37">
        <f t="shared" ref="E118" si="456">K118+Q118</f>
        <v>796.38470517999997</v>
      </c>
      <c r="F118" s="37">
        <f t="shared" ref="F118" si="457">L118+R118</f>
        <v>328.77591151000001</v>
      </c>
      <c r="G118" s="37">
        <f t="shared" ref="G118" si="458">M118+S118</f>
        <v>15.46157762</v>
      </c>
      <c r="H118" s="37">
        <f t="shared" ref="H118" si="459">SUM(I118:J118)</f>
        <v>2169.2252366299999</v>
      </c>
      <c r="I118" s="37">
        <v>1501.6201360800001</v>
      </c>
      <c r="J118" s="37">
        <f t="shared" ref="J118" si="460">SUM(K118:M118)</f>
        <v>667.60510054999997</v>
      </c>
      <c r="K118" s="37">
        <v>643.28374475999999</v>
      </c>
      <c r="L118" s="37">
        <v>24.31277601</v>
      </c>
      <c r="M118" s="37">
        <v>8.5797800000000004E-3</v>
      </c>
      <c r="N118" s="37">
        <f t="shared" ref="N118" si="461">SUM(O118:P118)</f>
        <v>1184.0414981700001</v>
      </c>
      <c r="O118" s="37">
        <v>711.02440440999999</v>
      </c>
      <c r="P118" s="37">
        <f t="shared" ref="P118" si="462">SUM(Q118:S118)</f>
        <v>473.01709376000002</v>
      </c>
      <c r="Q118" s="37">
        <v>153.10096041999998</v>
      </c>
      <c r="R118" s="37">
        <v>304.46313550000002</v>
      </c>
      <c r="S118" s="37">
        <v>15.45299784</v>
      </c>
      <c r="T118" s="37"/>
      <c r="U118" s="37"/>
      <c r="V118" s="37"/>
      <c r="W118" s="37"/>
      <c r="X118" s="37"/>
    </row>
    <row r="119" spans="1:24" hidden="1" outlineLevel="1" collapsed="1">
      <c r="A119" s="8">
        <v>43831</v>
      </c>
      <c r="B119" s="37">
        <v>3224.2841205799996</v>
      </c>
      <c r="C119" s="37">
        <f t="shared" ref="C119" si="463">I119+O119</f>
        <v>2037.9371066399999</v>
      </c>
      <c r="D119" s="37">
        <f t="shared" ref="D119" si="464">J119+P119</f>
        <v>1186.3470139399999</v>
      </c>
      <c r="E119" s="37">
        <f t="shared" ref="E119" si="465">K119+Q119</f>
        <v>784.53186715999993</v>
      </c>
      <c r="F119" s="37">
        <f t="shared" ref="F119" si="466">L119+R119</f>
        <v>385.72303840999996</v>
      </c>
      <c r="G119" s="37">
        <f t="shared" ref="G119" si="467">M119+S119</f>
        <v>16.092108369999998</v>
      </c>
      <c r="H119" s="37">
        <f t="shared" ref="H119" si="468">SUM(I119:J119)</f>
        <v>1918.1293829699998</v>
      </c>
      <c r="I119" s="37">
        <v>1230.26863413</v>
      </c>
      <c r="J119" s="37">
        <f t="shared" ref="J119" si="469">SUM(K119:M119)</f>
        <v>687.86074883999993</v>
      </c>
      <c r="K119" s="37">
        <v>619.40974944999994</v>
      </c>
      <c r="L119" s="37">
        <v>68.442418869999997</v>
      </c>
      <c r="M119" s="37">
        <v>8.5805199999999995E-3</v>
      </c>
      <c r="N119" s="37">
        <f t="shared" ref="N119" si="470">SUM(O119:P119)</f>
        <v>1306.15473761</v>
      </c>
      <c r="O119" s="37">
        <v>807.66847251000002</v>
      </c>
      <c r="P119" s="37">
        <f t="shared" ref="P119" si="471">SUM(Q119:S119)</f>
        <v>498.48626509999997</v>
      </c>
      <c r="Q119" s="37">
        <v>165.12211771</v>
      </c>
      <c r="R119" s="37">
        <v>317.28061953999998</v>
      </c>
      <c r="S119" s="37">
        <v>16.083527849999999</v>
      </c>
      <c r="T119" s="37"/>
      <c r="U119" s="37"/>
      <c r="V119" s="37"/>
      <c r="W119" s="37"/>
      <c r="X119" s="37"/>
    </row>
    <row r="120" spans="1:24" hidden="1" outlineLevel="1" collapsed="1">
      <c r="A120" s="8">
        <v>43862</v>
      </c>
      <c r="B120" s="37">
        <v>3159.3469488400006</v>
      </c>
      <c r="C120" s="37">
        <f t="shared" ref="C120" si="472">I120+O120</f>
        <v>1908.31046229</v>
      </c>
      <c r="D120" s="37">
        <f t="shared" ref="D120" si="473">J120+P120</f>
        <v>1251.0364865500001</v>
      </c>
      <c r="E120" s="37">
        <f t="shared" ref="E120" si="474">K120+Q120</f>
        <v>754.11232382000003</v>
      </c>
      <c r="F120" s="37">
        <f t="shared" ref="F120" si="475">L120+R120</f>
        <v>481.14464461</v>
      </c>
      <c r="G120" s="37">
        <f t="shared" ref="G120" si="476">M120+S120</f>
        <v>15.779518119999999</v>
      </c>
      <c r="H120" s="37">
        <f t="shared" ref="H120" si="477">SUM(I120:J120)</f>
        <v>1913.51364384</v>
      </c>
      <c r="I120" s="37">
        <v>1138.81638572</v>
      </c>
      <c r="J120" s="37">
        <f t="shared" ref="J120" si="478">SUM(K120:M120)</f>
        <v>774.69725812000001</v>
      </c>
      <c r="K120" s="37">
        <v>604.94480618</v>
      </c>
      <c r="L120" s="37">
        <v>169.74387075000001</v>
      </c>
      <c r="M120" s="37">
        <v>8.5811900000000007E-3</v>
      </c>
      <c r="N120" s="37">
        <f t="shared" ref="N120" si="479">SUM(O120:P120)</f>
        <v>1245.8333049999999</v>
      </c>
      <c r="O120" s="37">
        <v>769.49407656999995</v>
      </c>
      <c r="P120" s="37">
        <f t="shared" ref="P120" si="480">SUM(Q120:S120)</f>
        <v>476.33922842999999</v>
      </c>
      <c r="Q120" s="37">
        <v>149.16751764</v>
      </c>
      <c r="R120" s="37">
        <v>311.40077386000002</v>
      </c>
      <c r="S120" s="37">
        <v>15.77093693</v>
      </c>
      <c r="T120" s="37"/>
      <c r="U120" s="37"/>
      <c r="V120" s="37"/>
      <c r="W120" s="37"/>
      <c r="X120" s="37"/>
    </row>
    <row r="121" spans="1:24" hidden="1" outlineLevel="1" collapsed="1">
      <c r="A121" s="8">
        <v>43891</v>
      </c>
      <c r="B121" s="37">
        <v>3461.4956802299994</v>
      </c>
      <c r="C121" s="37">
        <f t="shared" ref="C121" si="481">I121+O121</f>
        <v>2348.7825742199998</v>
      </c>
      <c r="D121" s="37">
        <f t="shared" ref="D121" si="482">J121+P121</f>
        <v>1112.71310601</v>
      </c>
      <c r="E121" s="37">
        <f t="shared" ref="E121" si="483">K121+Q121</f>
        <v>689.32190162999996</v>
      </c>
      <c r="F121" s="37">
        <f t="shared" ref="F121" si="484">L121+R121</f>
        <v>405.25912803</v>
      </c>
      <c r="G121" s="37">
        <f t="shared" ref="G121" si="485">M121+S121</f>
        <v>18.132076349999998</v>
      </c>
      <c r="H121" s="37">
        <f t="shared" ref="H121" si="486">SUM(I121:J121)</f>
        <v>1988.5918158199997</v>
      </c>
      <c r="I121" s="37">
        <v>1265.4671595099999</v>
      </c>
      <c r="J121" s="37">
        <f t="shared" ref="J121" si="487">SUM(K121:M121)</f>
        <v>723.12465630999998</v>
      </c>
      <c r="K121" s="37">
        <v>518.62595759999999</v>
      </c>
      <c r="L121" s="37">
        <v>204.49012368000001</v>
      </c>
      <c r="M121" s="37">
        <v>8.5750300000000008E-3</v>
      </c>
      <c r="N121" s="37">
        <f t="shared" ref="N121" si="488">SUM(O121:P121)</f>
        <v>1472.9038644099999</v>
      </c>
      <c r="O121" s="37">
        <v>1083.3154147099999</v>
      </c>
      <c r="P121" s="37">
        <f t="shared" ref="P121" si="489">SUM(Q121:S121)</f>
        <v>389.58844970000001</v>
      </c>
      <c r="Q121" s="37">
        <v>170.69594402999999</v>
      </c>
      <c r="R121" s="37">
        <v>200.76900434999999</v>
      </c>
      <c r="S121" s="37">
        <v>18.123501319999999</v>
      </c>
      <c r="T121" s="37"/>
      <c r="U121" s="37"/>
      <c r="V121" s="37"/>
      <c r="W121" s="37"/>
      <c r="X121" s="37"/>
    </row>
    <row r="122" spans="1:24" hidden="1" outlineLevel="1" collapsed="1">
      <c r="A122" s="8">
        <v>43922</v>
      </c>
      <c r="B122" s="37">
        <v>3587.5071642599996</v>
      </c>
      <c r="C122" s="37">
        <f t="shared" ref="C122" si="490">I122+O122</f>
        <v>2408.6703546799999</v>
      </c>
      <c r="D122" s="37">
        <f t="shared" ref="D122" si="491">J122+P122</f>
        <v>1178.8368095799999</v>
      </c>
      <c r="E122" s="37">
        <f t="shared" ref="E122" si="492">K122+Q122</f>
        <v>740.65780701999995</v>
      </c>
      <c r="F122" s="37">
        <f t="shared" ref="F122" si="493">L122+R122</f>
        <v>421.02981738</v>
      </c>
      <c r="G122" s="37">
        <f t="shared" ref="G122" si="494">M122+S122</f>
        <v>17.14918518</v>
      </c>
      <c r="H122" s="37">
        <f t="shared" ref="H122" si="495">SUM(I122:J122)</f>
        <v>2175.2775171399999</v>
      </c>
      <c r="I122" s="37">
        <v>1359.2965536800002</v>
      </c>
      <c r="J122" s="37">
        <f t="shared" ref="J122" si="496">SUM(K122:M122)</f>
        <v>815.98096345999988</v>
      </c>
      <c r="K122" s="37">
        <v>585.35364541999991</v>
      </c>
      <c r="L122" s="37">
        <v>230.61874232</v>
      </c>
      <c r="M122" s="37">
        <v>8.5757200000000002E-3</v>
      </c>
      <c r="N122" s="37">
        <f t="shared" ref="N122" si="497">SUM(O122:P122)</f>
        <v>1412.22964712</v>
      </c>
      <c r="O122" s="37">
        <v>1049.373801</v>
      </c>
      <c r="P122" s="37">
        <f t="shared" ref="P122" si="498">SUM(Q122:S122)</f>
        <v>362.85584612000002</v>
      </c>
      <c r="Q122" s="37">
        <v>155.30416160000001</v>
      </c>
      <c r="R122" s="37">
        <v>190.41107506</v>
      </c>
      <c r="S122" s="37">
        <v>17.14060946</v>
      </c>
      <c r="T122" s="37"/>
      <c r="U122" s="37"/>
      <c r="V122" s="37"/>
      <c r="W122" s="37"/>
      <c r="X122" s="37"/>
    </row>
    <row r="123" spans="1:24" hidden="1" outlineLevel="1" collapsed="1">
      <c r="A123" s="8">
        <v>43952</v>
      </c>
      <c r="B123" s="37">
        <v>3613.2381573000002</v>
      </c>
      <c r="C123" s="37">
        <f t="shared" ref="C123" si="499">I123+O123</f>
        <v>2391.9198138400002</v>
      </c>
      <c r="D123" s="37">
        <f t="shared" ref="D123" si="500">J123+P123</f>
        <v>1221.3183434600001</v>
      </c>
      <c r="E123" s="37">
        <f t="shared" ref="E123" si="501">K123+Q123</f>
        <v>782.22615313000006</v>
      </c>
      <c r="F123" s="37">
        <f t="shared" ref="F123" si="502">L123+R123</f>
        <v>421.74058974000002</v>
      </c>
      <c r="G123" s="37">
        <f t="shared" ref="G123" si="503">M123+S123</f>
        <v>17.35160059</v>
      </c>
      <c r="H123" s="37">
        <f t="shared" ref="H123" si="504">SUM(I123:J123)</f>
        <v>2189.70878593</v>
      </c>
      <c r="I123" s="37">
        <v>1333.26865997</v>
      </c>
      <c r="J123" s="37">
        <f t="shared" ref="J123" si="505">SUM(K123:M123)</f>
        <v>856.44012595999993</v>
      </c>
      <c r="K123" s="37">
        <v>626.98224952999999</v>
      </c>
      <c r="L123" s="37">
        <v>229.44929998000001</v>
      </c>
      <c r="M123" s="37">
        <v>8.5764499999999994E-3</v>
      </c>
      <c r="N123" s="37">
        <f t="shared" ref="N123" si="506">SUM(O123:P123)</f>
        <v>1423.5293713700003</v>
      </c>
      <c r="O123" s="37">
        <v>1058.6511538700001</v>
      </c>
      <c r="P123" s="37">
        <f t="shared" ref="P123" si="507">SUM(Q123:S123)</f>
        <v>364.87821750000001</v>
      </c>
      <c r="Q123" s="37">
        <v>155.24390360000001</v>
      </c>
      <c r="R123" s="37">
        <v>192.29128976000001</v>
      </c>
      <c r="S123" s="37">
        <v>17.343024140000001</v>
      </c>
      <c r="T123" s="37"/>
      <c r="U123" s="37"/>
      <c r="V123" s="37"/>
      <c r="W123" s="37"/>
      <c r="X123" s="37"/>
    </row>
    <row r="124" spans="1:24" hidden="1" outlineLevel="1" collapsed="1">
      <c r="A124" s="8">
        <v>43983</v>
      </c>
      <c r="B124" s="37">
        <v>3635.2040587200004</v>
      </c>
      <c r="C124" s="37">
        <f t="shared" ref="C124" si="508">I124+O124</f>
        <v>2466.7749208800001</v>
      </c>
      <c r="D124" s="37">
        <f t="shared" ref="D124" si="509">J124+P124</f>
        <v>1168.4291378400001</v>
      </c>
      <c r="E124" s="37">
        <f t="shared" ref="E124" si="510">K124+Q124</f>
        <v>766.81275845999994</v>
      </c>
      <c r="F124" s="37">
        <f t="shared" ref="F124" si="511">L124+R124</f>
        <v>384.09954780999999</v>
      </c>
      <c r="G124" s="37">
        <f t="shared" ref="G124" si="512">M124+S124</f>
        <v>17.516831570000001</v>
      </c>
      <c r="H124" s="37">
        <f t="shared" ref="H124" si="513">SUM(I124:J124)</f>
        <v>2196.8027946900002</v>
      </c>
      <c r="I124" s="37">
        <v>1394.3475813699999</v>
      </c>
      <c r="J124" s="37">
        <f t="shared" ref="J124" si="514">SUM(K124:M124)</f>
        <v>802.45521331999998</v>
      </c>
      <c r="K124" s="37">
        <v>611.99922867999999</v>
      </c>
      <c r="L124" s="37">
        <v>190.44740748000001</v>
      </c>
      <c r="M124" s="37">
        <v>8.5771600000000003E-3</v>
      </c>
      <c r="N124" s="37">
        <f t="shared" ref="N124" si="515">SUM(O124:P124)</f>
        <v>1438.4012640300002</v>
      </c>
      <c r="O124" s="37">
        <v>1072.4273395100001</v>
      </c>
      <c r="P124" s="37">
        <f t="shared" ref="P124" si="516">SUM(Q124:S124)</f>
        <v>365.97392452000003</v>
      </c>
      <c r="Q124" s="37">
        <v>154.81352977999998</v>
      </c>
      <c r="R124" s="37">
        <v>193.65214033000001</v>
      </c>
      <c r="S124" s="37">
        <v>17.508254409999999</v>
      </c>
      <c r="T124" s="37"/>
      <c r="U124" s="37"/>
      <c r="V124" s="37"/>
      <c r="W124" s="37"/>
      <c r="X124" s="37"/>
    </row>
    <row r="125" spans="1:24" hidden="1" outlineLevel="1" collapsed="1">
      <c r="A125" s="8">
        <v>44013</v>
      </c>
      <c r="B125" s="37">
        <v>3998.8369818599999</v>
      </c>
      <c r="C125" s="37">
        <f t="shared" ref="C125" si="517">I125+O125</f>
        <v>2758.7869903499995</v>
      </c>
      <c r="D125" s="37">
        <f t="shared" ref="D125" si="518">J125+P125</f>
        <v>1240.0499915099999</v>
      </c>
      <c r="E125" s="37">
        <f t="shared" ref="E125" si="519">K125+Q125</f>
        <v>859.94988945</v>
      </c>
      <c r="F125" s="37">
        <f t="shared" ref="F125" si="520">L125+R125</f>
        <v>361.13144549000003</v>
      </c>
      <c r="G125" s="37">
        <f t="shared" ref="G125" si="521">M125+S125</f>
        <v>18.96865657</v>
      </c>
      <c r="H125" s="37">
        <f t="shared" ref="H125" si="522">SUM(I125:J125)</f>
        <v>2421.6115276199998</v>
      </c>
      <c r="I125" s="37">
        <v>1556.9097101399998</v>
      </c>
      <c r="J125" s="37">
        <f t="shared" ref="J125" si="523">SUM(K125:M125)</f>
        <v>864.70181747999993</v>
      </c>
      <c r="K125" s="37">
        <v>710.33085417999996</v>
      </c>
      <c r="L125" s="37">
        <v>154.36238544</v>
      </c>
      <c r="M125" s="37">
        <v>8.5778599999999997E-3</v>
      </c>
      <c r="N125" s="37">
        <f t="shared" ref="N125" si="524">SUM(O125:P125)</f>
        <v>1577.2254542400001</v>
      </c>
      <c r="O125" s="37">
        <v>1201.87728021</v>
      </c>
      <c r="P125" s="37">
        <f t="shared" ref="P125" si="525">SUM(Q125:S125)</f>
        <v>375.34817403000005</v>
      </c>
      <c r="Q125" s="37">
        <v>149.61903527000001</v>
      </c>
      <c r="R125" s="37">
        <v>206.76906005000001</v>
      </c>
      <c r="S125" s="37">
        <v>18.960078710000001</v>
      </c>
      <c r="T125" s="37"/>
      <c r="U125" s="37"/>
      <c r="V125" s="37"/>
      <c r="W125" s="37"/>
      <c r="X125" s="37"/>
    </row>
    <row r="126" spans="1:24" hidden="1" outlineLevel="1" collapsed="1">
      <c r="A126" s="8">
        <v>44044</v>
      </c>
      <c r="B126" s="37">
        <v>4007.2611936200001</v>
      </c>
      <c r="C126" s="37">
        <f t="shared" ref="C126" si="526">I126+O126</f>
        <v>2774.10745352</v>
      </c>
      <c r="D126" s="37">
        <f t="shared" ref="D126" si="527">J126+P126</f>
        <v>1233.1537400999998</v>
      </c>
      <c r="E126" s="37">
        <f t="shared" ref="E126" si="528">K126+Q126</f>
        <v>844.48435412999993</v>
      </c>
      <c r="F126" s="37">
        <f t="shared" ref="F126" si="529">L126+R126</f>
        <v>369.61105565000003</v>
      </c>
      <c r="G126" s="37">
        <f t="shared" ref="G126" si="530">M126+S126</f>
        <v>19.05833032</v>
      </c>
      <c r="H126" s="37">
        <f t="shared" ref="H126" si="531">SUM(I126:J126)</f>
        <v>2466.5391401999996</v>
      </c>
      <c r="I126" s="37">
        <v>1618.1113050899999</v>
      </c>
      <c r="J126" s="37">
        <f t="shared" ref="J126" si="532">SUM(K126:M126)</f>
        <v>848.42783510999993</v>
      </c>
      <c r="K126" s="37">
        <v>681.68945127999996</v>
      </c>
      <c r="L126" s="37">
        <v>166.72980525</v>
      </c>
      <c r="M126" s="37">
        <v>8.5785800000000006E-3</v>
      </c>
      <c r="N126" s="37">
        <f t="shared" ref="N126" si="533">SUM(O126:P126)</f>
        <v>1540.7220534200001</v>
      </c>
      <c r="O126" s="37">
        <v>1155.9961484300002</v>
      </c>
      <c r="P126" s="37">
        <f t="shared" ref="P126" si="534">SUM(Q126:S126)</f>
        <v>384.72590498999995</v>
      </c>
      <c r="Q126" s="37">
        <v>162.79490285</v>
      </c>
      <c r="R126" s="37">
        <v>202.8812504</v>
      </c>
      <c r="S126" s="37">
        <v>19.049751740000001</v>
      </c>
      <c r="T126" s="37"/>
      <c r="U126" s="37"/>
      <c r="V126" s="37"/>
      <c r="W126" s="37"/>
      <c r="X126" s="37"/>
    </row>
    <row r="127" spans="1:24" hidden="1" outlineLevel="1" collapsed="1">
      <c r="A127" s="8">
        <v>44075</v>
      </c>
      <c r="B127" s="37">
        <v>4183.3955057399999</v>
      </c>
      <c r="C127" s="37">
        <f t="shared" ref="C127" si="535">I127+O127</f>
        <v>3218.7852764700001</v>
      </c>
      <c r="D127" s="37">
        <f t="shared" ref="D127" si="536">J127+P127</f>
        <v>964.6102292700001</v>
      </c>
      <c r="E127" s="37">
        <f t="shared" ref="E127" si="537">K127+Q127</f>
        <v>764.57696337000016</v>
      </c>
      <c r="F127" s="37">
        <f t="shared" ref="F127" si="538">L127+R127</f>
        <v>180.71903671999999</v>
      </c>
      <c r="G127" s="37">
        <f t="shared" ref="G127" si="539">M127+S127</f>
        <v>19.314229179999998</v>
      </c>
      <c r="H127" s="37">
        <f t="shared" ref="H127" si="540">SUM(I127:J127)</f>
        <v>2543.8246242999999</v>
      </c>
      <c r="I127" s="37">
        <v>1799.9460430699999</v>
      </c>
      <c r="J127" s="37">
        <f t="shared" ref="J127" si="541">SUM(K127:M127)</f>
        <v>743.87858123000012</v>
      </c>
      <c r="K127" s="37">
        <v>595.71958063000011</v>
      </c>
      <c r="L127" s="37">
        <v>148.15042131999999</v>
      </c>
      <c r="M127" s="37">
        <v>8.5792799999999999E-3</v>
      </c>
      <c r="N127" s="37">
        <f t="shared" ref="N127" si="542">SUM(O127:P127)</f>
        <v>1639.57088144</v>
      </c>
      <c r="O127" s="37">
        <v>1418.8392334</v>
      </c>
      <c r="P127" s="37">
        <f t="shared" ref="P127" si="543">SUM(Q127:S127)</f>
        <v>220.73164803999998</v>
      </c>
      <c r="Q127" s="37">
        <v>168.85738273999999</v>
      </c>
      <c r="R127" s="37">
        <v>32.568615399999999</v>
      </c>
      <c r="S127" s="37">
        <v>19.305649899999999</v>
      </c>
      <c r="T127" s="37"/>
      <c r="U127" s="37"/>
      <c r="V127" s="37"/>
      <c r="W127" s="37"/>
      <c r="X127" s="37"/>
    </row>
    <row r="128" spans="1:24" hidden="1" outlineLevel="1" collapsed="1">
      <c r="A128" s="8">
        <v>44105</v>
      </c>
      <c r="B128" s="37">
        <v>4384.80544646</v>
      </c>
      <c r="C128" s="37">
        <f t="shared" ref="C128" si="544">I128+O128</f>
        <v>3442.6244215099996</v>
      </c>
      <c r="D128" s="37">
        <f t="shared" ref="D128" si="545">J128+P128</f>
        <v>942.18102494999994</v>
      </c>
      <c r="E128" s="37">
        <f t="shared" ref="E128" si="546">K128+Q128</f>
        <v>732.94096019999995</v>
      </c>
      <c r="F128" s="37">
        <f t="shared" ref="F128" si="547">L128+R128</f>
        <v>189.82823575999998</v>
      </c>
      <c r="G128" s="37">
        <f t="shared" ref="G128" si="548">M128+S128</f>
        <v>19.41182899</v>
      </c>
      <c r="H128" s="37">
        <f t="shared" ref="H128" si="549">SUM(I128:J128)</f>
        <v>2676.6727536399999</v>
      </c>
      <c r="I128" s="37">
        <v>1950.0200364399998</v>
      </c>
      <c r="J128" s="37">
        <f t="shared" ref="J128" si="550">SUM(K128:M128)</f>
        <v>726.65271719999998</v>
      </c>
      <c r="K128" s="37">
        <v>574.99662211999998</v>
      </c>
      <c r="L128" s="37">
        <v>151.64751507</v>
      </c>
      <c r="M128" s="37">
        <v>8.5800100000000008E-3</v>
      </c>
      <c r="N128" s="37">
        <f t="shared" ref="N128" si="551">SUM(O128:P128)</f>
        <v>1708.1326928200001</v>
      </c>
      <c r="O128" s="37">
        <v>1492.60438507</v>
      </c>
      <c r="P128" s="37">
        <f t="shared" ref="P128" si="552">SUM(Q128:S128)</f>
        <v>215.52830775000001</v>
      </c>
      <c r="Q128" s="37">
        <v>157.94433807999999</v>
      </c>
      <c r="R128" s="37">
        <v>38.180720690000001</v>
      </c>
      <c r="S128" s="37">
        <v>19.403248980000001</v>
      </c>
      <c r="T128" s="37"/>
      <c r="U128" s="37"/>
      <c r="V128" s="37"/>
      <c r="W128" s="37"/>
      <c r="X128" s="37"/>
    </row>
    <row r="129" spans="1:24" hidden="1" outlineLevel="1" collapsed="1">
      <c r="A129" s="8">
        <v>44136</v>
      </c>
      <c r="B129" s="37">
        <v>4379.96840995</v>
      </c>
      <c r="C129" s="37">
        <f t="shared" ref="C129" si="553">I129+O129</f>
        <v>3392.5976853400002</v>
      </c>
      <c r="D129" s="37">
        <f t="shared" ref="D129" si="554">J129+P129</f>
        <v>987.37072461000002</v>
      </c>
      <c r="E129" s="37">
        <f t="shared" ref="E129" si="555">K129+Q129</f>
        <v>774.35324709000008</v>
      </c>
      <c r="F129" s="37">
        <f t="shared" ref="F129" si="556">L129+R129</f>
        <v>193.2475929</v>
      </c>
      <c r="G129" s="37">
        <f t="shared" ref="G129" si="557">M129+S129</f>
        <v>19.769884619999999</v>
      </c>
      <c r="H129" s="37">
        <f t="shared" ref="H129" si="558">SUM(I129:J129)</f>
        <v>2594.3152790000004</v>
      </c>
      <c r="I129" s="37">
        <v>1894.9939620800001</v>
      </c>
      <c r="J129" s="37">
        <f t="shared" ref="J129" si="559">SUM(K129:M129)</f>
        <v>699.32131692000007</v>
      </c>
      <c r="K129" s="37">
        <v>586.30913957000007</v>
      </c>
      <c r="L129" s="37">
        <v>113.00359664</v>
      </c>
      <c r="M129" s="37">
        <v>8.5807100000000001E-3</v>
      </c>
      <c r="N129" s="37">
        <f t="shared" ref="N129" si="560">SUM(O129:P129)</f>
        <v>1785.6531309500001</v>
      </c>
      <c r="O129" s="37">
        <v>1497.6037232600002</v>
      </c>
      <c r="P129" s="37">
        <f t="shared" ref="P129" si="561">SUM(Q129:S129)</f>
        <v>288.04940769000001</v>
      </c>
      <c r="Q129" s="37">
        <v>188.04410752000001</v>
      </c>
      <c r="R129" s="37">
        <v>80.243996260000003</v>
      </c>
      <c r="S129" s="37">
        <v>19.761303909999999</v>
      </c>
      <c r="T129" s="37"/>
      <c r="U129" s="37"/>
      <c r="V129" s="37"/>
      <c r="W129" s="37"/>
      <c r="X129" s="37"/>
    </row>
    <row r="130" spans="1:24" hidden="1" outlineLevel="1" collapsed="1">
      <c r="A130" s="8">
        <v>44166</v>
      </c>
      <c r="B130" s="37">
        <v>5139.5862505799996</v>
      </c>
      <c r="C130" s="37">
        <f t="shared" ref="C130" si="562">I130+O130</f>
        <v>4023.53331867</v>
      </c>
      <c r="D130" s="37">
        <f t="shared" ref="D130" si="563">J130+P130</f>
        <v>1116.0529319099999</v>
      </c>
      <c r="E130" s="37">
        <f t="shared" ref="E130" si="564">K130+Q130</f>
        <v>851.25649335999992</v>
      </c>
      <c r="F130" s="37">
        <f t="shared" ref="F130" si="565">L130+R130</f>
        <v>244.61533249999999</v>
      </c>
      <c r="G130" s="37">
        <f t="shared" ref="G130" si="566">M130+S130</f>
        <v>20.18110605</v>
      </c>
      <c r="H130" s="37">
        <f t="shared" ref="H130" si="567">SUM(I130:J130)</f>
        <v>3466.5333908100001</v>
      </c>
      <c r="I130" s="37">
        <v>2630.76542126</v>
      </c>
      <c r="J130" s="37">
        <f t="shared" ref="J130" si="568">SUM(K130:M130)</f>
        <v>835.76796954999986</v>
      </c>
      <c r="K130" s="37">
        <v>670.86773387999995</v>
      </c>
      <c r="L130" s="37">
        <v>164.89165423</v>
      </c>
      <c r="M130" s="37">
        <v>8.5814399999999992E-3</v>
      </c>
      <c r="N130" s="37">
        <f t="shared" ref="N130" si="569">SUM(O130:P130)</f>
        <v>1673.0528597700002</v>
      </c>
      <c r="O130" s="37">
        <v>1392.7678974100002</v>
      </c>
      <c r="P130" s="37">
        <f t="shared" ref="P130" si="570">SUM(Q130:S130)</f>
        <v>280.28496236000001</v>
      </c>
      <c r="Q130" s="37">
        <v>180.38875948</v>
      </c>
      <c r="R130" s="37">
        <v>79.723678269999994</v>
      </c>
      <c r="S130" s="37">
        <v>20.17252461</v>
      </c>
      <c r="T130" s="37"/>
      <c r="U130" s="37"/>
      <c r="V130" s="37"/>
      <c r="W130" s="37"/>
      <c r="X130" s="37"/>
    </row>
    <row r="131" spans="1:24" hidden="1" outlineLevel="1" collapsed="1">
      <c r="A131" s="8">
        <v>44197</v>
      </c>
      <c r="B131" s="37">
        <v>4758.1240760600003</v>
      </c>
      <c r="C131" s="37">
        <f t="shared" ref="C131" si="571">I131+O131</f>
        <v>3625.5357308100001</v>
      </c>
      <c r="D131" s="37">
        <f t="shared" ref="D131" si="572">J131+P131</f>
        <v>1132.58834525</v>
      </c>
      <c r="E131" s="37">
        <f t="shared" ref="E131" si="573">K131+Q131</f>
        <v>890.32966772999998</v>
      </c>
      <c r="F131" s="37">
        <f t="shared" ref="F131" si="574">L131+R131</f>
        <v>222.42487685000003</v>
      </c>
      <c r="G131" s="37">
        <f t="shared" ref="G131" si="575">M131+S131</f>
        <v>19.833800669999999</v>
      </c>
      <c r="H131" s="37">
        <f t="shared" ref="H131" si="576">SUM(I131:J131)</f>
        <v>3220.97846949</v>
      </c>
      <c r="I131" s="37">
        <v>2326.7328495100001</v>
      </c>
      <c r="J131" s="37">
        <f t="shared" ref="J131" si="577">SUM(K131:M131)</f>
        <v>894.24561998000001</v>
      </c>
      <c r="K131" s="37">
        <v>720.44565551000005</v>
      </c>
      <c r="L131" s="37">
        <v>173.79138231000002</v>
      </c>
      <c r="M131" s="37">
        <v>8.5821600000000001E-3</v>
      </c>
      <c r="N131" s="37">
        <f t="shared" ref="N131" si="578">SUM(O131:P131)</f>
        <v>1537.1456065699999</v>
      </c>
      <c r="O131" s="37">
        <v>1298.8028812999999</v>
      </c>
      <c r="P131" s="37">
        <f t="shared" ref="P131" si="579">SUM(Q131:S131)</f>
        <v>238.34272527000002</v>
      </c>
      <c r="Q131" s="37">
        <v>169.88401221999999</v>
      </c>
      <c r="R131" s="37">
        <v>48.633494540000001</v>
      </c>
      <c r="S131" s="37">
        <v>19.825218509999999</v>
      </c>
      <c r="T131" s="37"/>
      <c r="U131" s="37"/>
      <c r="V131" s="37"/>
      <c r="W131" s="37"/>
      <c r="X131" s="37"/>
    </row>
    <row r="132" spans="1:24" hidden="1" outlineLevel="1" collapsed="1">
      <c r="A132" s="8">
        <v>44228</v>
      </c>
      <c r="B132" s="37">
        <v>4771.8674613900002</v>
      </c>
      <c r="C132" s="37">
        <f t="shared" ref="C132" si="580">I132+O132</f>
        <v>3588.9460849300003</v>
      </c>
      <c r="D132" s="37">
        <f t="shared" ref="D132" si="581">J132+P132</f>
        <v>1182.9213764600001</v>
      </c>
      <c r="E132" s="37">
        <f t="shared" ref="E132" si="582">K132+Q132</f>
        <v>922.99984095000013</v>
      </c>
      <c r="F132" s="37">
        <f t="shared" ref="F132" si="583">L132+R132</f>
        <v>240.08061531999999</v>
      </c>
      <c r="G132" s="37">
        <f t="shared" ref="G132" si="584">M132+S132</f>
        <v>19.840920190000002</v>
      </c>
      <c r="H132" s="37">
        <f t="shared" ref="H132" si="585">SUM(I132:J132)</f>
        <v>3228.3628804600003</v>
      </c>
      <c r="I132" s="37">
        <v>2289.4297861200002</v>
      </c>
      <c r="J132" s="37">
        <f t="shared" ref="J132" si="586">SUM(K132:M132)</f>
        <v>938.93309434000014</v>
      </c>
      <c r="K132" s="37">
        <v>747.04260612000007</v>
      </c>
      <c r="L132" s="37">
        <v>191.88190539999999</v>
      </c>
      <c r="M132" s="37">
        <v>8.5828199999999997E-3</v>
      </c>
      <c r="N132" s="37">
        <f t="shared" ref="N132" si="587">SUM(O132:P132)</f>
        <v>1543.50458093</v>
      </c>
      <c r="O132" s="37">
        <v>1299.5162988100001</v>
      </c>
      <c r="P132" s="37">
        <f t="shared" ref="P132" si="588">SUM(Q132:S132)</f>
        <v>243.98828212000001</v>
      </c>
      <c r="Q132" s="37">
        <v>175.95723483</v>
      </c>
      <c r="R132" s="37">
        <v>48.198709919999999</v>
      </c>
      <c r="S132" s="37">
        <v>19.832337370000001</v>
      </c>
      <c r="T132" s="37"/>
      <c r="U132" s="37"/>
      <c r="V132" s="37"/>
      <c r="W132" s="37"/>
      <c r="X132" s="37"/>
    </row>
    <row r="133" spans="1:24" hidden="1" outlineLevel="1" collapsed="1">
      <c r="A133" s="8">
        <v>44256</v>
      </c>
      <c r="B133" s="37">
        <v>4830.6759611900006</v>
      </c>
      <c r="C133" s="37">
        <f t="shared" ref="C133" si="589">I133+O133</f>
        <v>3555.7222210899999</v>
      </c>
      <c r="D133" s="37">
        <f t="shared" ref="D133" si="590">J133+P133</f>
        <v>1274.9537401</v>
      </c>
      <c r="E133" s="37">
        <f t="shared" ref="E133" si="591">K133+Q133</f>
        <v>1013.0102940899999</v>
      </c>
      <c r="F133" s="37">
        <f t="shared" ref="F133" si="592">L133+R133</f>
        <v>242.87223541000003</v>
      </c>
      <c r="G133" s="37">
        <f t="shared" ref="G133" si="593">M133+S133</f>
        <v>19.071210600000001</v>
      </c>
      <c r="H133" s="37">
        <f t="shared" ref="H133" si="594">SUM(I133:J133)</f>
        <v>3217.2976077700005</v>
      </c>
      <c r="I133" s="37">
        <v>2191.2926657900002</v>
      </c>
      <c r="J133" s="37">
        <f t="shared" ref="J133" si="595">SUM(K133:M133)</f>
        <v>1026.00494198</v>
      </c>
      <c r="K133" s="37">
        <v>831.26820665999992</v>
      </c>
      <c r="L133" s="37">
        <v>194.72815178000002</v>
      </c>
      <c r="M133" s="37">
        <v>8.5835400000000006E-3</v>
      </c>
      <c r="N133" s="37">
        <f t="shared" ref="N133" si="596">SUM(O133:P133)</f>
        <v>1613.3783534199999</v>
      </c>
      <c r="O133" s="37">
        <v>1364.4295552999999</v>
      </c>
      <c r="P133" s="37">
        <f t="shared" ref="P133" si="597">SUM(Q133:S133)</f>
        <v>248.94879811999999</v>
      </c>
      <c r="Q133" s="37">
        <v>181.74208743</v>
      </c>
      <c r="R133" s="37">
        <v>48.144083629999997</v>
      </c>
      <c r="S133" s="37">
        <v>19.062627060000001</v>
      </c>
      <c r="T133" s="37"/>
      <c r="U133" s="37"/>
      <c r="V133" s="37"/>
      <c r="W133" s="37"/>
      <c r="X133" s="37"/>
    </row>
    <row r="134" spans="1:24" hidden="1" outlineLevel="1" collapsed="1">
      <c r="A134" s="8">
        <v>44287</v>
      </c>
      <c r="B134" s="37">
        <v>4505.7934281600001</v>
      </c>
      <c r="C134" s="37">
        <f t="shared" ref="C134" si="598">I134+O134</f>
        <v>3316.4779486699999</v>
      </c>
      <c r="D134" s="37">
        <f t="shared" ref="D134" si="599">J134+P134</f>
        <v>1189.3154794900001</v>
      </c>
      <c r="E134" s="37">
        <f t="shared" ref="E134" si="600">K134+Q134</f>
        <v>921.24149304000002</v>
      </c>
      <c r="F134" s="37">
        <f t="shared" ref="F134" si="601">L134+R134</f>
        <v>248.51366897000003</v>
      </c>
      <c r="G134" s="37">
        <f t="shared" ref="G134" si="602">M134+S134</f>
        <v>19.560317479999998</v>
      </c>
      <c r="H134" s="37">
        <f t="shared" ref="H134" si="603">SUM(I134:J134)</f>
        <v>2891.3037728099998</v>
      </c>
      <c r="I134" s="37">
        <v>1917.9771053699999</v>
      </c>
      <c r="J134" s="37">
        <f t="shared" ref="J134" si="604">SUM(K134:M134)</f>
        <v>973.32666744000005</v>
      </c>
      <c r="K134" s="37">
        <v>772.73569719</v>
      </c>
      <c r="L134" s="37">
        <v>200.58238600000001</v>
      </c>
      <c r="M134" s="37">
        <v>8.5842499999999999E-3</v>
      </c>
      <c r="N134" s="37">
        <f t="shared" ref="N134" si="605">SUM(O134:P134)</f>
        <v>1614.48965535</v>
      </c>
      <c r="O134" s="37">
        <v>1398.5008433</v>
      </c>
      <c r="P134" s="37">
        <f t="shared" ref="P134" si="606">SUM(Q134:S134)</f>
        <v>215.98881205000001</v>
      </c>
      <c r="Q134" s="37">
        <v>148.50579585</v>
      </c>
      <c r="R134" s="37">
        <v>47.931282969999998</v>
      </c>
      <c r="S134" s="37">
        <v>19.55173323</v>
      </c>
      <c r="T134" s="37"/>
      <c r="U134" s="37"/>
      <c r="V134" s="37"/>
      <c r="W134" s="37"/>
      <c r="X134" s="37"/>
    </row>
    <row r="135" spans="1:24" hidden="1" outlineLevel="1" collapsed="1">
      <c r="A135" s="8">
        <v>44317</v>
      </c>
      <c r="B135" s="37">
        <v>4720.5667813399996</v>
      </c>
      <c r="C135" s="37">
        <f t="shared" ref="C135" si="607">I135+O135</f>
        <v>3642.2129133499998</v>
      </c>
      <c r="D135" s="37">
        <f t="shared" ref="D135" si="608">J135+P135</f>
        <v>1078.35386799</v>
      </c>
      <c r="E135" s="37">
        <f t="shared" ref="E135" si="609">K135+Q135</f>
        <v>777.54066994999994</v>
      </c>
      <c r="F135" s="37">
        <f t="shared" ref="F135" si="610">L135+R135</f>
        <v>281.40193169000003</v>
      </c>
      <c r="G135" s="37">
        <f t="shared" ref="G135" si="611">M135+S135</f>
        <v>19.411266350000002</v>
      </c>
      <c r="H135" s="37">
        <f t="shared" ref="H135" si="612">SUM(I135:J135)</f>
        <v>3047.0149531199995</v>
      </c>
      <c r="I135" s="37">
        <v>2150.9391959599998</v>
      </c>
      <c r="J135" s="37">
        <f t="shared" ref="J135" si="613">SUM(K135:M135)</f>
        <v>896.07575715999997</v>
      </c>
      <c r="K135" s="37">
        <v>662.18728555999996</v>
      </c>
      <c r="L135" s="37">
        <v>233.87988663000002</v>
      </c>
      <c r="M135" s="37">
        <v>8.5849700000000008E-3</v>
      </c>
      <c r="N135" s="37">
        <f t="shared" ref="N135" si="614">SUM(O135:P135)</f>
        <v>1673.5518282200001</v>
      </c>
      <c r="O135" s="37">
        <v>1491.27371739</v>
      </c>
      <c r="P135" s="37">
        <f t="shared" ref="P135" si="615">SUM(Q135:S135)</f>
        <v>182.27811083</v>
      </c>
      <c r="Q135" s="37">
        <v>115.35338439</v>
      </c>
      <c r="R135" s="37">
        <v>47.522045060000004</v>
      </c>
      <c r="S135" s="37">
        <v>19.402681380000001</v>
      </c>
      <c r="T135" s="37"/>
      <c r="U135" s="37"/>
      <c r="V135" s="37"/>
      <c r="W135" s="37"/>
      <c r="X135" s="37"/>
    </row>
    <row r="136" spans="1:24" hidden="1" outlineLevel="1" collapsed="1">
      <c r="A136" s="8">
        <v>44348</v>
      </c>
      <c r="B136" s="37">
        <v>4530.8164551999998</v>
      </c>
      <c r="C136" s="37">
        <f t="shared" ref="C136" si="616">I136+O136</f>
        <v>3445.3691710599996</v>
      </c>
      <c r="D136" s="37">
        <f t="shared" ref="D136" si="617">J136+P136</f>
        <v>1085.4472841400002</v>
      </c>
      <c r="E136" s="37">
        <f t="shared" ref="E136" si="618">K136+Q136</f>
        <v>723.68435726000007</v>
      </c>
      <c r="F136" s="37">
        <f t="shared" ref="F136" si="619">L136+R136</f>
        <v>342.95500934000006</v>
      </c>
      <c r="G136" s="37">
        <f t="shared" ref="G136" si="620">M136+S136</f>
        <v>18.807917539999998</v>
      </c>
      <c r="H136" s="37">
        <f t="shared" ref="H136" si="621">SUM(I136:J136)</f>
        <v>2942.5850828900002</v>
      </c>
      <c r="I136" s="37">
        <v>2037.09414053</v>
      </c>
      <c r="J136" s="37">
        <f t="shared" ref="J136" si="622">SUM(K136:M136)</f>
        <v>905.49094236000008</v>
      </c>
      <c r="K136" s="37">
        <v>609.50959563000004</v>
      </c>
      <c r="L136" s="37">
        <v>295.97276105000003</v>
      </c>
      <c r="M136" s="37">
        <v>8.58568E-3</v>
      </c>
      <c r="N136" s="37">
        <f t="shared" ref="N136" si="623">SUM(O136:P136)</f>
        <v>1588.2313723099999</v>
      </c>
      <c r="O136" s="37">
        <v>1408.2750305299999</v>
      </c>
      <c r="P136" s="37">
        <f t="shared" ref="P136" si="624">SUM(Q136:S136)</f>
        <v>179.95634178</v>
      </c>
      <c r="Q136" s="37">
        <v>114.17476163000001</v>
      </c>
      <c r="R136" s="37">
        <v>46.982248290000001</v>
      </c>
      <c r="S136" s="37">
        <v>18.799331859999999</v>
      </c>
      <c r="T136" s="37"/>
      <c r="U136" s="37"/>
      <c r="V136" s="37"/>
      <c r="W136" s="37"/>
      <c r="X136" s="37"/>
    </row>
    <row r="137" spans="1:24" hidden="1" outlineLevel="1" collapsed="1">
      <c r="A137" s="8">
        <v>44378</v>
      </c>
      <c r="B137" s="37">
        <v>4591.0418084299999</v>
      </c>
      <c r="C137" s="37">
        <f t="shared" ref="C137" si="625">I137+O137</f>
        <v>3449.3964135599999</v>
      </c>
      <c r="D137" s="37">
        <f t="shared" ref="D137" si="626">J137+P137</f>
        <v>1141.64539487</v>
      </c>
      <c r="E137" s="37">
        <f t="shared" ref="E137" si="627">K137+Q137</f>
        <v>736.97112433000007</v>
      </c>
      <c r="F137" s="37">
        <f t="shared" ref="F137" si="628">L137+R137</f>
        <v>386.08475805</v>
      </c>
      <c r="G137" s="37">
        <f t="shared" ref="G137" si="629">M137+S137</f>
        <v>18.589512489999997</v>
      </c>
      <c r="H137" s="37">
        <f t="shared" ref="H137" si="630">SUM(I137:J137)</f>
        <v>2976.6877194099998</v>
      </c>
      <c r="I137" s="37">
        <v>2011.1398351299999</v>
      </c>
      <c r="J137" s="37">
        <f t="shared" ref="J137" si="631">SUM(K137:M137)</f>
        <v>965.54788428000006</v>
      </c>
      <c r="K137" s="37">
        <v>625.95759868000005</v>
      </c>
      <c r="L137" s="37">
        <v>339.5816992</v>
      </c>
      <c r="M137" s="37">
        <v>8.5863999999999992E-3</v>
      </c>
      <c r="N137" s="37">
        <f t="shared" ref="N137" si="632">SUM(O137:P137)</f>
        <v>1614.3540890199999</v>
      </c>
      <c r="O137" s="37">
        <v>1438.25657843</v>
      </c>
      <c r="P137" s="37">
        <f t="shared" ref="P137" si="633">SUM(Q137:S137)</f>
        <v>176.09751059000001</v>
      </c>
      <c r="Q137" s="37">
        <v>111.01352565000001</v>
      </c>
      <c r="R137" s="37">
        <v>46.503058850000002</v>
      </c>
      <c r="S137" s="37">
        <v>18.580926089999998</v>
      </c>
      <c r="T137" s="37"/>
      <c r="U137" s="37"/>
      <c r="V137" s="37"/>
      <c r="W137" s="37"/>
      <c r="X137" s="37"/>
    </row>
    <row r="138" spans="1:24" hidden="1" outlineLevel="1" collapsed="1">
      <c r="A138" s="8">
        <v>44409</v>
      </c>
      <c r="B138" s="37">
        <v>4668.6388542599998</v>
      </c>
      <c r="C138" s="37">
        <f t="shared" ref="C138" si="634">I138+O138</f>
        <v>3630.9327724599998</v>
      </c>
      <c r="D138" s="37">
        <f t="shared" ref="D138" si="635">J138+P138</f>
        <v>1037.7060818</v>
      </c>
      <c r="E138" s="37">
        <f t="shared" ref="E138" si="636">K138+Q138</f>
        <v>705.82140489000005</v>
      </c>
      <c r="F138" s="37">
        <f t="shared" ref="F138" si="637">L138+R138</f>
        <v>313.41930100999997</v>
      </c>
      <c r="G138" s="37">
        <f t="shared" ref="G138" si="638">M138+S138</f>
        <v>18.465375899999998</v>
      </c>
      <c r="H138" s="37">
        <f t="shared" ref="H138" si="639">SUM(I138:J138)</f>
        <v>2947.0799633699999</v>
      </c>
      <c r="I138" s="37">
        <v>2081.7800597999999</v>
      </c>
      <c r="J138" s="37">
        <f t="shared" ref="J138" si="640">SUM(K138:M138)</f>
        <v>865.29990357000008</v>
      </c>
      <c r="K138" s="37">
        <v>598.15694142000007</v>
      </c>
      <c r="L138" s="37">
        <v>267.13437500999999</v>
      </c>
      <c r="M138" s="37">
        <v>8.5871400000000001E-3</v>
      </c>
      <c r="N138" s="37">
        <f t="shared" ref="N138" si="641">SUM(O138:P138)</f>
        <v>1721.5588908899999</v>
      </c>
      <c r="O138" s="37">
        <v>1549.1527126599999</v>
      </c>
      <c r="P138" s="37">
        <f t="shared" ref="P138" si="642">SUM(Q138:S138)</f>
        <v>172.40617822999999</v>
      </c>
      <c r="Q138" s="37">
        <v>107.66446347</v>
      </c>
      <c r="R138" s="37">
        <v>46.284925999999999</v>
      </c>
      <c r="S138" s="37">
        <v>18.456788759999998</v>
      </c>
      <c r="T138" s="37"/>
      <c r="U138" s="37"/>
      <c r="V138" s="37"/>
      <c r="W138" s="37"/>
      <c r="X138" s="37"/>
    </row>
    <row r="139" spans="1:24" hidden="1" outlineLevel="1" collapsed="1">
      <c r="A139" s="8">
        <v>44440</v>
      </c>
      <c r="B139" s="37">
        <v>4727.2561982000007</v>
      </c>
      <c r="C139" s="37">
        <f t="shared" ref="C139" si="643">I139+O139</f>
        <v>3758.5619262299997</v>
      </c>
      <c r="D139" s="37">
        <f t="shared" ref="D139" si="644">J139+P139</f>
        <v>968.69427197000005</v>
      </c>
      <c r="E139" s="37">
        <f t="shared" ref="E139" si="645">K139+Q139</f>
        <v>673.3112794000001</v>
      </c>
      <c r="F139" s="37">
        <f t="shared" ref="F139" si="646">L139+R139</f>
        <v>277.31797279</v>
      </c>
      <c r="G139" s="37">
        <f t="shared" ref="G139" si="647">M139+S139</f>
        <v>18.06501978</v>
      </c>
      <c r="H139" s="37">
        <f t="shared" ref="H139" si="648">SUM(I139:J139)</f>
        <v>2923.1375054</v>
      </c>
      <c r="I139" s="37">
        <v>2102.96975342</v>
      </c>
      <c r="J139" s="37">
        <f t="shared" ref="J139" si="649">SUM(K139:M139)</f>
        <v>820.16775198000005</v>
      </c>
      <c r="K139" s="37">
        <v>588.65642864000006</v>
      </c>
      <c r="L139" s="37">
        <v>231.5027355</v>
      </c>
      <c r="M139" s="37">
        <v>8.5878399999999994E-3</v>
      </c>
      <c r="N139" s="37">
        <f t="shared" ref="N139" si="650">SUM(O139:P139)</f>
        <v>1804.1186928</v>
      </c>
      <c r="O139" s="37">
        <v>1655.59217281</v>
      </c>
      <c r="P139" s="37">
        <f t="shared" ref="P139" si="651">SUM(Q139:S139)</f>
        <v>148.52651999000003</v>
      </c>
      <c r="Q139" s="37">
        <v>84.654850760000002</v>
      </c>
      <c r="R139" s="37">
        <v>45.815237289999999</v>
      </c>
      <c r="S139" s="37">
        <v>18.05643194</v>
      </c>
      <c r="T139" s="37"/>
      <c r="U139" s="37"/>
      <c r="V139" s="37"/>
      <c r="W139" s="37"/>
      <c r="X139" s="37"/>
    </row>
    <row r="140" spans="1:24" hidden="1" outlineLevel="1" collapsed="1">
      <c r="A140" s="8">
        <v>44470</v>
      </c>
      <c r="B140" s="37">
        <v>4486.3327277600001</v>
      </c>
      <c r="C140" s="37">
        <f t="shared" ref="C140" si="652">I140+O140</f>
        <v>3610.0676142800003</v>
      </c>
      <c r="D140" s="37">
        <f t="shared" ref="D140" si="653">J140+P140</f>
        <v>876.26511347999997</v>
      </c>
      <c r="E140" s="37">
        <f t="shared" ref="E140" si="654">K140+Q140</f>
        <v>593.85545533000004</v>
      </c>
      <c r="F140" s="37">
        <f t="shared" ref="F140" si="655">L140+R140</f>
        <v>264.51628949000002</v>
      </c>
      <c r="G140" s="37">
        <f t="shared" ref="G140" si="656">M140+S140</f>
        <v>17.89336866</v>
      </c>
      <c r="H140" s="37">
        <f t="shared" ref="H140" si="657">SUM(I140:J140)</f>
        <v>2833.8349865499999</v>
      </c>
      <c r="I140" s="37">
        <v>2104.69188674</v>
      </c>
      <c r="J140" s="37">
        <f t="shared" ref="J140" si="658">SUM(K140:M140)</f>
        <v>729.14309980999997</v>
      </c>
      <c r="K140" s="37">
        <v>509.92578326</v>
      </c>
      <c r="L140" s="37">
        <v>219.11009801</v>
      </c>
      <c r="M140" s="37">
        <v>0.10721854</v>
      </c>
      <c r="N140" s="37">
        <f t="shared" ref="N140" si="659">SUM(O140:P140)</f>
        <v>1652.4977412100002</v>
      </c>
      <c r="O140" s="37">
        <v>1505.3757275400001</v>
      </c>
      <c r="P140" s="37">
        <f t="shared" ref="P140" si="660">SUM(Q140:S140)</f>
        <v>147.12201367</v>
      </c>
      <c r="Q140" s="37">
        <v>83.929672070000009</v>
      </c>
      <c r="R140" s="37">
        <v>45.406191479999997</v>
      </c>
      <c r="S140" s="37">
        <v>17.786150119999999</v>
      </c>
      <c r="T140" s="37"/>
      <c r="U140" s="37"/>
      <c r="V140" s="37"/>
      <c r="W140" s="37"/>
      <c r="X140" s="37"/>
    </row>
    <row r="141" spans="1:24" hidden="1" outlineLevel="1" collapsed="1">
      <c r="A141" s="8">
        <v>44501</v>
      </c>
      <c r="B141" s="37">
        <v>4415.8870094500007</v>
      </c>
      <c r="C141" s="37">
        <f t="shared" ref="C141" si="661">I141+O141</f>
        <v>3514.2126540700001</v>
      </c>
      <c r="D141" s="37">
        <f t="shared" ref="D141" si="662">J141+P141</f>
        <v>901.67435537999995</v>
      </c>
      <c r="E141" s="37">
        <f t="shared" ref="E141" si="663">K141+Q141</f>
        <v>635.27233612999999</v>
      </c>
      <c r="F141" s="37">
        <f t="shared" ref="F141" si="664">L141+R141</f>
        <v>220.39828646000001</v>
      </c>
      <c r="G141" s="37">
        <f t="shared" ref="G141" si="665">M141+S141</f>
        <v>46.003732790000001</v>
      </c>
      <c r="H141" s="37">
        <f t="shared" ref="H141" si="666">SUM(I141:J141)</f>
        <v>3002.6497156699998</v>
      </c>
      <c r="I141" s="37">
        <v>2251.34874782</v>
      </c>
      <c r="J141" s="37">
        <f t="shared" ref="J141" si="667">SUM(K141:M141)</f>
        <v>751.30096785000001</v>
      </c>
      <c r="K141" s="37">
        <v>537.31821015000003</v>
      </c>
      <c r="L141" s="37">
        <v>213.87553198000001</v>
      </c>
      <c r="M141" s="37">
        <v>0.10722572</v>
      </c>
      <c r="N141" s="37">
        <f t="shared" ref="N141" si="668">SUM(O141:P141)</f>
        <v>1413.2372937800001</v>
      </c>
      <c r="O141" s="37">
        <v>1262.8639062500001</v>
      </c>
      <c r="P141" s="37">
        <f t="shared" ref="P141" si="669">SUM(Q141:S141)</f>
        <v>150.37338753</v>
      </c>
      <c r="Q141" s="37">
        <v>97.954125980000001</v>
      </c>
      <c r="R141" s="37">
        <v>6.5227544799999997</v>
      </c>
      <c r="S141" s="37">
        <v>45.896507069999998</v>
      </c>
      <c r="T141" s="37"/>
      <c r="U141" s="37"/>
      <c r="V141" s="37"/>
      <c r="W141" s="37"/>
      <c r="X141" s="37"/>
    </row>
    <row r="142" spans="1:24" hidden="1" outlineLevel="1" collapsed="1">
      <c r="A142" s="8">
        <v>44531</v>
      </c>
      <c r="B142" s="37">
        <v>4983.2038462700002</v>
      </c>
      <c r="C142" s="37">
        <f t="shared" ref="C142" si="670">I142+O142</f>
        <v>4070.3164807000003</v>
      </c>
      <c r="D142" s="37">
        <f t="shared" ref="D142" si="671">J142+P142</f>
        <v>912.88736556999993</v>
      </c>
      <c r="E142" s="37">
        <f t="shared" ref="E142" si="672">K142+Q142</f>
        <v>698.63856759999999</v>
      </c>
      <c r="F142" s="37">
        <f t="shared" ref="F142" si="673">L142+R142</f>
        <v>167.97868964999998</v>
      </c>
      <c r="G142" s="37">
        <f t="shared" ref="G142" si="674">M142+S142</f>
        <v>46.270108319999999</v>
      </c>
      <c r="H142" s="37">
        <f t="shared" ref="H142" si="675">SUM(I142:J142)</f>
        <v>3540.3913740999997</v>
      </c>
      <c r="I142" s="37">
        <v>2778.6169030599999</v>
      </c>
      <c r="J142" s="37">
        <f t="shared" ref="J142" si="676">SUM(K142:M142)</f>
        <v>761.77447103999998</v>
      </c>
      <c r="K142" s="37">
        <v>600.23198081999999</v>
      </c>
      <c r="L142" s="37">
        <v>161.43025358999998</v>
      </c>
      <c r="M142" s="37">
        <v>0.11223663</v>
      </c>
      <c r="N142" s="37">
        <f t="shared" ref="N142" si="677">SUM(O142:P142)</f>
        <v>1442.8124721700001</v>
      </c>
      <c r="O142" s="37">
        <v>1291.6995776400001</v>
      </c>
      <c r="P142" s="37">
        <f t="shared" ref="P142" si="678">SUM(Q142:S142)</f>
        <v>151.11289453000001</v>
      </c>
      <c r="Q142" s="37">
        <v>98.406586779999998</v>
      </c>
      <c r="R142" s="37">
        <v>6.5484360600000002</v>
      </c>
      <c r="S142" s="37">
        <v>46.15787169</v>
      </c>
      <c r="T142" s="37"/>
      <c r="U142" s="37"/>
      <c r="V142" s="37"/>
      <c r="W142" s="37"/>
      <c r="X142" s="37"/>
    </row>
    <row r="143" spans="1:24" hidden="1" outlineLevel="1" collapsed="1">
      <c r="A143" s="8">
        <v>44562</v>
      </c>
      <c r="B143" s="37">
        <v>4827.6359643999995</v>
      </c>
      <c r="C143" s="37">
        <f t="shared" ref="C143" si="679">I143+O143</f>
        <v>3956.5957052899998</v>
      </c>
      <c r="D143" s="37">
        <f t="shared" ref="D143" si="680">J143+P143</f>
        <v>871.04025911000008</v>
      </c>
      <c r="E143" s="37">
        <f t="shared" ref="E143" si="681">K143+Q143</f>
        <v>665.05898892999994</v>
      </c>
      <c r="F143" s="37">
        <f t="shared" ref="F143" si="682">L143+R143</f>
        <v>157.48660853999999</v>
      </c>
      <c r="G143" s="37">
        <f t="shared" ref="G143" si="683">M143+S143</f>
        <v>48.494661639999997</v>
      </c>
      <c r="H143" s="37">
        <f t="shared" ref="H143" si="684">SUM(I143:J143)</f>
        <v>3094.61121852</v>
      </c>
      <c r="I143" s="37">
        <v>2382.7487268999998</v>
      </c>
      <c r="J143" s="37">
        <f t="shared" ref="J143" si="685">SUM(K143:M143)</f>
        <v>711.86249162000001</v>
      </c>
      <c r="K143" s="37">
        <v>561.17350812999996</v>
      </c>
      <c r="L143" s="37">
        <v>150.57671239999999</v>
      </c>
      <c r="M143" s="37">
        <v>0.11227109</v>
      </c>
      <c r="N143" s="37">
        <f t="shared" ref="N143" si="686">SUM(O143:P143)</f>
        <v>1733.02474588</v>
      </c>
      <c r="O143" s="37">
        <v>1573.84697839</v>
      </c>
      <c r="P143" s="37">
        <f t="shared" ref="P143" si="687">SUM(Q143:S143)</f>
        <v>159.17776749000001</v>
      </c>
      <c r="Q143" s="37">
        <v>103.8854808</v>
      </c>
      <c r="R143" s="37">
        <v>6.9098961399999999</v>
      </c>
      <c r="S143" s="37">
        <v>48.382390549999997</v>
      </c>
      <c r="T143" s="37"/>
      <c r="U143" s="37"/>
      <c r="V143" s="37"/>
      <c r="W143" s="37"/>
      <c r="X143" s="37"/>
    </row>
    <row r="144" spans="1:24" hidden="1" outlineLevel="1" collapsed="1">
      <c r="A144" s="8">
        <v>44593</v>
      </c>
      <c r="B144" s="37">
        <v>5211.7384982200001</v>
      </c>
      <c r="C144" s="37">
        <f t="shared" ref="C144" si="688">I144+O144</f>
        <v>4280.8196339300002</v>
      </c>
      <c r="D144" s="37">
        <f t="shared" ref="D144" si="689">J144+P144</f>
        <v>930.9188642900001</v>
      </c>
      <c r="E144" s="37">
        <f t="shared" ref="E144" si="690">K144+Q144</f>
        <v>741.79000343000007</v>
      </c>
      <c r="F144" s="37">
        <f t="shared" ref="F144" si="691">L144+R144</f>
        <v>139.50928762000001</v>
      </c>
      <c r="G144" s="37">
        <f t="shared" ref="G144" si="692">M144+S144</f>
        <v>49.619573240000001</v>
      </c>
      <c r="H144" s="37">
        <f t="shared" ref="H144" si="693">SUM(I144:J144)</f>
        <v>3319.2325936900002</v>
      </c>
      <c r="I144" s="37">
        <v>2546.40195008</v>
      </c>
      <c r="J144" s="37">
        <f t="shared" ref="J144" si="694">SUM(K144:M144)</f>
        <v>772.83064361000004</v>
      </c>
      <c r="K144" s="37">
        <v>640.2318453800001</v>
      </c>
      <c r="L144" s="37">
        <v>132.48649587</v>
      </c>
      <c r="M144" s="37">
        <v>0.11230235999999999</v>
      </c>
      <c r="N144" s="37">
        <f t="shared" ref="N144" si="695">SUM(O144:P144)</f>
        <v>1892.50590453</v>
      </c>
      <c r="O144" s="37">
        <v>1734.41768385</v>
      </c>
      <c r="P144" s="37">
        <f t="shared" ref="P144" si="696">SUM(Q144:S144)</f>
        <v>158.08822068000001</v>
      </c>
      <c r="Q144" s="37">
        <v>101.55815805</v>
      </c>
      <c r="R144" s="37">
        <v>7.0227917499999997</v>
      </c>
      <c r="S144" s="37">
        <v>49.50727088</v>
      </c>
      <c r="T144" s="37"/>
      <c r="U144" s="37"/>
      <c r="V144" s="37"/>
      <c r="W144" s="37"/>
      <c r="X144" s="37"/>
    </row>
    <row r="145" spans="1:24" hidden="1" outlineLevel="1" collapsed="1">
      <c r="A145" s="8">
        <v>44621</v>
      </c>
      <c r="B145" s="37">
        <v>4831.5265380500005</v>
      </c>
      <c r="C145" s="37">
        <f t="shared" ref="C145" si="697">I145+O145</f>
        <v>4089.3574198599999</v>
      </c>
      <c r="D145" s="37">
        <f t="shared" ref="D145" si="698">J145+P145</f>
        <v>742.16911819000006</v>
      </c>
      <c r="E145" s="37">
        <f t="shared" ref="E145" si="699">K145+Q145</f>
        <v>574.61393649000001</v>
      </c>
      <c r="F145" s="37">
        <f t="shared" ref="F145" si="700">L145+R145</f>
        <v>118.25042283000001</v>
      </c>
      <c r="G145" s="37">
        <f t="shared" ref="G145" si="701">M145+S145</f>
        <v>49.304758870000001</v>
      </c>
      <c r="H145" s="37">
        <f t="shared" ref="H145" si="702">SUM(I145:J145)</f>
        <v>3027.0536935500004</v>
      </c>
      <c r="I145" s="37">
        <v>2428.0434679500004</v>
      </c>
      <c r="J145" s="37">
        <f t="shared" ref="J145" si="703">SUM(K145:M145)</f>
        <v>599.01022560000001</v>
      </c>
      <c r="K145" s="37">
        <v>487.67043059000002</v>
      </c>
      <c r="L145" s="37">
        <v>111.22745789000001</v>
      </c>
      <c r="M145" s="37">
        <v>0.11233712</v>
      </c>
      <c r="N145" s="37">
        <f t="shared" ref="N145" si="704">SUM(O145:P145)</f>
        <v>1804.4728444999998</v>
      </c>
      <c r="O145" s="37">
        <v>1661.3139519099998</v>
      </c>
      <c r="P145" s="37">
        <f t="shared" ref="P145" si="705">SUM(Q145:S145)</f>
        <v>143.15889258999999</v>
      </c>
      <c r="Q145" s="37">
        <v>86.943505900000005</v>
      </c>
      <c r="R145" s="37">
        <v>7.0229649399999996</v>
      </c>
      <c r="S145" s="37">
        <v>49.192421750000001</v>
      </c>
      <c r="T145" s="37"/>
      <c r="U145" s="37"/>
      <c r="V145" s="37"/>
      <c r="W145" s="37"/>
      <c r="X145" s="37"/>
    </row>
    <row r="146" spans="1:24" hidden="1" outlineLevel="1" collapsed="1">
      <c r="A146" s="8">
        <v>44652</v>
      </c>
      <c r="B146" s="37">
        <v>5131.5487347500002</v>
      </c>
      <c r="C146" s="37">
        <f t="shared" ref="C146" si="706">I146+O146</f>
        <v>4308.2993098699999</v>
      </c>
      <c r="D146" s="37">
        <f t="shared" ref="D146" si="707">J146+P146</f>
        <v>823.24942487999988</v>
      </c>
      <c r="E146" s="37">
        <f t="shared" ref="E146" si="708">K146+Q146</f>
        <v>681.89170727999999</v>
      </c>
      <c r="F146" s="37">
        <f t="shared" ref="F146" si="709">L146+R146</f>
        <v>109.63304854</v>
      </c>
      <c r="G146" s="37">
        <f t="shared" ref="G146" si="710">M146+S146</f>
        <v>31.72466906</v>
      </c>
      <c r="H146" s="37">
        <f t="shared" ref="H146" si="711">SUM(I146:J146)</f>
        <v>3320.6617822400003</v>
      </c>
      <c r="I146" s="37">
        <v>2628.0910095600002</v>
      </c>
      <c r="J146" s="37">
        <f t="shared" ref="J146" si="712">SUM(K146:M146)</f>
        <v>692.57077267999989</v>
      </c>
      <c r="K146" s="37">
        <v>589.84826053999996</v>
      </c>
      <c r="L146" s="37">
        <v>102.61014124</v>
      </c>
      <c r="M146" s="37">
        <v>0.1123709</v>
      </c>
      <c r="N146" s="37">
        <f t="shared" ref="N146" si="713">SUM(O146:P146)</f>
        <v>1810.8869525099999</v>
      </c>
      <c r="O146" s="37">
        <v>1680.2083003099999</v>
      </c>
      <c r="P146" s="37">
        <f t="shared" ref="P146" si="714">SUM(Q146:S146)</f>
        <v>130.67865219999999</v>
      </c>
      <c r="Q146" s="37">
        <v>92.043446739999993</v>
      </c>
      <c r="R146" s="37">
        <v>7.0229073</v>
      </c>
      <c r="S146" s="37">
        <v>31.612298160000002</v>
      </c>
      <c r="T146" s="37"/>
      <c r="U146" s="37"/>
      <c r="V146" s="37"/>
      <c r="W146" s="37"/>
      <c r="X146" s="37"/>
    </row>
    <row r="147" spans="1:24" hidden="1" outlineLevel="1" collapsed="1">
      <c r="A147" s="8">
        <v>44682</v>
      </c>
      <c r="B147" s="37">
        <v>5421.6651401599993</v>
      </c>
      <c r="C147" s="37">
        <f t="shared" ref="C147" si="715">I147+O147</f>
        <v>4580.5621705900003</v>
      </c>
      <c r="D147" s="37">
        <f t="shared" ref="D147" si="716">J147+P147</f>
        <v>841.10296957000003</v>
      </c>
      <c r="E147" s="37">
        <f t="shared" ref="E147" si="717">K147+Q147</f>
        <v>688.36191531999998</v>
      </c>
      <c r="F147" s="37">
        <f t="shared" ref="F147" si="718">L147+R147</f>
        <v>121.01576212000001</v>
      </c>
      <c r="G147" s="37">
        <f t="shared" ref="G147" si="719">M147+S147</f>
        <v>31.72529213</v>
      </c>
      <c r="H147" s="37">
        <f t="shared" ref="H147" si="720">SUM(I147:J147)</f>
        <v>3514.62292493</v>
      </c>
      <c r="I147" s="37">
        <v>2813.12509292</v>
      </c>
      <c r="J147" s="37">
        <f t="shared" ref="J147" si="721">SUM(K147:M147)</f>
        <v>701.49783201000002</v>
      </c>
      <c r="K147" s="37">
        <v>587.39262888999997</v>
      </c>
      <c r="L147" s="37">
        <v>113.99279718000001</v>
      </c>
      <c r="M147" s="37">
        <v>0.11240594</v>
      </c>
      <c r="N147" s="37">
        <f t="shared" ref="N147" si="722">SUM(O147:P147)</f>
        <v>1907.04221523</v>
      </c>
      <c r="O147" s="37">
        <v>1767.43707767</v>
      </c>
      <c r="P147" s="37">
        <f t="shared" ref="P147" si="723">SUM(Q147:S147)</f>
        <v>139.60513756</v>
      </c>
      <c r="Q147" s="37">
        <v>100.96928643</v>
      </c>
      <c r="R147" s="37">
        <v>7.0229649399999996</v>
      </c>
      <c r="S147" s="37">
        <v>31.612886190000001</v>
      </c>
      <c r="T147" s="37"/>
      <c r="U147" s="37"/>
      <c r="V147" s="37"/>
      <c r="W147" s="37"/>
      <c r="X147" s="37"/>
    </row>
    <row r="148" spans="1:24" hidden="1" outlineLevel="1" collapsed="1">
      <c r="A148" s="8">
        <v>44713</v>
      </c>
      <c r="B148" s="37">
        <v>5745.0077334500002</v>
      </c>
      <c r="C148" s="37">
        <f t="shared" ref="C148" si="724">I148+O148</f>
        <v>4832.6111085399998</v>
      </c>
      <c r="D148" s="37">
        <f t="shared" ref="D148" si="725">J148+P148</f>
        <v>912.39662491000001</v>
      </c>
      <c r="E148" s="37">
        <f t="shared" ref="E148" si="726">K148+Q148</f>
        <v>747.44350306000001</v>
      </c>
      <c r="F148" s="37">
        <f t="shared" ref="F148" si="727">L148+R148</f>
        <v>133.22738551</v>
      </c>
      <c r="G148" s="37">
        <f t="shared" ref="G148" si="728">M148+S148</f>
        <v>31.725736340000001</v>
      </c>
      <c r="H148" s="37">
        <f t="shared" ref="H148" si="729">SUM(I148:J148)</f>
        <v>3786.84669502</v>
      </c>
      <c r="I148" s="37">
        <v>3020.3240617500001</v>
      </c>
      <c r="J148" s="37">
        <f t="shared" ref="J148" si="730">SUM(K148:M148)</f>
        <v>766.52263327000003</v>
      </c>
      <c r="K148" s="37">
        <v>640.20571505999999</v>
      </c>
      <c r="L148" s="37">
        <v>126.20447821</v>
      </c>
      <c r="M148" s="37">
        <v>0.11244</v>
      </c>
      <c r="N148" s="37">
        <f t="shared" ref="N148" si="731">SUM(O148:P148)</f>
        <v>1958.16103843</v>
      </c>
      <c r="O148" s="37">
        <v>1812.28704679</v>
      </c>
      <c r="P148" s="37">
        <f t="shared" ref="P148" si="732">SUM(Q148:S148)</f>
        <v>145.87399163999999</v>
      </c>
      <c r="Q148" s="37">
        <v>107.23778799999999</v>
      </c>
      <c r="R148" s="37">
        <v>7.0229073</v>
      </c>
      <c r="S148" s="37">
        <v>31.613296340000002</v>
      </c>
      <c r="T148" s="37"/>
      <c r="U148" s="37"/>
      <c r="V148" s="37"/>
      <c r="W148" s="37"/>
      <c r="X148" s="37"/>
    </row>
    <row r="149" spans="1:24" hidden="1" outlineLevel="1" collapsed="1">
      <c r="A149" s="8">
        <v>44743</v>
      </c>
      <c r="B149" s="37">
        <v>6314.5134253800006</v>
      </c>
      <c r="C149" s="37">
        <f t="shared" ref="C149" si="733">I149+O149</f>
        <v>5331.6200011800001</v>
      </c>
      <c r="D149" s="37">
        <f t="shared" ref="D149" si="734">J149+P149</f>
        <v>982.89342420000003</v>
      </c>
      <c r="E149" s="37">
        <f t="shared" ref="E149" si="735">K149+Q149</f>
        <v>787.25630709000006</v>
      </c>
      <c r="F149" s="37">
        <f t="shared" ref="F149" si="736">L149+R149</f>
        <v>156.00731296000001</v>
      </c>
      <c r="G149" s="37">
        <f t="shared" ref="G149" si="737">M149+S149</f>
        <v>39.629804150000005</v>
      </c>
      <c r="H149" s="37">
        <f t="shared" ref="H149" si="738">SUM(I149:J149)</f>
        <v>3754.9498049900003</v>
      </c>
      <c r="I149" s="37">
        <v>2972.11154093</v>
      </c>
      <c r="J149" s="37">
        <f t="shared" ref="J149" si="739">SUM(K149:M149)</f>
        <v>782.83826406000003</v>
      </c>
      <c r="K149" s="37">
        <v>635.49717593000003</v>
      </c>
      <c r="L149" s="37">
        <v>147.22861279</v>
      </c>
      <c r="M149" s="37">
        <v>0.11247533999999999</v>
      </c>
      <c r="N149" s="37">
        <f t="shared" ref="N149" si="740">SUM(O149:P149)</f>
        <v>2559.5636203900003</v>
      </c>
      <c r="O149" s="37">
        <v>2359.5084602500001</v>
      </c>
      <c r="P149" s="37">
        <f t="shared" ref="P149" si="741">SUM(Q149:S149)</f>
        <v>200.05516014000003</v>
      </c>
      <c r="Q149" s="37">
        <v>151.75913116000001</v>
      </c>
      <c r="R149" s="37">
        <v>8.7787001700000005</v>
      </c>
      <c r="S149" s="37">
        <v>39.517328810000002</v>
      </c>
      <c r="T149" s="37"/>
      <c r="U149" s="37"/>
      <c r="V149" s="37"/>
      <c r="W149" s="37"/>
      <c r="X149" s="37"/>
    </row>
    <row r="150" spans="1:24" hidden="1" outlineLevel="1" collapsed="1">
      <c r="A150" s="8">
        <v>44774</v>
      </c>
      <c r="B150" s="37">
        <v>7013.8822742699995</v>
      </c>
      <c r="C150" s="37">
        <f t="shared" ref="C150" si="742">I150+O150</f>
        <v>6046.0911942000002</v>
      </c>
      <c r="D150" s="37">
        <f t="shared" ref="D150" si="743">J150+P150</f>
        <v>967.79108007000002</v>
      </c>
      <c r="E150" s="37">
        <f t="shared" ref="E150" si="744">K150+Q150</f>
        <v>797.23109260000001</v>
      </c>
      <c r="F150" s="37">
        <f t="shared" ref="F150" si="745">L150+R150</f>
        <v>130.92953327000001</v>
      </c>
      <c r="G150" s="37">
        <f t="shared" ref="G150" si="746">M150+S150</f>
        <v>39.630454199999996</v>
      </c>
      <c r="H150" s="37">
        <f t="shared" ref="H150" si="747">SUM(I150:J150)</f>
        <v>4369.35390921</v>
      </c>
      <c r="I150" s="37">
        <v>3614.1060464100001</v>
      </c>
      <c r="J150" s="37">
        <f t="shared" ref="J150" si="748">SUM(K150:M150)</f>
        <v>755.24786280000001</v>
      </c>
      <c r="K150" s="37">
        <v>632.98453877999998</v>
      </c>
      <c r="L150" s="37">
        <v>122.1508331</v>
      </c>
      <c r="M150" s="37">
        <v>0.11249091999999999</v>
      </c>
      <c r="N150" s="37">
        <f t="shared" ref="N150" si="749">SUM(O150:P150)</f>
        <v>2644.5283650600004</v>
      </c>
      <c r="O150" s="37">
        <v>2431.9851477900002</v>
      </c>
      <c r="P150" s="37">
        <f t="shared" ref="P150" si="750">SUM(Q150:S150)</f>
        <v>212.54321727000001</v>
      </c>
      <c r="Q150" s="37">
        <v>164.24655382</v>
      </c>
      <c r="R150" s="37">
        <v>8.7787001700000005</v>
      </c>
      <c r="S150" s="37">
        <v>39.517963279999996</v>
      </c>
      <c r="T150" s="37"/>
      <c r="U150" s="37"/>
      <c r="V150" s="37"/>
      <c r="W150" s="37"/>
      <c r="X150" s="37"/>
    </row>
    <row r="151" spans="1:24" hidden="1" outlineLevel="1" collapsed="1">
      <c r="A151" s="8">
        <v>44805</v>
      </c>
      <c r="B151" s="37">
        <v>6697.6093727999996</v>
      </c>
      <c r="C151" s="37">
        <f t="shared" ref="C151" si="751">I151+O151</f>
        <v>5715.0534982200006</v>
      </c>
      <c r="D151" s="37">
        <f t="shared" ref="D151" si="752">J151+P151</f>
        <v>982.55587458000002</v>
      </c>
      <c r="E151" s="37">
        <f t="shared" ref="E151" si="753">K151+Q151</f>
        <v>809.49747298</v>
      </c>
      <c r="F151" s="37">
        <f t="shared" ref="F151" si="754">L151+R151</f>
        <v>133.42742752999999</v>
      </c>
      <c r="G151" s="37">
        <f t="shared" ref="G151" si="755">M151+S151</f>
        <v>39.630974070000001</v>
      </c>
      <c r="H151" s="37">
        <f t="shared" ref="H151" si="756">SUM(I151:J151)</f>
        <v>4073.3919687100001</v>
      </c>
      <c r="I151" s="37">
        <v>3307.0543399500002</v>
      </c>
      <c r="J151" s="37">
        <f t="shared" ref="J151" si="757">SUM(K151:M151)</f>
        <v>766.33762876000003</v>
      </c>
      <c r="K151" s="37">
        <v>641.57633125999996</v>
      </c>
      <c r="L151" s="37">
        <v>124.6487994</v>
      </c>
      <c r="M151" s="37">
        <v>0.1124981</v>
      </c>
      <c r="N151" s="37">
        <f t="shared" ref="N151" si="758">SUM(O151:P151)</f>
        <v>2624.2174040899999</v>
      </c>
      <c r="O151" s="37">
        <v>2407.99915827</v>
      </c>
      <c r="P151" s="37">
        <f t="shared" ref="P151" si="759">SUM(Q151:S151)</f>
        <v>216.21824581999999</v>
      </c>
      <c r="Q151" s="37">
        <v>167.92114172000001</v>
      </c>
      <c r="R151" s="37">
        <v>8.7786281299999995</v>
      </c>
      <c r="S151" s="37">
        <v>39.518475969999997</v>
      </c>
      <c r="T151" s="37"/>
      <c r="U151" s="37"/>
      <c r="V151" s="37"/>
      <c r="W151" s="37"/>
      <c r="X151" s="37"/>
    </row>
    <row r="152" spans="1:24" hidden="1" outlineLevel="1" collapsed="1">
      <c r="A152" s="8">
        <v>44835</v>
      </c>
      <c r="B152" s="37">
        <v>6893.0903418199996</v>
      </c>
      <c r="C152" s="37">
        <f t="shared" ref="C152" si="760">I152+O152</f>
        <v>5939.34317861</v>
      </c>
      <c r="D152" s="37">
        <f t="shared" ref="D152" si="761">J152+P152</f>
        <v>953.74716321000005</v>
      </c>
      <c r="E152" s="37">
        <f t="shared" ref="E152" si="762">K152+Q152</f>
        <v>788.1636920200001</v>
      </c>
      <c r="F152" s="37">
        <f t="shared" ref="F152" si="763">L152+R152</f>
        <v>125.95695423000001</v>
      </c>
      <c r="G152" s="37">
        <f t="shared" ref="G152" si="764">M152+S152</f>
        <v>39.626516959999996</v>
      </c>
      <c r="H152" s="37">
        <f t="shared" ref="H152" si="765">SUM(I152:J152)</f>
        <v>4217.3488930200001</v>
      </c>
      <c r="I152" s="37">
        <v>3490.9218145200002</v>
      </c>
      <c r="J152" s="37">
        <f t="shared" ref="J152" si="766">SUM(K152:M152)</f>
        <v>726.42707849999999</v>
      </c>
      <c r="K152" s="37">
        <v>609.14151848000006</v>
      </c>
      <c r="L152" s="37">
        <v>117.17825406</v>
      </c>
      <c r="M152" s="37">
        <v>0.10730595999999999</v>
      </c>
      <c r="N152" s="37">
        <f t="shared" ref="N152" si="767">SUM(O152:P152)</f>
        <v>2675.7414487999999</v>
      </c>
      <c r="O152" s="37">
        <v>2448.4213640899998</v>
      </c>
      <c r="P152" s="37">
        <f t="shared" ref="P152" si="768">SUM(Q152:S152)</f>
        <v>227.32008471</v>
      </c>
      <c r="Q152" s="37">
        <v>179.02217354000001</v>
      </c>
      <c r="R152" s="37">
        <v>8.7787001700000005</v>
      </c>
      <c r="S152" s="37">
        <v>39.519210999999999</v>
      </c>
      <c r="T152" s="37"/>
      <c r="U152" s="37"/>
      <c r="V152" s="37"/>
      <c r="W152" s="37"/>
      <c r="X152" s="37"/>
    </row>
    <row r="153" spans="1:24" hidden="1" outlineLevel="1" collapsed="1">
      <c r="A153" s="8">
        <v>44866</v>
      </c>
      <c r="B153" s="37">
        <v>5878.837316690001</v>
      </c>
      <c r="C153" s="37">
        <f t="shared" ref="C153" si="769">I153+O153</f>
        <v>5009.8591883900008</v>
      </c>
      <c r="D153" s="37">
        <f t="shared" ref="D153" si="770">J153+P153</f>
        <v>868.97812829999998</v>
      </c>
      <c r="E153" s="37">
        <f t="shared" ref="E153" si="771">K153+Q153</f>
        <v>746.02081618</v>
      </c>
      <c r="F153" s="37">
        <f t="shared" ref="F153" si="772">L153+R153</f>
        <v>121.00391182</v>
      </c>
      <c r="G153" s="37">
        <f t="shared" ref="G153" si="773">M153+S153</f>
        <v>1.9534003</v>
      </c>
      <c r="H153" s="37">
        <f t="shared" ref="H153" si="774">SUM(I153:J153)</f>
        <v>3938.9683457500005</v>
      </c>
      <c r="I153" s="37">
        <v>3241.7153936100003</v>
      </c>
      <c r="J153" s="37">
        <f t="shared" ref="J153" si="775">SUM(K153:M153)</f>
        <v>697.25295213999993</v>
      </c>
      <c r="K153" s="37">
        <v>576.14172716999997</v>
      </c>
      <c r="L153" s="37">
        <v>121.00391182</v>
      </c>
      <c r="M153" s="37">
        <v>0.10731315</v>
      </c>
      <c r="N153" s="37">
        <f t="shared" ref="N153" si="776">SUM(O153:P153)</f>
        <v>1939.8689709400001</v>
      </c>
      <c r="O153" s="37">
        <v>1768.14379478</v>
      </c>
      <c r="P153" s="37">
        <f t="shared" ref="P153" si="777">SUM(Q153:S153)</f>
        <v>171.72517615999999</v>
      </c>
      <c r="Q153" s="37">
        <v>169.87908901</v>
      </c>
      <c r="R153" s="37">
        <v>0</v>
      </c>
      <c r="S153" s="37">
        <v>1.84608715</v>
      </c>
      <c r="T153" s="37"/>
      <c r="U153" s="37"/>
      <c r="V153" s="37"/>
      <c r="W153" s="37"/>
      <c r="X153" s="37"/>
    </row>
    <row r="154" spans="1:24" hidden="1" outlineLevel="1" collapsed="1">
      <c r="A154" s="8">
        <v>44896</v>
      </c>
      <c r="B154" s="37">
        <v>5923.8948755299998</v>
      </c>
      <c r="C154" s="37">
        <f t="shared" ref="C154" si="778">I154+O154</f>
        <v>4992.0712213999996</v>
      </c>
      <c r="D154" s="37">
        <f t="shared" ref="D154" si="779">J154+P154</f>
        <v>931.82365413000002</v>
      </c>
      <c r="E154" s="37">
        <f t="shared" ref="E154" si="780">K154+Q154</f>
        <v>842.55839638999998</v>
      </c>
      <c r="F154" s="37">
        <f t="shared" ref="F154" si="781">L154+R154</f>
        <v>87.311749089999992</v>
      </c>
      <c r="G154" s="37">
        <f t="shared" ref="G154" si="782">M154+S154</f>
        <v>1.9535086499999998</v>
      </c>
      <c r="H154" s="37">
        <f t="shared" ref="H154" si="783">SUM(I154:J154)</f>
        <v>3999.1040661300003</v>
      </c>
      <c r="I154" s="37">
        <v>3245.3788115100001</v>
      </c>
      <c r="J154" s="37">
        <f t="shared" ref="J154" si="784">SUM(K154:M154)</f>
        <v>753.72525461999999</v>
      </c>
      <c r="K154" s="37">
        <v>666.30618496</v>
      </c>
      <c r="L154" s="37">
        <v>87.311749089999992</v>
      </c>
      <c r="M154" s="37">
        <v>0.10732057</v>
      </c>
      <c r="N154" s="37">
        <f t="shared" ref="N154" si="785">SUM(O154:P154)</f>
        <v>1924.7908093999999</v>
      </c>
      <c r="O154" s="37">
        <v>1746.6924098899999</v>
      </c>
      <c r="P154" s="37">
        <f t="shared" ref="P154" si="786">SUM(Q154:S154)</f>
        <v>178.09839950999998</v>
      </c>
      <c r="Q154" s="37">
        <v>176.25221142999999</v>
      </c>
      <c r="R154" s="37">
        <v>0</v>
      </c>
      <c r="S154" s="37">
        <v>1.8461880799999999</v>
      </c>
      <c r="T154" s="37"/>
      <c r="U154" s="37"/>
      <c r="V154" s="37"/>
      <c r="W154" s="37"/>
      <c r="X154" s="37"/>
    </row>
    <row r="155" spans="1:24" hidden="1" outlineLevel="1" collapsed="1">
      <c r="A155" s="8">
        <v>44927</v>
      </c>
      <c r="B155" s="37">
        <v>6702.1180982900005</v>
      </c>
      <c r="C155" s="37">
        <f t="shared" ref="C155" si="787">I155+O155</f>
        <v>5742.8206325800002</v>
      </c>
      <c r="D155" s="37">
        <f t="shared" ref="D155" si="788">J155+P155</f>
        <v>959.29746570999998</v>
      </c>
      <c r="E155" s="37">
        <f t="shared" ref="E155" si="789">K155+Q155</f>
        <v>878.54474985000002</v>
      </c>
      <c r="F155" s="37">
        <f t="shared" ref="F155" si="790">L155+R155</f>
        <v>78.799199779999995</v>
      </c>
      <c r="G155" s="37">
        <f t="shared" ref="G155" si="791">M155+S155</f>
        <v>1.95351608</v>
      </c>
      <c r="H155" s="37">
        <f t="shared" ref="H155" si="792">SUM(I155:J155)</f>
        <v>4671.5974288799998</v>
      </c>
      <c r="I155" s="37">
        <v>3891.3847371100001</v>
      </c>
      <c r="J155" s="37">
        <f t="shared" ref="J155" si="793">SUM(K155:M155)</f>
        <v>780.21269176999999</v>
      </c>
      <c r="K155" s="37">
        <v>701.30616398999996</v>
      </c>
      <c r="L155" s="37">
        <v>78.799199779999995</v>
      </c>
      <c r="M155" s="37">
        <v>0.10732799999999999</v>
      </c>
      <c r="N155" s="37">
        <f t="shared" ref="N155" si="794">SUM(O155:P155)</f>
        <v>2030.5206694100002</v>
      </c>
      <c r="O155" s="37">
        <v>1851.4358954700001</v>
      </c>
      <c r="P155" s="37">
        <f t="shared" ref="P155" si="795">SUM(Q155:S155)</f>
        <v>179.08477393999999</v>
      </c>
      <c r="Q155" s="37">
        <v>177.23858586</v>
      </c>
      <c r="R155" s="37">
        <v>0</v>
      </c>
      <c r="S155" s="37">
        <v>1.8461880799999999</v>
      </c>
      <c r="T155" s="37"/>
      <c r="U155" s="37"/>
      <c r="V155" s="37"/>
      <c r="W155" s="37"/>
      <c r="X155" s="37"/>
    </row>
    <row r="156" spans="1:24" hidden="1" outlineLevel="1" collapsed="1">
      <c r="A156" s="8">
        <v>44958</v>
      </c>
      <c r="B156" s="37">
        <v>6549.5423797100011</v>
      </c>
      <c r="C156" s="37">
        <f t="shared" ref="C156" si="796">I156+O156</f>
        <v>5243.6494423499998</v>
      </c>
      <c r="D156" s="37">
        <f t="shared" ref="D156" si="797">J156+P156</f>
        <v>1305.8929373599999</v>
      </c>
      <c r="E156" s="37">
        <f t="shared" ref="E156" si="798">K156+Q156</f>
        <v>1223.75726964</v>
      </c>
      <c r="F156" s="37">
        <f t="shared" ref="F156" si="799">L156+R156</f>
        <v>82.028333020000005</v>
      </c>
      <c r="G156" s="37">
        <f t="shared" ref="G156" si="800">M156+S156</f>
        <v>0.10733470000000001</v>
      </c>
      <c r="H156" s="37">
        <f t="shared" ref="H156" si="801">SUM(I156:J156)</f>
        <v>4518.1325804899998</v>
      </c>
      <c r="I156" s="37">
        <v>3397.9163600100001</v>
      </c>
      <c r="J156" s="37">
        <f t="shared" ref="J156" si="802">SUM(K156:M156)</f>
        <v>1120.2162204799999</v>
      </c>
      <c r="K156" s="37">
        <v>1038.08055276</v>
      </c>
      <c r="L156" s="37">
        <v>82.028333020000005</v>
      </c>
      <c r="M156" s="37">
        <v>0.10733470000000001</v>
      </c>
      <c r="N156" s="37">
        <f t="shared" ref="N156" si="803">SUM(O156:P156)</f>
        <v>2031.40979922</v>
      </c>
      <c r="O156" s="37">
        <v>1845.73308234</v>
      </c>
      <c r="P156" s="37">
        <f t="shared" ref="P156" si="804">SUM(Q156:S156)</f>
        <v>185.67671687999999</v>
      </c>
      <c r="Q156" s="37">
        <v>185.67671687999999</v>
      </c>
      <c r="R156" s="37">
        <v>0</v>
      </c>
      <c r="S156" s="37">
        <v>0</v>
      </c>
      <c r="T156" s="37"/>
      <c r="U156" s="37"/>
      <c r="V156" s="37"/>
      <c r="W156" s="37"/>
      <c r="X156" s="37"/>
    </row>
    <row r="157" spans="1:24" hidden="1" outlineLevel="1" collapsed="1">
      <c r="A157" s="8">
        <v>44986</v>
      </c>
      <c r="B157" s="37">
        <v>6125.9695816799995</v>
      </c>
      <c r="C157" s="37">
        <f t="shared" ref="C157" si="805">I157+O157</f>
        <v>4733.8775475799994</v>
      </c>
      <c r="D157" s="37">
        <f t="shared" ref="D157" si="806">J157+P157</f>
        <v>1392.0920341000001</v>
      </c>
      <c r="E157" s="37">
        <f t="shared" ref="E157" si="807">K157+Q157</f>
        <v>1341.6382788400001</v>
      </c>
      <c r="F157" s="37">
        <f t="shared" ref="F157" si="808">L157+R157</f>
        <v>50.346413130000002</v>
      </c>
      <c r="G157" s="37">
        <f t="shared" ref="G157" si="809">M157+S157</f>
        <v>0.10734213000000001</v>
      </c>
      <c r="H157" s="37">
        <f t="shared" ref="H157" si="810">SUM(I157:J157)</f>
        <v>4247.65119581</v>
      </c>
      <c r="I157" s="37">
        <v>3045.6467248099998</v>
      </c>
      <c r="J157" s="37">
        <f t="shared" ref="J157" si="811">SUM(K157:M157)</f>
        <v>1202.004471</v>
      </c>
      <c r="K157" s="37">
        <v>1151.55071574</v>
      </c>
      <c r="L157" s="37">
        <v>50.346413130000002</v>
      </c>
      <c r="M157" s="37">
        <v>0.10734213000000001</v>
      </c>
      <c r="N157" s="37">
        <f t="shared" ref="N157" si="812">SUM(O157:P157)</f>
        <v>1878.3183858699999</v>
      </c>
      <c r="O157" s="37">
        <v>1688.23082277</v>
      </c>
      <c r="P157" s="37">
        <f t="shared" ref="P157" si="813">SUM(Q157:S157)</f>
        <v>190.08756310000001</v>
      </c>
      <c r="Q157" s="37">
        <v>190.08756310000001</v>
      </c>
      <c r="R157" s="37">
        <v>0</v>
      </c>
      <c r="S157" s="37">
        <v>0</v>
      </c>
      <c r="T157" s="37"/>
      <c r="U157" s="37"/>
      <c r="V157" s="37"/>
      <c r="W157" s="37"/>
      <c r="X157" s="37"/>
    </row>
    <row r="158" spans="1:24" hidden="1" outlineLevel="1" collapsed="1">
      <c r="A158" s="8">
        <v>45017</v>
      </c>
      <c r="B158" s="37">
        <v>7464.3003579100005</v>
      </c>
      <c r="C158" s="37">
        <f t="shared" ref="C158" si="814">I158+O158</f>
        <v>5311.2883202400008</v>
      </c>
      <c r="D158" s="37">
        <f t="shared" ref="D158" si="815">J158+P158</f>
        <v>2153.0120376700002</v>
      </c>
      <c r="E158" s="37">
        <f t="shared" ref="E158" si="816">K158+Q158</f>
        <v>2106.5315256499998</v>
      </c>
      <c r="F158" s="37">
        <f t="shared" ref="F158" si="817">L158+R158</f>
        <v>46.373162709999995</v>
      </c>
      <c r="G158" s="37">
        <f t="shared" ref="G158" si="818">M158+S158</f>
        <v>0.10734931</v>
      </c>
      <c r="H158" s="37">
        <f t="shared" ref="H158" si="819">SUM(I158:J158)</f>
        <v>5692.0569473800006</v>
      </c>
      <c r="I158" s="37">
        <v>3721.4817630400003</v>
      </c>
      <c r="J158" s="37">
        <f t="shared" ref="J158" si="820">SUM(K158:M158)</f>
        <v>1970.5751843400001</v>
      </c>
      <c r="K158" s="37">
        <v>1924.09467232</v>
      </c>
      <c r="L158" s="37">
        <v>46.373162709999995</v>
      </c>
      <c r="M158" s="37">
        <v>0.10734931</v>
      </c>
      <c r="N158" s="37">
        <f t="shared" ref="N158" si="821">SUM(O158:P158)</f>
        <v>1772.2434105300001</v>
      </c>
      <c r="O158" s="37">
        <v>1589.8065572</v>
      </c>
      <c r="P158" s="37">
        <f t="shared" ref="P158" si="822">SUM(Q158:S158)</f>
        <v>182.43685332999999</v>
      </c>
      <c r="Q158" s="37">
        <v>182.43685332999999</v>
      </c>
      <c r="R158" s="37">
        <v>0</v>
      </c>
      <c r="S158" s="37">
        <v>0</v>
      </c>
      <c r="T158" s="37"/>
      <c r="U158" s="37"/>
      <c r="V158" s="37"/>
      <c r="W158" s="37"/>
      <c r="X158" s="37"/>
    </row>
    <row r="159" spans="1:24" hidden="1" outlineLevel="1" collapsed="1">
      <c r="A159" s="8">
        <v>45047</v>
      </c>
      <c r="B159" s="37">
        <v>8258.8318895700013</v>
      </c>
      <c r="C159" s="37">
        <f t="shared" ref="C159" si="823">I159+O159</f>
        <v>6724.8925144900004</v>
      </c>
      <c r="D159" s="37">
        <f t="shared" ref="D159" si="824">J159+P159</f>
        <v>1533.9393750799998</v>
      </c>
      <c r="E159" s="37">
        <f t="shared" ref="E159" si="825">K159+Q159</f>
        <v>1497.7287864299999</v>
      </c>
      <c r="F159" s="37">
        <f t="shared" ref="F159" si="826">L159+R159</f>
        <v>36.103231910000005</v>
      </c>
      <c r="G159" s="37">
        <f t="shared" ref="G159" si="827">M159+S159</f>
        <v>0.10735674000000001</v>
      </c>
      <c r="H159" s="37">
        <f t="shared" ref="H159" si="828">SUM(I159:J159)</f>
        <v>6544.23393321</v>
      </c>
      <c r="I159" s="37">
        <v>5153.6756953900003</v>
      </c>
      <c r="J159" s="37">
        <f t="shared" ref="J159" si="829">SUM(K159:M159)</f>
        <v>1390.5582378199997</v>
      </c>
      <c r="K159" s="37">
        <v>1354.3476491699998</v>
      </c>
      <c r="L159" s="37">
        <v>36.103231910000005</v>
      </c>
      <c r="M159" s="37">
        <v>0.10735674000000001</v>
      </c>
      <c r="N159" s="37">
        <f t="shared" ref="N159" si="830">SUM(O159:P159)</f>
        <v>1714.5979563600001</v>
      </c>
      <c r="O159" s="37">
        <v>1571.2168191000001</v>
      </c>
      <c r="P159" s="37">
        <f t="shared" ref="P159" si="831">SUM(Q159:S159)</f>
        <v>143.38113726</v>
      </c>
      <c r="Q159" s="37">
        <v>143.38113726</v>
      </c>
      <c r="R159" s="37">
        <v>0</v>
      </c>
      <c r="S159" s="37">
        <v>0</v>
      </c>
      <c r="T159" s="37"/>
      <c r="U159" s="37"/>
      <c r="V159" s="37"/>
      <c r="W159" s="37"/>
      <c r="X159" s="37"/>
    </row>
    <row r="160" spans="1:24" hidden="1" outlineLevel="1" collapsed="1">
      <c r="A160" s="8">
        <v>45078</v>
      </c>
      <c r="B160" s="37">
        <v>7973.5970836300003</v>
      </c>
      <c r="C160" s="37">
        <f t="shared" ref="C160" si="832">I160+O160</f>
        <v>6359.3676679</v>
      </c>
      <c r="D160" s="37">
        <f t="shared" ref="D160" si="833">J160+P160</f>
        <v>1614.22941573</v>
      </c>
      <c r="E160" s="37">
        <f t="shared" ref="E160" si="834">K160+Q160</f>
        <v>1559.2657233000002</v>
      </c>
      <c r="F160" s="37">
        <f t="shared" ref="F160" si="835">L160+R160</f>
        <v>54.856328510000004</v>
      </c>
      <c r="G160" s="37">
        <f t="shared" ref="G160" si="836">M160+S160</f>
        <v>0.10736392</v>
      </c>
      <c r="H160" s="37">
        <f t="shared" ref="H160" si="837">SUM(I160:J160)</f>
        <v>6168.5636515999995</v>
      </c>
      <c r="I160" s="37">
        <v>4702.4039989299999</v>
      </c>
      <c r="J160" s="37">
        <f t="shared" ref="J160" si="838">SUM(K160:M160)</f>
        <v>1466.15965267</v>
      </c>
      <c r="K160" s="37">
        <v>1411.1959602400002</v>
      </c>
      <c r="L160" s="37">
        <v>54.856328510000004</v>
      </c>
      <c r="M160" s="37">
        <v>0.10736392</v>
      </c>
      <c r="N160" s="37">
        <f t="shared" ref="N160" si="839">SUM(O160:P160)</f>
        <v>1805.0334320299999</v>
      </c>
      <c r="O160" s="37">
        <v>1656.9636689699998</v>
      </c>
      <c r="P160" s="37">
        <f t="shared" ref="P160" si="840">SUM(Q160:S160)</f>
        <v>148.06976306000001</v>
      </c>
      <c r="Q160" s="37">
        <v>148.06976306000001</v>
      </c>
      <c r="R160" s="37">
        <v>0</v>
      </c>
      <c r="S160" s="37">
        <v>0</v>
      </c>
      <c r="T160" s="37"/>
      <c r="U160" s="37"/>
      <c r="V160" s="37"/>
      <c r="W160" s="37"/>
      <c r="X160" s="37"/>
    </row>
    <row r="161" spans="1:24" hidden="1" outlineLevel="1" collapsed="1">
      <c r="A161" s="8">
        <v>45108</v>
      </c>
      <c r="B161" s="37">
        <v>8006.6102548800009</v>
      </c>
      <c r="C161" s="37">
        <f t="shared" ref="C161" si="841">I161+O161</f>
        <v>6551.6046916800005</v>
      </c>
      <c r="D161" s="37">
        <f t="shared" ref="D161" si="842">J161+P161</f>
        <v>1455.0055632000001</v>
      </c>
      <c r="E161" s="37">
        <f t="shared" ref="E161" si="843">K161+Q161</f>
        <v>1404.26521235</v>
      </c>
      <c r="F161" s="37">
        <f t="shared" ref="F161" si="844">L161+R161</f>
        <v>50.731747319999997</v>
      </c>
      <c r="G161" s="37">
        <f t="shared" ref="G161" si="845">M161+S161</f>
        <v>8.6035299999999999E-3</v>
      </c>
      <c r="H161" s="37">
        <f t="shared" ref="H161" si="846">SUM(I161:J161)</f>
        <v>6092.8293967600002</v>
      </c>
      <c r="I161" s="37">
        <v>4821.3697126400002</v>
      </c>
      <c r="J161" s="37">
        <f t="shared" ref="J161" si="847">SUM(K161:M161)</f>
        <v>1271.45968412</v>
      </c>
      <c r="K161" s="37">
        <v>1220.7193332699999</v>
      </c>
      <c r="L161" s="37">
        <v>50.731747319999997</v>
      </c>
      <c r="M161" s="37">
        <v>8.6035299999999999E-3</v>
      </c>
      <c r="N161" s="37">
        <f t="shared" ref="N161" si="848">SUM(O161:P161)</f>
        <v>1913.7808581200002</v>
      </c>
      <c r="O161" s="37">
        <v>1730.2349790400001</v>
      </c>
      <c r="P161" s="37">
        <f t="shared" ref="P161" si="849">SUM(Q161:S161)</f>
        <v>183.54587907999999</v>
      </c>
      <c r="Q161" s="37">
        <v>183.54587907999999</v>
      </c>
      <c r="R161" s="37">
        <v>0</v>
      </c>
      <c r="S161" s="37">
        <v>0</v>
      </c>
      <c r="T161" s="37"/>
      <c r="U161" s="37"/>
      <c r="V161" s="37"/>
      <c r="W161" s="37"/>
      <c r="X161" s="37"/>
    </row>
    <row r="162" spans="1:24" hidden="1" outlineLevel="1" collapsed="1">
      <c r="A162" s="8">
        <v>45139</v>
      </c>
      <c r="B162" s="37">
        <v>7822.1005502099997</v>
      </c>
      <c r="C162" s="37">
        <f t="shared" ref="C162" si="850">I162+O162</f>
        <v>5874.6073205100001</v>
      </c>
      <c r="D162" s="37">
        <f t="shared" ref="D162" si="851">J162+P162</f>
        <v>1947.4932297</v>
      </c>
      <c r="E162" s="37">
        <f t="shared" ref="E162" si="852">K162+Q162</f>
        <v>1904.3318937999998</v>
      </c>
      <c r="F162" s="37">
        <f t="shared" ref="F162" si="853">L162+R162</f>
        <v>43.152794819999997</v>
      </c>
      <c r="G162" s="37">
        <f t="shared" ref="G162" si="854">M162+S162</f>
        <v>8.5410799999999995E-3</v>
      </c>
      <c r="H162" s="37">
        <f t="shared" ref="H162" si="855">SUM(I162:J162)</f>
        <v>5769.4818138199998</v>
      </c>
      <c r="I162" s="37">
        <v>4473.0315265899999</v>
      </c>
      <c r="J162" s="37">
        <f t="shared" ref="J162" si="856">SUM(K162:M162)</f>
        <v>1296.45028723</v>
      </c>
      <c r="K162" s="37">
        <v>1253.2889513299999</v>
      </c>
      <c r="L162" s="37">
        <v>43.152794819999997</v>
      </c>
      <c r="M162" s="37">
        <v>8.5410799999999995E-3</v>
      </c>
      <c r="N162" s="37">
        <f t="shared" ref="N162" si="857">SUM(O162:P162)</f>
        <v>2052.6187363899999</v>
      </c>
      <c r="O162" s="37">
        <v>1401.57579392</v>
      </c>
      <c r="P162" s="37">
        <f t="shared" ref="P162" si="858">SUM(Q162:S162)</f>
        <v>651.04294246999996</v>
      </c>
      <c r="Q162" s="37">
        <v>651.04294246999996</v>
      </c>
      <c r="R162" s="37">
        <v>0</v>
      </c>
      <c r="S162" s="37">
        <v>0</v>
      </c>
      <c r="T162" s="37"/>
      <c r="U162" s="37"/>
      <c r="V162" s="37"/>
      <c r="W162" s="37"/>
      <c r="X162" s="37"/>
    </row>
    <row r="163" spans="1:24" hidden="1" outlineLevel="1" collapsed="1">
      <c r="A163" s="8">
        <v>45170</v>
      </c>
      <c r="B163" s="37">
        <v>6997.9713336000004</v>
      </c>
      <c r="C163" s="37">
        <f t="shared" ref="C163" si="859">I163+O163</f>
        <v>5360.0368498900007</v>
      </c>
      <c r="D163" s="37">
        <f t="shared" ref="D163" si="860">J163+P163</f>
        <v>1637.93448371</v>
      </c>
      <c r="E163" s="37">
        <f t="shared" ref="E163" si="861">K163+Q163</f>
        <v>1617.4875707599999</v>
      </c>
      <c r="F163" s="37">
        <f t="shared" ref="F163" si="862">L163+R163</f>
        <v>20.43815116</v>
      </c>
      <c r="G163" s="37">
        <f t="shared" ref="G163" si="863">M163+S163</f>
        <v>8.7617900000000002E-3</v>
      </c>
      <c r="H163" s="37">
        <f t="shared" ref="H163" si="864">SUM(I163:J163)</f>
        <v>5005.0620787200005</v>
      </c>
      <c r="I163" s="37">
        <v>3720.7078992100001</v>
      </c>
      <c r="J163" s="37">
        <f t="shared" ref="J163" si="865">SUM(K163:M163)</f>
        <v>1284.35417951</v>
      </c>
      <c r="K163" s="37">
        <v>1263.9072665599999</v>
      </c>
      <c r="L163" s="37">
        <v>20.43815116</v>
      </c>
      <c r="M163" s="37">
        <v>8.7617900000000002E-3</v>
      </c>
      <c r="N163" s="37">
        <f t="shared" ref="N163" si="866">SUM(O163:P163)</f>
        <v>1992.9092548800002</v>
      </c>
      <c r="O163" s="37">
        <v>1639.3289506800002</v>
      </c>
      <c r="P163" s="37">
        <f t="shared" ref="P163" si="867">SUM(Q163:S163)</f>
        <v>353.5803042</v>
      </c>
      <c r="Q163" s="37">
        <v>353.5803042</v>
      </c>
      <c r="R163" s="37">
        <v>0</v>
      </c>
      <c r="S163" s="37">
        <v>0</v>
      </c>
      <c r="T163" s="37"/>
      <c r="U163" s="37"/>
      <c r="V163" s="37"/>
      <c r="W163" s="37"/>
      <c r="X163" s="37"/>
    </row>
    <row r="164" spans="1:24" hidden="1" outlineLevel="1" collapsed="1">
      <c r="A164" s="8">
        <v>45200</v>
      </c>
      <c r="B164" s="37">
        <v>14282.89438733</v>
      </c>
      <c r="C164" s="37">
        <f t="shared" ref="C164" si="868">I164+O164</f>
        <v>12664.650121659999</v>
      </c>
      <c r="D164" s="37">
        <f t="shared" ref="D164" si="869">J164+P164</f>
        <v>1618.24426567</v>
      </c>
      <c r="E164" s="37">
        <f t="shared" ref="E164" si="870">K164+Q164</f>
        <v>1602.12497783</v>
      </c>
      <c r="F164" s="37">
        <f t="shared" ref="F164" si="871">L164+R164</f>
        <v>16.110525330000002</v>
      </c>
      <c r="G164" s="37">
        <f t="shared" ref="G164" si="872">M164+S164</f>
        <v>8.7625099999999994E-3</v>
      </c>
      <c r="H164" s="37">
        <f t="shared" ref="H164" si="873">SUM(I164:J164)</f>
        <v>12247.59619633</v>
      </c>
      <c r="I164" s="37">
        <v>10968.392572929999</v>
      </c>
      <c r="J164" s="37">
        <f t="shared" ref="J164" si="874">SUM(K164:M164)</f>
        <v>1279.2036234</v>
      </c>
      <c r="K164" s="37">
        <v>1263.08433556</v>
      </c>
      <c r="L164" s="37">
        <v>16.110525330000002</v>
      </c>
      <c r="M164" s="37">
        <v>8.7625099999999994E-3</v>
      </c>
      <c r="N164" s="37">
        <f t="shared" ref="N164" si="875">SUM(O164:P164)</f>
        <v>2035.2981910000001</v>
      </c>
      <c r="O164" s="37">
        <v>1696.2575487300001</v>
      </c>
      <c r="P164" s="37">
        <f t="shared" ref="P164" si="876">SUM(Q164:S164)</f>
        <v>339.04064226999998</v>
      </c>
      <c r="Q164" s="37">
        <v>339.04064226999998</v>
      </c>
      <c r="R164" s="37">
        <v>0</v>
      </c>
      <c r="S164" s="37">
        <v>0</v>
      </c>
      <c r="T164" s="37"/>
      <c r="U164" s="37"/>
      <c r="V164" s="37"/>
      <c r="W164" s="37"/>
      <c r="X164" s="37"/>
    </row>
    <row r="165" spans="1:24" hidden="1" outlineLevel="1" collapsed="1">
      <c r="A165" s="8">
        <v>45231</v>
      </c>
      <c r="B165" s="37">
        <v>7357.054551440001</v>
      </c>
      <c r="C165" s="37">
        <f t="shared" ref="C165" si="877">I165+O165</f>
        <v>5595.8017020799998</v>
      </c>
      <c r="D165" s="37">
        <f t="shared" ref="D165" si="878">J165+P165</f>
        <v>1761.2528493599998</v>
      </c>
      <c r="E165" s="37">
        <f t="shared" ref="E165" si="879">K165+Q165</f>
        <v>1755.49479647</v>
      </c>
      <c r="F165" s="37">
        <f t="shared" ref="F165" si="880">L165+R165</f>
        <v>5.7492896799999995</v>
      </c>
      <c r="G165" s="37">
        <f t="shared" ref="G165" si="881">M165+S165</f>
        <v>8.7632100000000004E-3</v>
      </c>
      <c r="H165" s="37">
        <f t="shared" ref="H165" si="882">SUM(I165:J165)</f>
        <v>5476.5197926999999</v>
      </c>
      <c r="I165" s="37">
        <v>4052.6805300300002</v>
      </c>
      <c r="J165" s="37">
        <f t="shared" ref="J165" si="883">SUM(K165:M165)</f>
        <v>1423.8392626699999</v>
      </c>
      <c r="K165" s="37">
        <v>1418.0812097799999</v>
      </c>
      <c r="L165" s="37">
        <v>5.7492896799999995</v>
      </c>
      <c r="M165" s="37">
        <v>8.7632100000000004E-3</v>
      </c>
      <c r="N165" s="37">
        <f t="shared" ref="N165" si="884">SUM(O165:P165)</f>
        <v>1880.5347587400001</v>
      </c>
      <c r="O165" s="37">
        <v>1543.12117205</v>
      </c>
      <c r="P165" s="37">
        <f t="shared" ref="P165" si="885">SUM(Q165:S165)</f>
        <v>337.41358668999999</v>
      </c>
      <c r="Q165" s="37">
        <v>337.41358668999999</v>
      </c>
      <c r="R165" s="37">
        <v>0</v>
      </c>
      <c r="S165" s="37">
        <v>0</v>
      </c>
      <c r="T165" s="37"/>
      <c r="U165" s="37"/>
      <c r="V165" s="37"/>
      <c r="W165" s="37"/>
      <c r="X165" s="37"/>
    </row>
    <row r="166" spans="1:24" hidden="1" outlineLevel="1" collapsed="1">
      <c r="A166" s="8">
        <v>45261</v>
      </c>
      <c r="B166" s="37">
        <v>9643.1682611899996</v>
      </c>
      <c r="C166" s="37">
        <f t="shared" ref="C166" si="886">I166+O166</f>
        <v>7773.1702019000004</v>
      </c>
      <c r="D166" s="37">
        <f t="shared" ref="D166" si="887">J166+P166</f>
        <v>1869.9980592899997</v>
      </c>
      <c r="E166" s="37">
        <f t="shared" ref="E166" si="888">K166+Q166</f>
        <v>1866.20091903</v>
      </c>
      <c r="F166" s="37">
        <f t="shared" ref="F166" si="889">L166+R166</f>
        <v>3.7883763299999997</v>
      </c>
      <c r="G166" s="37">
        <f t="shared" ref="G166" si="890">M166+S166</f>
        <v>8.7639299999999996E-3</v>
      </c>
      <c r="H166" s="37">
        <f t="shared" ref="H166" si="891">SUM(I166:J166)</f>
        <v>7574.2769534500003</v>
      </c>
      <c r="I166" s="37">
        <v>6166.9559902700003</v>
      </c>
      <c r="J166" s="37">
        <f t="shared" ref="J166" si="892">SUM(K166:M166)</f>
        <v>1407.3209631799998</v>
      </c>
      <c r="K166" s="37">
        <v>1403.5238229199999</v>
      </c>
      <c r="L166" s="37">
        <v>3.7883763299999997</v>
      </c>
      <c r="M166" s="37">
        <v>8.7639299999999996E-3</v>
      </c>
      <c r="N166" s="37">
        <f t="shared" ref="N166" si="893">SUM(O166:P166)</f>
        <v>2068.8913077400002</v>
      </c>
      <c r="O166" s="37">
        <v>1606.2142116300001</v>
      </c>
      <c r="P166" s="37">
        <f t="shared" ref="P166" si="894">SUM(Q166:S166)</f>
        <v>462.67709610999998</v>
      </c>
      <c r="Q166" s="37">
        <v>462.67709610999998</v>
      </c>
      <c r="R166" s="37">
        <v>0</v>
      </c>
      <c r="S166" s="37">
        <v>0</v>
      </c>
      <c r="T166" s="37"/>
      <c r="U166" s="37"/>
      <c r="V166" s="37"/>
      <c r="W166" s="37"/>
      <c r="X166" s="37"/>
    </row>
    <row r="167" spans="1:24" hidden="1" outlineLevel="1" collapsed="1">
      <c r="A167" s="8">
        <v>45292</v>
      </c>
      <c r="B167" s="37">
        <v>7367.507010809999</v>
      </c>
      <c r="C167" s="37">
        <f t="shared" ref="C167" si="895">I167+O167</f>
        <v>5491.5966359899994</v>
      </c>
      <c r="D167" s="37">
        <f t="shared" ref="D167" si="896">J167+P167</f>
        <v>1875.91037482</v>
      </c>
      <c r="E167" s="37">
        <f t="shared" ref="E167" si="897">K167+Q167</f>
        <v>1868.2545861399999</v>
      </c>
      <c r="F167" s="37">
        <f t="shared" ref="F167" si="898">L167+R167</f>
        <v>7.6470240299999999</v>
      </c>
      <c r="G167" s="37">
        <f t="shared" ref="G167" si="899">M167+S167</f>
        <v>8.7646500000000006E-3</v>
      </c>
      <c r="H167" s="37">
        <f t="shared" ref="H167" si="900">SUM(I167:J167)</f>
        <v>5276.5448523599998</v>
      </c>
      <c r="I167" s="37">
        <v>3844.18560738</v>
      </c>
      <c r="J167" s="37">
        <f t="shared" ref="J167" si="901">SUM(K167:M167)</f>
        <v>1432.3592449800001</v>
      </c>
      <c r="K167" s="37">
        <v>1424.7034563</v>
      </c>
      <c r="L167" s="37">
        <v>7.6470240299999999</v>
      </c>
      <c r="M167" s="37">
        <v>8.7646500000000006E-3</v>
      </c>
      <c r="N167" s="37">
        <f t="shared" ref="N167" si="902">SUM(O167:P167)</f>
        <v>2090.9621584500001</v>
      </c>
      <c r="O167" s="37">
        <v>1647.4110286099999</v>
      </c>
      <c r="P167" s="37">
        <f t="shared" ref="P167" si="903">SUM(Q167:S167)</f>
        <v>443.55112983999999</v>
      </c>
      <c r="Q167" s="37">
        <v>443.55112983999999</v>
      </c>
      <c r="R167" s="37">
        <v>0</v>
      </c>
      <c r="S167" s="37">
        <v>0</v>
      </c>
      <c r="T167" s="37"/>
      <c r="U167" s="37"/>
      <c r="V167" s="37"/>
      <c r="W167" s="37"/>
      <c r="X167" s="37"/>
    </row>
    <row r="168" spans="1:24" hidden="1" outlineLevel="1" collapsed="1">
      <c r="A168" s="8">
        <v>45323</v>
      </c>
      <c r="B168" s="37">
        <v>7342.9276409199992</v>
      </c>
      <c r="C168" s="37">
        <f t="shared" ref="C168" si="904">I168+O168</f>
        <v>5534.1733396499994</v>
      </c>
      <c r="D168" s="37">
        <f t="shared" ref="D168" si="905">J168+P168</f>
        <v>1808.7543012699998</v>
      </c>
      <c r="E168" s="37">
        <f t="shared" ref="E168" si="906">K168+Q168</f>
        <v>1796.7790604100001</v>
      </c>
      <c r="F168" s="37">
        <f t="shared" ref="F168" si="907">L168+R168</f>
        <v>11.966475539999999</v>
      </c>
      <c r="G168" s="37">
        <f t="shared" ref="G168" si="908">M168+S168</f>
        <v>8.7653200000000001E-3</v>
      </c>
      <c r="H168" s="37">
        <f t="shared" ref="H168" si="909">SUM(I168:J168)</f>
        <v>5305.5308728499995</v>
      </c>
      <c r="I168" s="37">
        <v>3945.9740997999997</v>
      </c>
      <c r="J168" s="37">
        <f t="shared" ref="J168" si="910">SUM(K168:M168)</f>
        <v>1359.5567730499999</v>
      </c>
      <c r="K168" s="37">
        <v>1347.58153219</v>
      </c>
      <c r="L168" s="37">
        <v>11.966475539999999</v>
      </c>
      <c r="M168" s="37">
        <v>8.7653200000000001E-3</v>
      </c>
      <c r="N168" s="37">
        <f t="shared" ref="N168" si="911">SUM(O168:P168)</f>
        <v>2037.3967680699998</v>
      </c>
      <c r="O168" s="37">
        <v>1588.1992398499999</v>
      </c>
      <c r="P168" s="37">
        <f t="shared" ref="P168" si="912">SUM(Q168:S168)</f>
        <v>449.19752821999998</v>
      </c>
      <c r="Q168" s="37">
        <v>449.19752821999998</v>
      </c>
      <c r="R168" s="37">
        <v>0</v>
      </c>
      <c r="S168" s="37">
        <v>0</v>
      </c>
      <c r="T168" s="37"/>
      <c r="U168" s="37"/>
      <c r="V168" s="37"/>
      <c r="W168" s="37"/>
      <c r="X168" s="37"/>
    </row>
    <row r="169" spans="1:24" collapsed="1">
      <c r="A169" s="8">
        <v>45352</v>
      </c>
      <c r="B169" s="37">
        <v>8303.5572788900008</v>
      </c>
      <c r="C169" s="37">
        <f t="shared" ref="C169" si="913">I169+O169</f>
        <v>6309.6079045300003</v>
      </c>
      <c r="D169" s="37">
        <f t="shared" ref="D169" si="914">J169+P169</f>
        <v>1993.9493743599999</v>
      </c>
      <c r="E169" s="37">
        <f t="shared" ref="E169" si="915">K169+Q169</f>
        <v>1958.96965684</v>
      </c>
      <c r="F169" s="37">
        <f t="shared" ref="F169" si="916">L169+R169</f>
        <v>34.970951479999997</v>
      </c>
      <c r="G169" s="37">
        <f t="shared" ref="G169" si="917">M169+S169</f>
        <v>8.7660399999999992E-3</v>
      </c>
      <c r="H169" s="37">
        <f t="shared" ref="H169" si="918">SUM(I169:J169)</f>
        <v>5957.6724791899996</v>
      </c>
      <c r="I169" s="37">
        <v>4405.7249394600003</v>
      </c>
      <c r="J169" s="37">
        <f t="shared" ref="J169" si="919">SUM(K169:M169)</f>
        <v>1551.9475397299998</v>
      </c>
      <c r="K169" s="37">
        <v>1516.9678222099999</v>
      </c>
      <c r="L169" s="37">
        <v>34.970951479999997</v>
      </c>
      <c r="M169" s="37">
        <v>8.7660399999999992E-3</v>
      </c>
      <c r="N169" s="37">
        <f t="shared" ref="N169" si="920">SUM(O169:P169)</f>
        <v>2345.8847996999998</v>
      </c>
      <c r="O169" s="37">
        <v>1903.88296507</v>
      </c>
      <c r="P169" s="37">
        <f t="shared" ref="P169" si="921">SUM(Q169:S169)</f>
        <v>442.00183463000002</v>
      </c>
      <c r="Q169" s="37">
        <v>442.00183463000002</v>
      </c>
      <c r="R169" s="37">
        <v>0</v>
      </c>
      <c r="S169" s="37">
        <v>0</v>
      </c>
      <c r="T169" s="37"/>
      <c r="U169" s="37"/>
      <c r="V169" s="37"/>
      <c r="W169" s="37"/>
      <c r="X169" s="37"/>
    </row>
    <row r="170" spans="1:24">
      <c r="A170" s="8">
        <v>45383</v>
      </c>
      <c r="B170" s="37">
        <v>8217.700710019999</v>
      </c>
      <c r="C170" s="37">
        <f t="shared" ref="C170" si="922">I170+O170</f>
        <v>6341.9340576899995</v>
      </c>
      <c r="D170" s="37">
        <f t="shared" ref="D170" si="923">J170+P170</f>
        <v>1875.7666523300002</v>
      </c>
      <c r="E170" s="37">
        <f t="shared" ref="E170" si="924">K170+Q170</f>
        <v>1820.7016291700002</v>
      </c>
      <c r="F170" s="37">
        <f t="shared" ref="F170" si="925">L170+R170</f>
        <v>55.056256419999997</v>
      </c>
      <c r="G170" s="37">
        <f t="shared" ref="G170" si="926">M170+S170</f>
        <v>8.7667400000000003E-3</v>
      </c>
      <c r="H170" s="37">
        <f t="shared" ref="H170" si="927">SUM(I170:J170)</f>
        <v>5831.2637035199996</v>
      </c>
      <c r="I170" s="37">
        <v>4399.2534791999997</v>
      </c>
      <c r="J170" s="37">
        <f t="shared" ref="J170" si="928">SUM(K170:M170)</f>
        <v>1432.0102243200001</v>
      </c>
      <c r="K170" s="37">
        <v>1376.9452011600001</v>
      </c>
      <c r="L170" s="37">
        <v>55.056256419999997</v>
      </c>
      <c r="M170" s="37">
        <v>8.7667400000000003E-3</v>
      </c>
      <c r="N170" s="37">
        <f t="shared" ref="N170" si="929">SUM(O170:P170)</f>
        <v>2386.4370064999998</v>
      </c>
      <c r="O170" s="37">
        <v>1942.68057849</v>
      </c>
      <c r="P170" s="37">
        <f t="shared" ref="P170" si="930">SUM(Q170:S170)</f>
        <v>443.75642800999998</v>
      </c>
      <c r="Q170" s="37">
        <v>443.75642800999998</v>
      </c>
      <c r="R170" s="37">
        <v>0</v>
      </c>
      <c r="S170" s="37">
        <v>0</v>
      </c>
      <c r="T170" s="37"/>
      <c r="U170" s="37"/>
      <c r="V170" s="37"/>
      <c r="W170" s="37"/>
      <c r="X170" s="37"/>
    </row>
    <row r="171" spans="1:24">
      <c r="A171" s="8">
        <v>45413</v>
      </c>
      <c r="B171" s="37">
        <v>8128.152911879999</v>
      </c>
      <c r="C171" s="37">
        <f t="shared" ref="C171" si="931">I171+O171</f>
        <v>6345.5583246499991</v>
      </c>
      <c r="D171" s="37">
        <f t="shared" ref="D171" si="932">J171+P171</f>
        <v>1782.5945872300001</v>
      </c>
      <c r="E171" s="37">
        <f t="shared" ref="E171" si="933">K171+Q171</f>
        <v>1718.3678214000001</v>
      </c>
      <c r="F171" s="37">
        <f t="shared" ref="F171" si="934">L171+R171</f>
        <v>64.217998370000004</v>
      </c>
      <c r="G171" s="37">
        <f t="shared" ref="G171" si="935">M171+S171</f>
        <v>8.7674599999999995E-3</v>
      </c>
      <c r="H171" s="37">
        <f t="shared" ref="H171" si="936">SUM(I171:J171)</f>
        <v>5559.2165597399999</v>
      </c>
      <c r="I171" s="37">
        <v>4243.6472736699998</v>
      </c>
      <c r="J171" s="37">
        <f t="shared" ref="J171" si="937">SUM(K171:M171)</f>
        <v>1315.5692860700001</v>
      </c>
      <c r="K171" s="37">
        <v>1254.6032512900001</v>
      </c>
      <c r="L171" s="37">
        <v>60.95726732</v>
      </c>
      <c r="M171" s="37">
        <v>8.7674599999999995E-3</v>
      </c>
      <c r="N171" s="37">
        <f t="shared" ref="N171" si="938">SUM(O171:P171)</f>
        <v>2568.9363521400001</v>
      </c>
      <c r="O171" s="37">
        <v>2101.9110509799998</v>
      </c>
      <c r="P171" s="37">
        <f t="shared" ref="P171" si="939">SUM(Q171:S171)</f>
        <v>467.02530116000003</v>
      </c>
      <c r="Q171" s="37">
        <v>463.76457011000002</v>
      </c>
      <c r="R171" s="37">
        <v>3.26073105</v>
      </c>
      <c r="S171" s="37">
        <v>0</v>
      </c>
      <c r="T171" s="37"/>
      <c r="U171" s="37"/>
      <c r="V171" s="37"/>
      <c r="W171" s="37"/>
      <c r="X171" s="37"/>
    </row>
    <row r="172" spans="1:24">
      <c r="A172" s="8">
        <v>45444</v>
      </c>
      <c r="B172" s="37">
        <v>8041.7543890299985</v>
      </c>
      <c r="C172" s="37">
        <f t="shared" ref="C172" si="940">I172+O172</f>
        <v>6236.71448134</v>
      </c>
      <c r="D172" s="37">
        <f t="shared" ref="D172" si="941">J172+P172</f>
        <v>1805.0399076899998</v>
      </c>
      <c r="E172" s="37">
        <f t="shared" ref="E172" si="942">K172+Q172</f>
        <v>1720.7898935399999</v>
      </c>
      <c r="F172" s="37">
        <f t="shared" ref="F172" si="943">L172+R172</f>
        <v>84.241245989999996</v>
      </c>
      <c r="G172" s="37">
        <f t="shared" ref="G172" si="944">M172+S172</f>
        <v>8.7681600000000005E-3</v>
      </c>
      <c r="H172" s="37">
        <f t="shared" ref="H172" si="945">SUM(I172:J172)</f>
        <v>5572.9739159199999</v>
      </c>
      <c r="I172" s="37">
        <v>4314.5481076599999</v>
      </c>
      <c r="J172" s="37">
        <f t="shared" ref="J172" si="946">SUM(K172:M172)</f>
        <v>1258.4258082599999</v>
      </c>
      <c r="K172" s="37">
        <v>1177.41238458</v>
      </c>
      <c r="L172" s="37">
        <v>81.00465552</v>
      </c>
      <c r="M172" s="37">
        <v>8.7681600000000005E-3</v>
      </c>
      <c r="N172" s="37">
        <f t="shared" ref="N172" si="947">SUM(O172:P172)</f>
        <v>2468.78047311</v>
      </c>
      <c r="O172" s="37">
        <v>1922.1663736800001</v>
      </c>
      <c r="P172" s="37">
        <f t="shared" ref="P172" si="948">SUM(Q172:S172)</f>
        <v>546.61409943000001</v>
      </c>
      <c r="Q172" s="37">
        <v>543.37750896</v>
      </c>
      <c r="R172" s="37">
        <v>3.2365904699999999</v>
      </c>
      <c r="S172" s="37">
        <v>0</v>
      </c>
      <c r="T172" s="37"/>
      <c r="U172" s="37"/>
      <c r="V172" s="37"/>
      <c r="W172" s="37"/>
      <c r="X172" s="37"/>
    </row>
    <row r="173" spans="1:24">
      <c r="A173" s="8">
        <v>45474</v>
      </c>
      <c r="B173" s="37">
        <v>8519.61621552</v>
      </c>
      <c r="C173" s="37">
        <f t="shared" ref="C173" si="949">I173+O173</f>
        <v>6313.9300970200002</v>
      </c>
      <c r="D173" s="37">
        <f t="shared" ref="D173" si="950">J173+P173</f>
        <v>2205.6861184999998</v>
      </c>
      <c r="E173" s="37">
        <f t="shared" ref="E173" si="951">K173+Q173</f>
        <v>2128.7657118799998</v>
      </c>
      <c r="F173" s="37">
        <f t="shared" ref="F173" si="952">L173+R173</f>
        <v>76.911637740000003</v>
      </c>
      <c r="G173" s="37">
        <f t="shared" ref="G173" si="953">M173+S173</f>
        <v>8.7688799999999997E-3</v>
      </c>
      <c r="H173" s="37">
        <f t="shared" ref="H173" si="954">SUM(I173:J173)</f>
        <v>5881.1780050899997</v>
      </c>
      <c r="I173" s="37">
        <v>4695.5059244599997</v>
      </c>
      <c r="J173" s="37">
        <f t="shared" ref="J173" si="955">SUM(K173:M173)</f>
        <v>1185.67208063</v>
      </c>
      <c r="K173" s="37">
        <v>1112.05761891</v>
      </c>
      <c r="L173" s="37">
        <v>73.605692840000003</v>
      </c>
      <c r="M173" s="37">
        <v>8.7688799999999997E-3</v>
      </c>
      <c r="N173" s="37">
        <f t="shared" ref="N173" si="956">SUM(O173:P173)</f>
        <v>2638.4382104300003</v>
      </c>
      <c r="O173" s="37">
        <v>1618.42417256</v>
      </c>
      <c r="P173" s="37">
        <f t="shared" ref="P173" si="957">SUM(Q173:S173)</f>
        <v>1020.01403787</v>
      </c>
      <c r="Q173" s="37">
        <v>1016.7080929700001</v>
      </c>
      <c r="R173" s="37">
        <v>3.3059449000000001</v>
      </c>
      <c r="S173" s="37">
        <v>0</v>
      </c>
      <c r="T173" s="37"/>
      <c r="U173" s="37"/>
      <c r="V173" s="37"/>
      <c r="W173" s="37"/>
      <c r="X173" s="37"/>
    </row>
    <row r="174" spans="1:24">
      <c r="A174" s="8">
        <v>45505</v>
      </c>
      <c r="B174" s="37">
        <v>8443.1366507800012</v>
      </c>
      <c r="C174" s="37">
        <f t="shared" ref="C174" si="958">I174+O174</f>
        <v>5879.5887433400003</v>
      </c>
      <c r="D174" s="37">
        <f t="shared" ref="D174" si="959">J174+P174</f>
        <v>2563.54790744</v>
      </c>
      <c r="E174" s="37">
        <f t="shared" ref="E174" si="960">K174+Q174</f>
        <v>2457.4927304000003</v>
      </c>
      <c r="F174" s="37">
        <f t="shared" ref="F174" si="961">L174+R174</f>
        <v>106.04640745</v>
      </c>
      <c r="G174" s="37">
        <f t="shared" ref="G174" si="962">M174+S174</f>
        <v>8.7695900000000007E-3</v>
      </c>
      <c r="H174" s="37">
        <f t="shared" ref="H174" si="963">SUM(I174:J174)</f>
        <v>5471.02290481</v>
      </c>
      <c r="I174" s="37">
        <v>4232.3135563599999</v>
      </c>
      <c r="J174" s="37">
        <f t="shared" ref="J174" si="964">SUM(K174:M174)</f>
        <v>1238.7093484500001</v>
      </c>
      <c r="K174" s="37">
        <v>1136.0347901800001</v>
      </c>
      <c r="L174" s="37">
        <v>102.66578868000001</v>
      </c>
      <c r="M174" s="37">
        <v>8.7695900000000007E-3</v>
      </c>
      <c r="N174" s="37">
        <f t="shared" ref="N174" si="965">SUM(O174:P174)</f>
        <v>2972.1137459699999</v>
      </c>
      <c r="O174" s="37">
        <v>1647.2751869799999</v>
      </c>
      <c r="P174" s="37">
        <f t="shared" ref="P174" si="966">SUM(Q174:S174)</f>
        <v>1324.8385589899999</v>
      </c>
      <c r="Q174" s="37">
        <v>1321.45794022</v>
      </c>
      <c r="R174" s="37">
        <v>3.3806187699999999</v>
      </c>
      <c r="S174" s="37">
        <v>0</v>
      </c>
      <c r="T174" s="37"/>
      <c r="U174" s="37"/>
      <c r="V174" s="37"/>
      <c r="W174" s="37"/>
      <c r="X174" s="37"/>
    </row>
    <row r="175" spans="1:24">
      <c r="A175" s="8">
        <v>45536</v>
      </c>
      <c r="B175" s="37">
        <v>8582.90601221</v>
      </c>
      <c r="C175" s="37">
        <f t="shared" ref="C175" si="967">I175+O175</f>
        <v>6022.6712279099993</v>
      </c>
      <c r="D175" s="37">
        <f t="shared" ref="D175" si="968">J175+P175</f>
        <v>2560.2347843000002</v>
      </c>
      <c r="E175" s="37">
        <f t="shared" ref="E175" si="969">K175+Q175</f>
        <v>2475.9149667400002</v>
      </c>
      <c r="F175" s="37">
        <f t="shared" ref="F175" si="970">L175+R175</f>
        <v>84.311047269999989</v>
      </c>
      <c r="G175" s="37">
        <f t="shared" ref="G175" si="971">M175+S175</f>
        <v>8.77029E-3</v>
      </c>
      <c r="H175" s="37">
        <f t="shared" ref="H175" si="972">SUM(I175:J175)</f>
        <v>5687.1809419399997</v>
      </c>
      <c r="I175" s="37">
        <v>4453.8224784699996</v>
      </c>
      <c r="J175" s="37">
        <f t="shared" ref="J175" si="973">SUM(K175:M175)</f>
        <v>1233.3584634700001</v>
      </c>
      <c r="K175" s="37">
        <v>1152.43301109</v>
      </c>
      <c r="L175" s="37">
        <v>80.916682089999995</v>
      </c>
      <c r="M175" s="37">
        <v>8.77029E-3</v>
      </c>
      <c r="N175" s="37">
        <f t="shared" ref="N175" si="974">SUM(O175:P175)</f>
        <v>2895.7250702700003</v>
      </c>
      <c r="O175" s="37">
        <v>1568.8487494400001</v>
      </c>
      <c r="P175" s="37">
        <f t="shared" ref="P175" si="975">SUM(Q175:S175)</f>
        <v>1326.8763208300002</v>
      </c>
      <c r="Q175" s="37">
        <v>1323.4819556500001</v>
      </c>
      <c r="R175" s="37">
        <v>3.3943651799999999</v>
      </c>
      <c r="S175" s="37">
        <v>0</v>
      </c>
      <c r="T175" s="37"/>
      <c r="U175" s="37"/>
      <c r="V175" s="37"/>
      <c r="W175" s="37"/>
      <c r="X175" s="37"/>
    </row>
    <row r="176" spans="1:24">
      <c r="A176" s="8">
        <v>45566</v>
      </c>
      <c r="B176" s="37">
        <v>8973.9988880299989</v>
      </c>
      <c r="C176" s="37">
        <f t="shared" ref="C176" si="976">I176+O176</f>
        <v>6501.0633800199994</v>
      </c>
      <c r="D176" s="37">
        <f t="shared" ref="D176" si="977">J176+P176</f>
        <v>2472.9355080099995</v>
      </c>
      <c r="E176" s="37">
        <f t="shared" ref="E176" si="978">K176+Q176</f>
        <v>2386.5066697399998</v>
      </c>
      <c r="F176" s="37">
        <f t="shared" ref="F176" si="979">L176+R176</f>
        <v>86.420067259999996</v>
      </c>
      <c r="G176" s="37">
        <f t="shared" ref="G176" si="980">M176+S176</f>
        <v>8.7710099999999992E-3</v>
      </c>
      <c r="H176" s="37">
        <f t="shared" ref="H176" si="981">SUM(I176:J176)</f>
        <v>5975.4637594799997</v>
      </c>
      <c r="I176" s="37">
        <v>4752.4151002899998</v>
      </c>
      <c r="J176" s="37">
        <f t="shared" ref="J176" si="982">SUM(K176:M176)</f>
        <v>1223.0486591899999</v>
      </c>
      <c r="K176" s="37">
        <v>1139.9445386099999</v>
      </c>
      <c r="L176" s="37">
        <v>83.095349569999996</v>
      </c>
      <c r="M176" s="37">
        <v>8.7710099999999992E-3</v>
      </c>
      <c r="N176" s="37">
        <f t="shared" ref="N176" si="983">SUM(O176:P176)</f>
        <v>2998.5351285500001</v>
      </c>
      <c r="O176" s="37">
        <v>1748.64827973</v>
      </c>
      <c r="P176" s="37">
        <f t="shared" ref="P176" si="984">SUM(Q176:S176)</f>
        <v>1249.8868488199998</v>
      </c>
      <c r="Q176" s="37">
        <v>1246.5621311299999</v>
      </c>
      <c r="R176" s="37">
        <v>3.3247176899999999</v>
      </c>
      <c r="S176" s="37">
        <v>0</v>
      </c>
      <c r="T176" s="37"/>
      <c r="U176" s="37"/>
      <c r="V176" s="37"/>
      <c r="W176" s="37"/>
      <c r="X176" s="37"/>
    </row>
    <row r="177" spans="1:24">
      <c r="A177" s="8">
        <v>45597</v>
      </c>
      <c r="B177" s="37">
        <v>13731.423248839999</v>
      </c>
      <c r="C177" s="37">
        <f t="shared" ref="C177" si="985">I177+O177</f>
        <v>11181.17218985</v>
      </c>
      <c r="D177" s="37">
        <f t="shared" ref="D177" si="986">J177+P177</f>
        <v>2550.2510589900003</v>
      </c>
      <c r="E177" s="37">
        <f t="shared" ref="E177" si="987">K177+Q177</f>
        <v>2443.8398186600002</v>
      </c>
      <c r="F177" s="37">
        <f t="shared" ref="F177" si="988">L177+R177</f>
        <v>106.40219541</v>
      </c>
      <c r="G177" s="37">
        <f t="shared" ref="G177" si="989">M177+S177</f>
        <v>9.0449199999999997E-3</v>
      </c>
      <c r="H177" s="37">
        <f t="shared" ref="H177" si="990">SUM(I177:J177)</f>
        <v>10877.519796320001</v>
      </c>
      <c r="I177" s="37">
        <v>9527.3820657300002</v>
      </c>
      <c r="J177" s="37">
        <f t="shared" ref="J177" si="991">SUM(K177:M177)</f>
        <v>1350.13773059</v>
      </c>
      <c r="K177" s="37">
        <v>1247.0159151300002</v>
      </c>
      <c r="L177" s="37">
        <v>103.11277054</v>
      </c>
      <c r="M177" s="37">
        <v>9.0449199999999997E-3</v>
      </c>
      <c r="N177" s="37">
        <f t="shared" ref="N177" si="992">SUM(O177:P177)</f>
        <v>2853.90345252</v>
      </c>
      <c r="O177" s="37">
        <v>1653.79012412</v>
      </c>
      <c r="P177" s="37">
        <f t="shared" ref="P177" si="993">SUM(Q177:S177)</f>
        <v>1200.1133284</v>
      </c>
      <c r="Q177" s="37">
        <v>1196.8239035300001</v>
      </c>
      <c r="R177" s="37">
        <v>3.2894248699999999</v>
      </c>
      <c r="S177" s="37">
        <v>0</v>
      </c>
      <c r="T177" s="37"/>
      <c r="U177" s="37"/>
      <c r="V177" s="37"/>
      <c r="W177" s="37"/>
      <c r="X177" s="37"/>
    </row>
    <row r="178" spans="1:24">
      <c r="A178" s="8">
        <v>45627</v>
      </c>
      <c r="B178" s="37">
        <v>13136.15588744</v>
      </c>
      <c r="C178" s="37">
        <f t="shared" ref="C178" si="994">I178+O178</f>
        <v>8922.9272389899998</v>
      </c>
      <c r="D178" s="37">
        <f t="shared" ref="D178" si="995">J178+P178</f>
        <v>4213.22864845</v>
      </c>
      <c r="E178" s="37">
        <f t="shared" ref="E178" si="996">K178+Q178</f>
        <v>4104.6691456400004</v>
      </c>
      <c r="F178" s="37">
        <f t="shared" ref="F178" si="997">L178+R178</f>
        <v>108.55048376000001</v>
      </c>
      <c r="G178" s="37">
        <f t="shared" ref="G178" si="998">M178+S178</f>
        <v>9.0190499999999989E-3</v>
      </c>
      <c r="H178" s="37">
        <f t="shared" ref="H178" si="999">SUM(I178:J178)</f>
        <v>10111.977177029999</v>
      </c>
      <c r="I178" s="37">
        <v>7098.6160467399995</v>
      </c>
      <c r="J178" s="37">
        <f t="shared" ref="J178" si="1000">SUM(K178:M178)</f>
        <v>3013.3611302900003</v>
      </c>
      <c r="K178" s="37">
        <v>2908.1044636000001</v>
      </c>
      <c r="L178" s="37">
        <v>105.24764764000001</v>
      </c>
      <c r="M178" s="37">
        <v>9.0190499999999989E-3</v>
      </c>
      <c r="N178" s="37">
        <f t="shared" ref="N178" si="1001">SUM(O178:P178)</f>
        <v>3024.1787104099999</v>
      </c>
      <c r="O178" s="37">
        <v>1824.31119225</v>
      </c>
      <c r="P178" s="37">
        <f t="shared" ref="P178" si="1002">SUM(Q178:S178)</f>
        <v>1199.8675181599999</v>
      </c>
      <c r="Q178" s="37">
        <v>1196.56468204</v>
      </c>
      <c r="R178" s="37">
        <v>3.3028361199999998</v>
      </c>
      <c r="S178" s="37">
        <v>0</v>
      </c>
      <c r="T178" s="37"/>
      <c r="U178" s="37"/>
      <c r="V178" s="37"/>
      <c r="W178" s="37"/>
      <c r="X178" s="37"/>
    </row>
    <row r="179" spans="1:24">
      <c r="A179" s="8">
        <v>45658</v>
      </c>
      <c r="B179" s="37">
        <v>11567.91285922</v>
      </c>
      <c r="C179" s="37">
        <f t="shared" ref="C179" si="1003">I179+O179</f>
        <v>8772.2570086800006</v>
      </c>
      <c r="D179" s="37">
        <f t="shared" ref="D179" si="1004">J179+P179</f>
        <v>2795.6558505399998</v>
      </c>
      <c r="E179" s="37">
        <f t="shared" ref="E179" si="1005">K179+Q179</f>
        <v>2685.8362434699998</v>
      </c>
      <c r="F179" s="37">
        <f t="shared" ref="F179" si="1006">L179+R179</f>
        <v>109.81061645</v>
      </c>
      <c r="G179" s="37">
        <f t="shared" ref="G179" si="1007">M179+S179</f>
        <v>8.9906199999999995E-3</v>
      </c>
      <c r="H179" s="37">
        <f t="shared" ref="H179" si="1008">SUM(I179:J179)</f>
        <v>8703.1710415300004</v>
      </c>
      <c r="I179" s="37">
        <v>6771.6628017200001</v>
      </c>
      <c r="J179" s="37">
        <f t="shared" ref="J179" si="1009">SUM(K179:M179)</f>
        <v>1931.5082398100001</v>
      </c>
      <c r="K179" s="37">
        <v>1824.9645495899999</v>
      </c>
      <c r="L179" s="37">
        <v>106.5346996</v>
      </c>
      <c r="M179" s="37">
        <v>8.9906199999999995E-3</v>
      </c>
      <c r="N179" s="37">
        <f t="shared" ref="N179" si="1010">SUM(O179:P179)</f>
        <v>2864.7418176900001</v>
      </c>
      <c r="O179" s="37">
        <v>2000.5942069599998</v>
      </c>
      <c r="P179" s="37">
        <f t="shared" ref="P179" si="1011">SUM(Q179:S179)</f>
        <v>864.14761073</v>
      </c>
      <c r="Q179" s="37">
        <v>860.87169387999995</v>
      </c>
      <c r="R179" s="37">
        <v>3.2759168500000002</v>
      </c>
      <c r="S179" s="37">
        <v>0</v>
      </c>
      <c r="T179" s="37"/>
      <c r="U179" s="37"/>
      <c r="V179" s="37"/>
      <c r="W179" s="37"/>
      <c r="X179" s="37"/>
    </row>
    <row r="180" spans="1:24">
      <c r="A180" s="8">
        <v>45689</v>
      </c>
      <c r="B180" s="37">
        <v>11002.866503340001</v>
      </c>
      <c r="C180" s="37">
        <f t="shared" ref="C180" si="1012">I180+O180</f>
        <v>8500.6082357800005</v>
      </c>
      <c r="D180" s="37">
        <f t="shared" ref="D180" si="1013">J180+P180</f>
        <v>2502.2582675600001</v>
      </c>
      <c r="E180" s="37">
        <f t="shared" ref="E180" si="1014">K180+Q180</f>
        <v>2373.7701744599999</v>
      </c>
      <c r="F180" s="37">
        <f t="shared" ref="F180" si="1015">L180+R180</f>
        <v>128.08464801</v>
      </c>
      <c r="G180" s="37">
        <f t="shared" ref="G180" si="1016">M180+S180</f>
        <v>0.40344509000000001</v>
      </c>
      <c r="H180" s="37">
        <f t="shared" ref="H180" si="1017">SUM(I180:J180)</f>
        <v>8252.2001932099993</v>
      </c>
      <c r="I180" s="37">
        <v>6540.73831212</v>
      </c>
      <c r="J180" s="37">
        <f t="shared" ref="J180" si="1018">SUM(K180:M180)</f>
        <v>1711.4618810900001</v>
      </c>
      <c r="K180" s="37">
        <v>1586.2427919700001</v>
      </c>
      <c r="L180" s="37">
        <v>124.81564403</v>
      </c>
      <c r="M180" s="37">
        <v>0.40344509000000001</v>
      </c>
      <c r="N180" s="37">
        <f t="shared" ref="N180" si="1019">SUM(O180:P180)</f>
        <v>2750.6663101300001</v>
      </c>
      <c r="O180" s="37">
        <v>1959.86992366</v>
      </c>
      <c r="P180" s="37">
        <f t="shared" ref="P180" si="1020">SUM(Q180:S180)</f>
        <v>790.79638647000002</v>
      </c>
      <c r="Q180" s="37">
        <v>787.52738249000004</v>
      </c>
      <c r="R180" s="37">
        <v>3.2690039799999999</v>
      </c>
      <c r="S180" s="37">
        <v>0</v>
      </c>
      <c r="T180" s="37"/>
      <c r="U180" s="37"/>
      <c r="V180" s="37"/>
      <c r="W180" s="37"/>
      <c r="X180" s="37"/>
    </row>
    <row r="181" spans="1:24">
      <c r="A181" s="8">
        <v>45717</v>
      </c>
      <c r="B181" s="37">
        <v>11561.31996121</v>
      </c>
      <c r="C181" s="37">
        <f t="shared" ref="C181" si="1021">I181+O181</f>
        <v>9050.8950742999987</v>
      </c>
      <c r="D181" s="37">
        <f t="shared" ref="D181" si="1022">J181+P181</f>
        <v>2510.4248869100002</v>
      </c>
      <c r="E181" s="37">
        <f t="shared" ref="E181" si="1023">K181+Q181</f>
        <v>2398.8237891100002</v>
      </c>
      <c r="F181" s="37">
        <f t="shared" ref="F181" si="1024">L181+R181</f>
        <v>111.19725916</v>
      </c>
      <c r="G181" s="37">
        <f t="shared" ref="G181" si="1025">M181+S181</f>
        <v>0.40383863999999997</v>
      </c>
      <c r="H181" s="37">
        <f t="shared" ref="H181" si="1026">SUM(I181:J181)</f>
        <v>8667.8213910499999</v>
      </c>
      <c r="I181" s="37">
        <v>6985.2671542099997</v>
      </c>
      <c r="J181" s="37">
        <f t="shared" ref="J181" si="1027">SUM(K181:M181)</f>
        <v>1682.5542368400002</v>
      </c>
      <c r="K181" s="37">
        <v>1574.2908567900001</v>
      </c>
      <c r="L181" s="37">
        <v>107.85954141000001</v>
      </c>
      <c r="M181" s="37">
        <v>0.40383863999999997</v>
      </c>
      <c r="N181" s="37">
        <f t="shared" ref="N181" si="1028">SUM(O181:P181)</f>
        <v>2893.4985701599999</v>
      </c>
      <c r="O181" s="37">
        <v>2065.6279200899999</v>
      </c>
      <c r="P181" s="37">
        <f t="shared" ref="P181" si="1029">SUM(Q181:S181)</f>
        <v>827.87065007000001</v>
      </c>
      <c r="Q181" s="37">
        <v>824.53293231999999</v>
      </c>
      <c r="R181" s="37">
        <v>3.3377177499999999</v>
      </c>
      <c r="S181" s="37">
        <v>0</v>
      </c>
      <c r="T181" s="37"/>
      <c r="U181" s="37"/>
      <c r="V181" s="37"/>
      <c r="W181" s="37"/>
      <c r="X181" s="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6" customWidth="1"/>
    <col min="2" max="2" width="9.6640625" style="16" customWidth="1"/>
    <col min="3" max="3" width="7.33203125" style="16" customWidth="1"/>
    <col min="4" max="4" width="8" style="16" customWidth="1"/>
    <col min="5" max="9" width="7.33203125" style="16" customWidth="1"/>
    <col min="10" max="10" width="8" style="16" customWidth="1"/>
    <col min="11" max="15" width="7.33203125" style="16" customWidth="1"/>
    <col min="16" max="16" width="8" style="16" customWidth="1"/>
    <col min="17" max="19" width="7.33203125" style="16" customWidth="1"/>
    <col min="20" max="16384" width="9.109375" style="16"/>
  </cols>
  <sheetData>
    <row r="1" spans="1:25" ht="14.4">
      <c r="A1" s="45" t="s">
        <v>157</v>
      </c>
    </row>
    <row r="2" spans="1:25" ht="5.25" customHeight="1">
      <c r="A2" s="45"/>
    </row>
    <row r="3" spans="1:25" ht="27" customHeight="1">
      <c r="A3" s="224" t="s">
        <v>79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124</v>
      </c>
      <c r="B4" s="222"/>
      <c r="C4" s="222"/>
      <c r="D4" s="222"/>
      <c r="E4" s="222"/>
      <c r="F4" s="222"/>
    </row>
    <row r="5" spans="1:25" ht="12.75" customHeight="1">
      <c r="A5" s="29" t="s">
        <v>230</v>
      </c>
      <c r="B5" s="29"/>
      <c r="C5" s="29"/>
      <c r="D5" s="28"/>
      <c r="E5" s="28"/>
      <c r="F5" s="28"/>
    </row>
    <row r="6" spans="1:25" s="17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5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5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5" ht="12.75" hidden="1" customHeight="1" outlineLevel="1">
      <c r="A11" s="8">
        <v>40544</v>
      </c>
      <c r="B11" s="37">
        <v>3340.2461121699998</v>
      </c>
      <c r="C11" s="37">
        <f>I11+O11</f>
        <v>729.71312049999995</v>
      </c>
      <c r="D11" s="37">
        <f>J11+P11</f>
        <v>2610.5329916700002</v>
      </c>
      <c r="E11" s="37">
        <f>K11+Q11</f>
        <v>1425.56301637</v>
      </c>
      <c r="F11" s="37">
        <f>L11+R11</f>
        <v>1034.6120928400001</v>
      </c>
      <c r="G11" s="37">
        <f>M11+S11</f>
        <v>150.35788245999998</v>
      </c>
      <c r="H11" s="37">
        <f>SUM(I11:J11)</f>
        <v>2235.66950593</v>
      </c>
      <c r="I11" s="37">
        <v>582.14114302999997</v>
      </c>
      <c r="J11" s="37">
        <f>SUM(K11:M11)</f>
        <v>1653.5283629</v>
      </c>
      <c r="K11" s="37">
        <v>801.82762867999998</v>
      </c>
      <c r="L11" s="37">
        <v>739.61407121000002</v>
      </c>
      <c r="M11" s="37">
        <v>112.08666301</v>
      </c>
      <c r="N11" s="37">
        <f>SUM(O11:P11)</f>
        <v>1104.57660624</v>
      </c>
      <c r="O11" s="37">
        <v>147.57197747000001</v>
      </c>
      <c r="P11" s="37">
        <f>SUM(Q11:S11)</f>
        <v>957.00462876999995</v>
      </c>
      <c r="Q11" s="37">
        <v>623.73538769000004</v>
      </c>
      <c r="R11" s="37">
        <v>294.99802162999998</v>
      </c>
      <c r="S11" s="37">
        <v>38.271219449999997</v>
      </c>
    </row>
    <row r="12" spans="1:25" ht="12.75" hidden="1" customHeight="1" outlineLevel="1">
      <c r="A12" s="8">
        <v>40575</v>
      </c>
      <c r="B12" s="37">
        <v>3386.9325786899999</v>
      </c>
      <c r="C12" s="37">
        <f t="shared" ref="C12:C67" si="0">I12+O12</f>
        <v>772.81219827000007</v>
      </c>
      <c r="D12" s="37">
        <f t="shared" ref="D12:D67" si="1">J12+P12</f>
        <v>2614.1203804199999</v>
      </c>
      <c r="E12" s="37">
        <f t="shared" ref="E12:E67" si="2">K12+Q12</f>
        <v>1404.64931989</v>
      </c>
      <c r="F12" s="37">
        <f t="shared" ref="F12:F67" si="3">L12+R12</f>
        <v>1053.3564501400001</v>
      </c>
      <c r="G12" s="37">
        <f t="shared" ref="G12:G67" si="4">M12+S12</f>
        <v>156.11461039</v>
      </c>
      <c r="H12" s="37">
        <f t="shared" ref="H12:H67" si="5">SUM(I12:J12)</f>
        <v>2279.7828905900001</v>
      </c>
      <c r="I12" s="37">
        <v>619.80093695000005</v>
      </c>
      <c r="J12" s="37">
        <f t="shared" ref="J12:J67" si="6">SUM(K12:M12)</f>
        <v>1659.98195364</v>
      </c>
      <c r="K12" s="37">
        <v>794.13564788999997</v>
      </c>
      <c r="L12" s="37">
        <v>753.02840255000001</v>
      </c>
      <c r="M12" s="37">
        <v>112.8179032</v>
      </c>
      <c r="N12" s="37">
        <f t="shared" ref="N12:N67" si="7">SUM(O12:P12)</f>
        <v>1107.1496881</v>
      </c>
      <c r="O12" s="37">
        <v>153.01126131999999</v>
      </c>
      <c r="P12" s="37">
        <f t="shared" ref="P12:P67" si="8">SUM(Q12:S12)</f>
        <v>954.13842678000003</v>
      </c>
      <c r="Q12" s="37">
        <v>610.51367200000004</v>
      </c>
      <c r="R12" s="37">
        <v>300.32804758999998</v>
      </c>
      <c r="S12" s="37">
        <v>43.296707189999999</v>
      </c>
      <c r="T12" s="37"/>
      <c r="U12" s="37"/>
      <c r="V12" s="37"/>
      <c r="W12" s="37"/>
      <c r="X12" s="37"/>
      <c r="Y12" s="37"/>
    </row>
    <row r="13" spans="1:25" ht="12.75" hidden="1" customHeight="1" outlineLevel="1">
      <c r="A13" s="8">
        <v>40603</v>
      </c>
      <c r="B13" s="37">
        <v>3415.8741926600005</v>
      </c>
      <c r="C13" s="37">
        <f t="shared" si="0"/>
        <v>793.49933665000003</v>
      </c>
      <c r="D13" s="37">
        <f t="shared" si="1"/>
        <v>2622.3748560100003</v>
      </c>
      <c r="E13" s="37">
        <f t="shared" si="2"/>
        <v>1368.1419497300001</v>
      </c>
      <c r="F13" s="37">
        <f t="shared" si="3"/>
        <v>1092.7453876300001</v>
      </c>
      <c r="G13" s="37">
        <f t="shared" si="4"/>
        <v>161.48751865</v>
      </c>
      <c r="H13" s="37">
        <f t="shared" si="5"/>
        <v>2291.7512635900002</v>
      </c>
      <c r="I13" s="37">
        <v>631.12809574000005</v>
      </c>
      <c r="J13" s="37">
        <f t="shared" si="6"/>
        <v>1660.6231678500001</v>
      </c>
      <c r="K13" s="37">
        <v>762.39428883000005</v>
      </c>
      <c r="L13" s="37">
        <v>781.50927337999997</v>
      </c>
      <c r="M13" s="37">
        <v>116.71960564</v>
      </c>
      <c r="N13" s="37">
        <f t="shared" si="7"/>
        <v>1124.1229290700001</v>
      </c>
      <c r="O13" s="37">
        <v>162.37124091000001</v>
      </c>
      <c r="P13" s="37">
        <f t="shared" si="8"/>
        <v>961.75168816000007</v>
      </c>
      <c r="Q13" s="37">
        <v>605.74766090000003</v>
      </c>
      <c r="R13" s="37">
        <v>311.23611425000001</v>
      </c>
      <c r="S13" s="37">
        <v>44.767913010000001</v>
      </c>
      <c r="T13" s="37"/>
      <c r="U13" s="37"/>
      <c r="V13" s="37"/>
      <c r="W13" s="37"/>
      <c r="X13" s="37"/>
      <c r="Y13" s="37"/>
    </row>
    <row r="14" spans="1:25" ht="12.75" hidden="1" customHeight="1" outlineLevel="1">
      <c r="A14" s="8">
        <v>40634</v>
      </c>
      <c r="B14" s="37">
        <v>3421.4301002500001</v>
      </c>
      <c r="C14" s="37">
        <f t="shared" si="0"/>
        <v>823.70213328</v>
      </c>
      <c r="D14" s="37">
        <f t="shared" si="1"/>
        <v>2597.7279669700001</v>
      </c>
      <c r="E14" s="37">
        <f t="shared" si="2"/>
        <v>1315.6834617700001</v>
      </c>
      <c r="F14" s="37">
        <f t="shared" si="3"/>
        <v>1116.3480612200001</v>
      </c>
      <c r="G14" s="37">
        <f t="shared" si="4"/>
        <v>165.69644398</v>
      </c>
      <c r="H14" s="37">
        <f t="shared" si="5"/>
        <v>2302.9536470399999</v>
      </c>
      <c r="I14" s="37">
        <v>658.48447065000005</v>
      </c>
      <c r="J14" s="37">
        <f t="shared" si="6"/>
        <v>1644.46917639</v>
      </c>
      <c r="K14" s="37">
        <v>734.36707450999995</v>
      </c>
      <c r="L14" s="37">
        <v>792.78270181000005</v>
      </c>
      <c r="M14" s="37">
        <v>117.31940007</v>
      </c>
      <c r="N14" s="37">
        <f t="shared" si="7"/>
        <v>1118.47645321</v>
      </c>
      <c r="O14" s="37">
        <v>165.21766263000001</v>
      </c>
      <c r="P14" s="37">
        <f t="shared" si="8"/>
        <v>953.25879057999998</v>
      </c>
      <c r="Q14" s="37">
        <v>581.31638726000006</v>
      </c>
      <c r="R14" s="37">
        <v>323.56535940999999</v>
      </c>
      <c r="S14" s="37">
        <v>48.377043909999998</v>
      </c>
      <c r="T14" s="37"/>
      <c r="U14" s="37"/>
      <c r="V14" s="37"/>
      <c r="W14" s="37"/>
      <c r="X14" s="37"/>
      <c r="Y14" s="37"/>
    </row>
    <row r="15" spans="1:25" ht="12.75" hidden="1" customHeight="1" outlineLevel="1">
      <c r="A15" s="8">
        <v>40664</v>
      </c>
      <c r="B15" s="37">
        <v>3460.1775437399997</v>
      </c>
      <c r="C15" s="37">
        <f t="shared" si="0"/>
        <v>824.99438306999991</v>
      </c>
      <c r="D15" s="37">
        <f t="shared" si="1"/>
        <v>2635.1831606699998</v>
      </c>
      <c r="E15" s="37">
        <f t="shared" si="2"/>
        <v>1307.0013676900001</v>
      </c>
      <c r="F15" s="37">
        <f t="shared" si="3"/>
        <v>1160.6241990599999</v>
      </c>
      <c r="G15" s="37">
        <f t="shared" si="4"/>
        <v>167.55759391999999</v>
      </c>
      <c r="H15" s="37">
        <f t="shared" si="5"/>
        <v>2332.6649283900001</v>
      </c>
      <c r="I15" s="37">
        <v>658.82031500999994</v>
      </c>
      <c r="J15" s="37">
        <f t="shared" si="6"/>
        <v>1673.8446133800001</v>
      </c>
      <c r="K15" s="37">
        <v>727.62415217</v>
      </c>
      <c r="L15" s="37">
        <v>827.71450222999999</v>
      </c>
      <c r="M15" s="37">
        <v>118.50595898</v>
      </c>
      <c r="N15" s="37">
        <f t="shared" si="7"/>
        <v>1127.51261535</v>
      </c>
      <c r="O15" s="37">
        <v>166.17406806</v>
      </c>
      <c r="P15" s="37">
        <f t="shared" si="8"/>
        <v>961.33854728999995</v>
      </c>
      <c r="Q15" s="37">
        <v>579.37721552000005</v>
      </c>
      <c r="R15" s="37">
        <v>332.90969682999997</v>
      </c>
      <c r="S15" s="37">
        <v>49.05163494</v>
      </c>
      <c r="T15" s="37"/>
      <c r="U15" s="37"/>
      <c r="V15" s="37"/>
      <c r="W15" s="37"/>
      <c r="X15" s="37"/>
      <c r="Y15" s="37"/>
    </row>
    <row r="16" spans="1:25" ht="12.75" hidden="1" customHeight="1" outlineLevel="1">
      <c r="A16" s="8">
        <v>40695</v>
      </c>
      <c r="B16" s="37">
        <v>3547.0030978499999</v>
      </c>
      <c r="C16" s="37">
        <f t="shared" si="0"/>
        <v>889.81543996999994</v>
      </c>
      <c r="D16" s="37">
        <f t="shared" si="1"/>
        <v>2657.1876578800002</v>
      </c>
      <c r="E16" s="37">
        <f t="shared" si="2"/>
        <v>1280.7347967800001</v>
      </c>
      <c r="F16" s="37">
        <f t="shared" si="3"/>
        <v>1209.4104623799999</v>
      </c>
      <c r="G16" s="37">
        <f t="shared" si="4"/>
        <v>167.04239871999999</v>
      </c>
      <c r="H16" s="37">
        <f t="shared" si="5"/>
        <v>2394.7827833000001</v>
      </c>
      <c r="I16" s="37">
        <v>713.14075986</v>
      </c>
      <c r="J16" s="37">
        <f t="shared" si="6"/>
        <v>1681.64202344</v>
      </c>
      <c r="K16" s="37">
        <v>703.02309232000005</v>
      </c>
      <c r="L16" s="37">
        <v>862.32609659000002</v>
      </c>
      <c r="M16" s="37">
        <v>116.29283452999999</v>
      </c>
      <c r="N16" s="37">
        <f t="shared" si="7"/>
        <v>1152.22031455</v>
      </c>
      <c r="O16" s="37">
        <v>176.67468011</v>
      </c>
      <c r="P16" s="37">
        <f t="shared" si="8"/>
        <v>975.54563443999996</v>
      </c>
      <c r="Q16" s="37">
        <v>577.71170445999996</v>
      </c>
      <c r="R16" s="37">
        <v>347.08436578999999</v>
      </c>
      <c r="S16" s="37">
        <v>50.749564190000001</v>
      </c>
      <c r="T16" s="37"/>
      <c r="U16" s="37"/>
      <c r="V16" s="37"/>
      <c r="W16" s="37"/>
      <c r="X16" s="37"/>
      <c r="Y16" s="37"/>
    </row>
    <row r="17" spans="1:25" ht="12.75" hidden="1" customHeight="1" outlineLevel="1">
      <c r="A17" s="8">
        <v>40725</v>
      </c>
      <c r="B17" s="37">
        <v>3568.8898250499997</v>
      </c>
      <c r="C17" s="37">
        <f t="shared" si="0"/>
        <v>902.98946682999997</v>
      </c>
      <c r="D17" s="37">
        <f t="shared" si="1"/>
        <v>2665.9003582200003</v>
      </c>
      <c r="E17" s="37">
        <f t="shared" si="2"/>
        <v>1267.7684594900002</v>
      </c>
      <c r="F17" s="37">
        <f t="shared" si="3"/>
        <v>1232.95778537</v>
      </c>
      <c r="G17" s="37">
        <f t="shared" si="4"/>
        <v>165.17411335999998</v>
      </c>
      <c r="H17" s="37">
        <f t="shared" si="5"/>
        <v>2408.9201503500003</v>
      </c>
      <c r="I17" s="37">
        <v>728.74995213</v>
      </c>
      <c r="J17" s="37">
        <f t="shared" si="6"/>
        <v>1680.1701982200002</v>
      </c>
      <c r="K17" s="37">
        <v>694.29851234</v>
      </c>
      <c r="L17" s="37">
        <v>873.67086038000002</v>
      </c>
      <c r="M17" s="37">
        <v>112.20082549999999</v>
      </c>
      <c r="N17" s="37">
        <f t="shared" si="7"/>
        <v>1159.9696747</v>
      </c>
      <c r="O17" s="37">
        <v>174.2395147</v>
      </c>
      <c r="P17" s="37">
        <f t="shared" si="8"/>
        <v>985.73016000000007</v>
      </c>
      <c r="Q17" s="37">
        <v>573.46994715000005</v>
      </c>
      <c r="R17" s="37">
        <v>359.28692498999999</v>
      </c>
      <c r="S17" s="37">
        <v>52.973287859999999</v>
      </c>
      <c r="T17" s="37"/>
      <c r="U17" s="37"/>
      <c r="V17" s="37"/>
      <c r="W17" s="37"/>
      <c r="X17" s="37"/>
      <c r="Y17" s="37"/>
    </row>
    <row r="18" spans="1:25" ht="12.75" hidden="1" customHeight="1" outlineLevel="1">
      <c r="A18" s="8">
        <v>40756</v>
      </c>
      <c r="B18" s="37">
        <v>3537.52833818</v>
      </c>
      <c r="C18" s="37">
        <f t="shared" si="0"/>
        <v>895.86364572000002</v>
      </c>
      <c r="D18" s="37">
        <f t="shared" si="1"/>
        <v>2641.66469246</v>
      </c>
      <c r="E18" s="37">
        <f t="shared" si="2"/>
        <v>1230.4248258799998</v>
      </c>
      <c r="F18" s="37">
        <f t="shared" si="3"/>
        <v>1246.96839544</v>
      </c>
      <c r="G18" s="37">
        <f t="shared" si="4"/>
        <v>164.27147113999999</v>
      </c>
      <c r="H18" s="37">
        <f t="shared" si="5"/>
        <v>2371.9566274600002</v>
      </c>
      <c r="I18" s="37">
        <v>706.21894814999996</v>
      </c>
      <c r="J18" s="37">
        <f t="shared" si="6"/>
        <v>1665.7376793100002</v>
      </c>
      <c r="K18" s="37">
        <v>674.75924189</v>
      </c>
      <c r="L18" s="37">
        <v>879.53255186000001</v>
      </c>
      <c r="M18" s="37">
        <v>111.44588555999999</v>
      </c>
      <c r="N18" s="37">
        <f t="shared" si="7"/>
        <v>1165.5717107200001</v>
      </c>
      <c r="O18" s="37">
        <v>189.64469757000001</v>
      </c>
      <c r="P18" s="37">
        <f t="shared" si="8"/>
        <v>975.92701314999999</v>
      </c>
      <c r="Q18" s="37">
        <v>555.66558398999996</v>
      </c>
      <c r="R18" s="37">
        <v>367.43584357999998</v>
      </c>
      <c r="S18" s="37">
        <v>52.825585580000002</v>
      </c>
      <c r="T18" s="37"/>
      <c r="U18" s="37"/>
      <c r="V18" s="37"/>
      <c r="W18" s="37"/>
      <c r="X18" s="37"/>
      <c r="Y18" s="37"/>
    </row>
    <row r="19" spans="1:25" ht="12.75" hidden="1" customHeight="1" outlineLevel="1">
      <c r="A19" s="8">
        <v>40787</v>
      </c>
      <c r="B19" s="37">
        <v>3400.4233667999997</v>
      </c>
      <c r="C19" s="37">
        <f t="shared" si="0"/>
        <v>845.52020233000007</v>
      </c>
      <c r="D19" s="37">
        <f t="shared" si="1"/>
        <v>2554.9031644699999</v>
      </c>
      <c r="E19" s="37">
        <f t="shared" si="2"/>
        <v>1169.56767051</v>
      </c>
      <c r="F19" s="37">
        <f t="shared" si="3"/>
        <v>1229.1286748299999</v>
      </c>
      <c r="G19" s="37">
        <f t="shared" si="4"/>
        <v>156.20681913000001</v>
      </c>
      <c r="H19" s="37">
        <f t="shared" si="5"/>
        <v>2263.56751528</v>
      </c>
      <c r="I19" s="37">
        <v>661.87522231000003</v>
      </c>
      <c r="J19" s="37">
        <f t="shared" si="6"/>
        <v>1601.6922929699999</v>
      </c>
      <c r="K19" s="37">
        <v>632.05742814999996</v>
      </c>
      <c r="L19" s="37">
        <v>866.29910767000001</v>
      </c>
      <c r="M19" s="37">
        <v>103.33575715000001</v>
      </c>
      <c r="N19" s="37">
        <f t="shared" si="7"/>
        <v>1136.85585152</v>
      </c>
      <c r="O19" s="37">
        <v>183.64498001999999</v>
      </c>
      <c r="P19" s="37">
        <f t="shared" si="8"/>
        <v>953.21087150000005</v>
      </c>
      <c r="Q19" s="37">
        <v>537.51024236000001</v>
      </c>
      <c r="R19" s="37">
        <v>362.82956716000001</v>
      </c>
      <c r="S19" s="37">
        <v>52.87106198</v>
      </c>
      <c r="T19" s="37"/>
      <c r="U19" s="37"/>
      <c r="V19" s="37"/>
      <c r="W19" s="37"/>
      <c r="X19" s="37"/>
      <c r="Y19" s="37"/>
    </row>
    <row r="20" spans="1:25" ht="12.75" hidden="1" customHeight="1" outlineLevel="1">
      <c r="A20" s="8">
        <v>40817</v>
      </c>
      <c r="B20" s="37">
        <v>3426.4507516399999</v>
      </c>
      <c r="C20" s="37">
        <f t="shared" si="0"/>
        <v>845.81501053</v>
      </c>
      <c r="D20" s="37">
        <f t="shared" si="1"/>
        <v>2580.6357411099998</v>
      </c>
      <c r="E20" s="37">
        <f t="shared" si="2"/>
        <v>1177.342727</v>
      </c>
      <c r="F20" s="37">
        <f t="shared" si="3"/>
        <v>1253.0810773799999</v>
      </c>
      <c r="G20" s="37">
        <f t="shared" si="4"/>
        <v>150.21193672999999</v>
      </c>
      <c r="H20" s="37">
        <f t="shared" si="5"/>
        <v>2263.60675167</v>
      </c>
      <c r="I20" s="37">
        <v>669.17893713000001</v>
      </c>
      <c r="J20" s="37">
        <f t="shared" si="6"/>
        <v>1594.4278145400001</v>
      </c>
      <c r="K20" s="37">
        <v>618.48223135000001</v>
      </c>
      <c r="L20" s="37">
        <v>880.62385853000001</v>
      </c>
      <c r="M20" s="37">
        <v>95.321724660000001</v>
      </c>
      <c r="N20" s="37">
        <f t="shared" si="7"/>
        <v>1162.8439999699999</v>
      </c>
      <c r="O20" s="37">
        <v>176.63607339999999</v>
      </c>
      <c r="P20" s="37">
        <f t="shared" si="8"/>
        <v>986.20792656999993</v>
      </c>
      <c r="Q20" s="37">
        <v>558.86049564999996</v>
      </c>
      <c r="R20" s="37">
        <v>372.45721885</v>
      </c>
      <c r="S20" s="37">
        <v>54.890212069999997</v>
      </c>
      <c r="T20" s="37"/>
      <c r="U20" s="37"/>
      <c r="V20" s="37"/>
      <c r="W20" s="37"/>
      <c r="X20" s="37"/>
      <c r="Y20" s="37"/>
    </row>
    <row r="21" spans="1:25" ht="12.75" hidden="1" customHeight="1" outlineLevel="1">
      <c r="A21" s="8">
        <v>40848</v>
      </c>
      <c r="B21" s="37">
        <v>3440.4153710599994</v>
      </c>
      <c r="C21" s="37">
        <f t="shared" si="0"/>
        <v>826.00011575999997</v>
      </c>
      <c r="D21" s="37">
        <f t="shared" si="1"/>
        <v>2614.4152552999999</v>
      </c>
      <c r="E21" s="37">
        <f t="shared" si="2"/>
        <v>1225.5445774999998</v>
      </c>
      <c r="F21" s="37">
        <f t="shared" si="3"/>
        <v>1242.39724955</v>
      </c>
      <c r="G21" s="37">
        <f t="shared" si="4"/>
        <v>146.47342824999998</v>
      </c>
      <c r="H21" s="37">
        <f t="shared" si="5"/>
        <v>2273.6866979500001</v>
      </c>
      <c r="I21" s="37">
        <v>660.64570805999995</v>
      </c>
      <c r="J21" s="37">
        <f t="shared" si="6"/>
        <v>1613.04098989</v>
      </c>
      <c r="K21" s="37">
        <v>649.05201414999999</v>
      </c>
      <c r="L21" s="37">
        <v>872.52683622999996</v>
      </c>
      <c r="M21" s="37">
        <v>91.46213951</v>
      </c>
      <c r="N21" s="37">
        <f t="shared" si="7"/>
        <v>1166.7286731099998</v>
      </c>
      <c r="O21" s="37">
        <v>165.3544077</v>
      </c>
      <c r="P21" s="37">
        <f t="shared" si="8"/>
        <v>1001.3742654099999</v>
      </c>
      <c r="Q21" s="37">
        <v>576.49256334999995</v>
      </c>
      <c r="R21" s="37">
        <v>369.87041332000001</v>
      </c>
      <c r="S21" s="37">
        <v>55.011288739999998</v>
      </c>
      <c r="T21" s="37"/>
      <c r="U21" s="37"/>
      <c r="V21" s="37"/>
      <c r="W21" s="37"/>
      <c r="X21" s="37"/>
      <c r="Y21" s="37"/>
    </row>
    <row r="22" spans="1:25" ht="12.75" hidden="1" customHeight="1" outlineLevel="1">
      <c r="A22" s="8">
        <v>40878</v>
      </c>
      <c r="B22" s="37">
        <v>3515.2122599299996</v>
      </c>
      <c r="C22" s="37">
        <f t="shared" si="0"/>
        <v>802.95549448999998</v>
      </c>
      <c r="D22" s="37">
        <f t="shared" si="1"/>
        <v>2712.25676544</v>
      </c>
      <c r="E22" s="37">
        <f t="shared" si="2"/>
        <v>1364.2952602099999</v>
      </c>
      <c r="F22" s="37">
        <f t="shared" si="3"/>
        <v>1201.3743723499999</v>
      </c>
      <c r="G22" s="37">
        <f t="shared" si="4"/>
        <v>146.58713288000001</v>
      </c>
      <c r="H22" s="37">
        <f t="shared" si="5"/>
        <v>2349.3005396499998</v>
      </c>
      <c r="I22" s="37">
        <v>654.39789136000002</v>
      </c>
      <c r="J22" s="37">
        <f t="shared" si="6"/>
        <v>1694.9026482899999</v>
      </c>
      <c r="K22" s="37">
        <v>764.22484656999995</v>
      </c>
      <c r="L22" s="37">
        <v>840.23697652999999</v>
      </c>
      <c r="M22" s="37">
        <v>90.440825189999998</v>
      </c>
      <c r="N22" s="37">
        <f t="shared" si="7"/>
        <v>1165.9117202799998</v>
      </c>
      <c r="O22" s="37">
        <v>148.55760312999999</v>
      </c>
      <c r="P22" s="37">
        <f t="shared" si="8"/>
        <v>1017.3541171499999</v>
      </c>
      <c r="Q22" s="37">
        <v>600.07041363999997</v>
      </c>
      <c r="R22" s="37">
        <v>361.13739581999999</v>
      </c>
      <c r="S22" s="37">
        <v>56.14630769</v>
      </c>
      <c r="T22" s="37"/>
      <c r="U22" s="37"/>
      <c r="V22" s="37"/>
      <c r="W22" s="37"/>
      <c r="X22" s="37"/>
      <c r="Y22" s="37"/>
    </row>
    <row r="23" spans="1:25" ht="12.75" hidden="1" customHeight="1" outlineLevel="1">
      <c r="A23" s="8">
        <v>40909</v>
      </c>
      <c r="B23" s="37">
        <v>3614.6923347100001</v>
      </c>
      <c r="C23" s="37">
        <f t="shared" si="0"/>
        <v>799.06429479999997</v>
      </c>
      <c r="D23" s="37">
        <f t="shared" si="1"/>
        <v>2815.6280399100001</v>
      </c>
      <c r="E23" s="37">
        <f t="shared" si="2"/>
        <v>1479.4353371500001</v>
      </c>
      <c r="F23" s="37">
        <f t="shared" si="3"/>
        <v>1206.0089723000001</v>
      </c>
      <c r="G23" s="37">
        <f t="shared" si="4"/>
        <v>130.18373045999999</v>
      </c>
      <c r="H23" s="37">
        <f t="shared" si="5"/>
        <v>2412.7483831600002</v>
      </c>
      <c r="I23" s="37">
        <v>651.50528994000001</v>
      </c>
      <c r="J23" s="37">
        <f t="shared" si="6"/>
        <v>1761.24309322</v>
      </c>
      <c r="K23" s="37">
        <v>851.99838560000001</v>
      </c>
      <c r="L23" s="37">
        <v>834.23653461000004</v>
      </c>
      <c r="M23" s="37">
        <v>75.008173009999993</v>
      </c>
      <c r="N23" s="37">
        <f t="shared" si="7"/>
        <v>1201.9439515500001</v>
      </c>
      <c r="O23" s="37">
        <v>147.55900485999999</v>
      </c>
      <c r="P23" s="37">
        <f t="shared" si="8"/>
        <v>1054.3849466900001</v>
      </c>
      <c r="Q23" s="37">
        <v>627.43695155</v>
      </c>
      <c r="R23" s="37">
        <v>371.77243769</v>
      </c>
      <c r="S23" s="37">
        <v>55.175557449999999</v>
      </c>
      <c r="T23" s="37"/>
      <c r="U23" s="37"/>
      <c r="V23" s="37"/>
      <c r="W23" s="37"/>
      <c r="X23" s="37"/>
      <c r="Y23" s="37"/>
    </row>
    <row r="24" spans="1:25" ht="12.75" hidden="1" customHeight="1" outlineLevel="1">
      <c r="A24" s="8">
        <v>40940</v>
      </c>
      <c r="B24" s="37">
        <v>3722.77428379</v>
      </c>
      <c r="C24" s="37">
        <f t="shared" si="0"/>
        <v>819.54362963999995</v>
      </c>
      <c r="D24" s="37">
        <f t="shared" si="1"/>
        <v>2903.2306541500002</v>
      </c>
      <c r="E24" s="37">
        <f t="shared" si="2"/>
        <v>1539.55006043</v>
      </c>
      <c r="F24" s="37">
        <f t="shared" si="3"/>
        <v>1233.17802504</v>
      </c>
      <c r="G24" s="37">
        <f t="shared" si="4"/>
        <v>130.50256868</v>
      </c>
      <c r="H24" s="37">
        <f t="shared" si="5"/>
        <v>2504.9797509499999</v>
      </c>
      <c r="I24" s="37">
        <v>676.17783645999998</v>
      </c>
      <c r="J24" s="37">
        <f t="shared" si="6"/>
        <v>1828.8019144899999</v>
      </c>
      <c r="K24" s="37">
        <v>898.93664920000003</v>
      </c>
      <c r="L24" s="37">
        <v>855.52799814000002</v>
      </c>
      <c r="M24" s="37">
        <v>74.337267150000002</v>
      </c>
      <c r="N24" s="37">
        <f t="shared" si="7"/>
        <v>1217.7945328400001</v>
      </c>
      <c r="O24" s="37">
        <v>143.36579318</v>
      </c>
      <c r="P24" s="37">
        <f t="shared" si="8"/>
        <v>1074.42873966</v>
      </c>
      <c r="Q24" s="37">
        <v>640.61341123</v>
      </c>
      <c r="R24" s="37">
        <v>377.6500269</v>
      </c>
      <c r="S24" s="37">
        <v>56.165301530000001</v>
      </c>
      <c r="T24" s="37"/>
      <c r="U24" s="37"/>
      <c r="V24" s="37"/>
      <c r="W24" s="37"/>
      <c r="X24" s="37"/>
      <c r="Y24" s="37"/>
    </row>
    <row r="25" spans="1:25" ht="12.75" hidden="1" customHeight="1" outlineLevel="1">
      <c r="A25" s="8">
        <v>40969</v>
      </c>
      <c r="B25" s="37">
        <v>3759.4287887299997</v>
      </c>
      <c r="C25" s="37">
        <f t="shared" si="0"/>
        <v>820.28111549999994</v>
      </c>
      <c r="D25" s="37">
        <f t="shared" si="1"/>
        <v>2939.1476732300002</v>
      </c>
      <c r="E25" s="37">
        <f t="shared" si="2"/>
        <v>1559.2864415500001</v>
      </c>
      <c r="F25" s="37">
        <f t="shared" si="3"/>
        <v>1249.1744105299999</v>
      </c>
      <c r="G25" s="37">
        <f t="shared" si="4"/>
        <v>130.68682115000001</v>
      </c>
      <c r="H25" s="37">
        <f t="shared" si="5"/>
        <v>2546.1695859600004</v>
      </c>
      <c r="I25" s="37">
        <v>679.58548717999997</v>
      </c>
      <c r="J25" s="37">
        <f t="shared" si="6"/>
        <v>1866.5840987800002</v>
      </c>
      <c r="K25" s="37">
        <v>921.21275046000005</v>
      </c>
      <c r="L25" s="37">
        <v>870.13900319000004</v>
      </c>
      <c r="M25" s="37">
        <v>75.232345129999999</v>
      </c>
      <c r="N25" s="37">
        <f t="shared" si="7"/>
        <v>1213.25920277</v>
      </c>
      <c r="O25" s="37">
        <v>140.69562832</v>
      </c>
      <c r="P25" s="37">
        <f t="shared" si="8"/>
        <v>1072.56357445</v>
      </c>
      <c r="Q25" s="37">
        <v>638.07369109000001</v>
      </c>
      <c r="R25" s="37">
        <v>379.03540734000001</v>
      </c>
      <c r="S25" s="37">
        <v>55.454476020000001</v>
      </c>
      <c r="T25" s="37"/>
      <c r="U25" s="37"/>
      <c r="V25" s="37"/>
      <c r="W25" s="37"/>
      <c r="X25" s="37"/>
      <c r="Y25" s="37"/>
    </row>
    <row r="26" spans="1:25" ht="12.75" hidden="1" customHeight="1" outlineLevel="1">
      <c r="A26" s="8">
        <v>41000</v>
      </c>
      <c r="B26" s="37">
        <v>3947.31364476</v>
      </c>
      <c r="C26" s="37">
        <f t="shared" si="0"/>
        <v>866.02351370999997</v>
      </c>
      <c r="D26" s="37">
        <f t="shared" si="1"/>
        <v>3081.2901310500001</v>
      </c>
      <c r="E26" s="37">
        <f t="shared" si="2"/>
        <v>1674.6423077300001</v>
      </c>
      <c r="F26" s="37">
        <f t="shared" si="3"/>
        <v>1276.6269599500001</v>
      </c>
      <c r="G26" s="37">
        <f t="shared" si="4"/>
        <v>130.02086337</v>
      </c>
      <c r="H26" s="37">
        <f t="shared" si="5"/>
        <v>2697.3142382400001</v>
      </c>
      <c r="I26" s="37">
        <v>722.57540940000001</v>
      </c>
      <c r="J26" s="37">
        <f t="shared" si="6"/>
        <v>1974.7388288400002</v>
      </c>
      <c r="K26" s="37">
        <v>1003.38208405</v>
      </c>
      <c r="L26" s="37">
        <v>896.35974589</v>
      </c>
      <c r="M26" s="37">
        <v>74.996998899999994</v>
      </c>
      <c r="N26" s="37">
        <f t="shared" si="7"/>
        <v>1249.9994065200001</v>
      </c>
      <c r="O26" s="37">
        <v>143.44810430999999</v>
      </c>
      <c r="P26" s="37">
        <f t="shared" si="8"/>
        <v>1106.5513022100001</v>
      </c>
      <c r="Q26" s="37">
        <v>671.26022367999997</v>
      </c>
      <c r="R26" s="37">
        <v>380.26721406000001</v>
      </c>
      <c r="S26" s="37">
        <v>55.023864469999999</v>
      </c>
      <c r="T26" s="37"/>
      <c r="U26" s="37"/>
      <c r="V26" s="37"/>
      <c r="W26" s="37"/>
      <c r="X26" s="37"/>
      <c r="Y26" s="37"/>
    </row>
    <row r="27" spans="1:25" ht="12.75" hidden="1" customHeight="1" outlineLevel="1">
      <c r="A27" s="8">
        <v>41030</v>
      </c>
      <c r="B27" s="37">
        <v>3968.9620043499999</v>
      </c>
      <c r="C27" s="37">
        <f t="shared" si="0"/>
        <v>876.10984401999997</v>
      </c>
      <c r="D27" s="37">
        <f t="shared" si="1"/>
        <v>3092.8521603300001</v>
      </c>
      <c r="E27" s="37">
        <f t="shared" si="2"/>
        <v>1673.5818361300001</v>
      </c>
      <c r="F27" s="37">
        <f t="shared" si="3"/>
        <v>1290.45733419</v>
      </c>
      <c r="G27" s="37">
        <f t="shared" si="4"/>
        <v>128.81299000999999</v>
      </c>
      <c r="H27" s="37">
        <f t="shared" si="5"/>
        <v>2716.7173160800003</v>
      </c>
      <c r="I27" s="37">
        <v>733.40312695</v>
      </c>
      <c r="J27" s="37">
        <f t="shared" si="6"/>
        <v>1983.3141891300002</v>
      </c>
      <c r="K27" s="37">
        <v>996.18142118000003</v>
      </c>
      <c r="L27" s="37">
        <v>913.22839194000005</v>
      </c>
      <c r="M27" s="37">
        <v>73.904376009999993</v>
      </c>
      <c r="N27" s="37">
        <f t="shared" si="7"/>
        <v>1252.2446882699999</v>
      </c>
      <c r="O27" s="37">
        <v>142.70671707</v>
      </c>
      <c r="P27" s="37">
        <f t="shared" si="8"/>
        <v>1109.5379711999999</v>
      </c>
      <c r="Q27" s="37">
        <v>677.40041495000003</v>
      </c>
      <c r="R27" s="37">
        <v>377.22894224999999</v>
      </c>
      <c r="S27" s="37">
        <v>54.908614</v>
      </c>
      <c r="T27" s="37"/>
      <c r="U27" s="37"/>
      <c r="V27" s="37"/>
      <c r="W27" s="37"/>
      <c r="X27" s="37"/>
      <c r="Y27" s="37"/>
    </row>
    <row r="28" spans="1:25" ht="12.75" hidden="1" customHeight="1" outlineLevel="1">
      <c r="A28" s="8">
        <v>41061</v>
      </c>
      <c r="B28" s="37">
        <v>4088.8305492200002</v>
      </c>
      <c r="C28" s="37">
        <f t="shared" si="0"/>
        <v>949.79440639000006</v>
      </c>
      <c r="D28" s="37">
        <f t="shared" si="1"/>
        <v>3139.0361428300002</v>
      </c>
      <c r="E28" s="37">
        <f t="shared" si="2"/>
        <v>1707.8805784800002</v>
      </c>
      <c r="F28" s="37">
        <f t="shared" si="3"/>
        <v>1292.82306619</v>
      </c>
      <c r="G28" s="37">
        <f t="shared" si="4"/>
        <v>138.33249816</v>
      </c>
      <c r="H28" s="37">
        <f t="shared" si="5"/>
        <v>2795.6557602600001</v>
      </c>
      <c r="I28" s="37">
        <v>808.12943957000005</v>
      </c>
      <c r="J28" s="37">
        <f t="shared" si="6"/>
        <v>1987.5263206899999</v>
      </c>
      <c r="K28" s="37">
        <v>998.40828375000001</v>
      </c>
      <c r="L28" s="37">
        <v>906.78515647999996</v>
      </c>
      <c r="M28" s="37">
        <v>82.332880459999998</v>
      </c>
      <c r="N28" s="37">
        <f t="shared" si="7"/>
        <v>1293.1747889600001</v>
      </c>
      <c r="O28" s="37">
        <v>141.66496681999999</v>
      </c>
      <c r="P28" s="37">
        <f t="shared" si="8"/>
        <v>1151.5098221400001</v>
      </c>
      <c r="Q28" s="37">
        <v>709.47229473000004</v>
      </c>
      <c r="R28" s="37">
        <v>386.03790971000001</v>
      </c>
      <c r="S28" s="37">
        <v>55.999617700000002</v>
      </c>
      <c r="T28" s="37"/>
      <c r="U28" s="37"/>
      <c r="V28" s="37"/>
      <c r="W28" s="37"/>
      <c r="X28" s="37"/>
      <c r="Y28" s="37"/>
    </row>
    <row r="29" spans="1:25" ht="12.75" hidden="1" customHeight="1" outlineLevel="1">
      <c r="A29" s="8">
        <v>41091</v>
      </c>
      <c r="B29" s="37">
        <v>4119.7732215899996</v>
      </c>
      <c r="C29" s="37">
        <f t="shared" si="0"/>
        <v>926.89122585999996</v>
      </c>
      <c r="D29" s="37">
        <f t="shared" si="1"/>
        <v>3192.8819957300002</v>
      </c>
      <c r="E29" s="37">
        <f t="shared" si="2"/>
        <v>1726.79578193</v>
      </c>
      <c r="F29" s="37">
        <f t="shared" si="3"/>
        <v>1332.3667458899999</v>
      </c>
      <c r="G29" s="37">
        <f t="shared" si="4"/>
        <v>133.71946790999999</v>
      </c>
      <c r="H29" s="37">
        <f t="shared" si="5"/>
        <v>2781.0548061499999</v>
      </c>
      <c r="I29" s="37">
        <v>784.73129316999996</v>
      </c>
      <c r="J29" s="37">
        <f t="shared" si="6"/>
        <v>1996.32351298</v>
      </c>
      <c r="K29" s="37">
        <v>1009.91498268</v>
      </c>
      <c r="L29" s="37">
        <v>916.16327884999998</v>
      </c>
      <c r="M29" s="37">
        <v>70.245251449999998</v>
      </c>
      <c r="N29" s="37">
        <f t="shared" si="7"/>
        <v>1338.7184154399999</v>
      </c>
      <c r="O29" s="37">
        <v>142.15993269000001</v>
      </c>
      <c r="P29" s="37">
        <f t="shared" si="8"/>
        <v>1196.5584827499999</v>
      </c>
      <c r="Q29" s="37">
        <v>716.88079925</v>
      </c>
      <c r="R29" s="37">
        <v>416.20346704000002</v>
      </c>
      <c r="S29" s="37">
        <v>63.474216460000001</v>
      </c>
      <c r="T29" s="37"/>
      <c r="U29" s="37"/>
      <c r="V29" s="37"/>
      <c r="W29" s="37"/>
      <c r="X29" s="37"/>
      <c r="Y29" s="37"/>
    </row>
    <row r="30" spans="1:25" ht="12.75" hidden="1" customHeight="1" outlineLevel="1">
      <c r="A30" s="8">
        <v>41122</v>
      </c>
      <c r="B30" s="37">
        <v>4172.8399746100004</v>
      </c>
      <c r="C30" s="37">
        <f t="shared" si="0"/>
        <v>907.88641409000002</v>
      </c>
      <c r="D30" s="37">
        <f t="shared" si="1"/>
        <v>3264.9535605199999</v>
      </c>
      <c r="E30" s="37">
        <f t="shared" si="2"/>
        <v>1773.8536490399999</v>
      </c>
      <c r="F30" s="37">
        <f t="shared" si="3"/>
        <v>1355.50138739</v>
      </c>
      <c r="G30" s="37">
        <f t="shared" si="4"/>
        <v>135.59852409000001</v>
      </c>
      <c r="H30" s="37">
        <f t="shared" si="5"/>
        <v>2789.7876493700001</v>
      </c>
      <c r="I30" s="37">
        <v>768.57208402000003</v>
      </c>
      <c r="J30" s="37">
        <f t="shared" si="6"/>
        <v>2021.2155653499999</v>
      </c>
      <c r="K30" s="37">
        <v>1042.71209071</v>
      </c>
      <c r="L30" s="37">
        <v>913.68985251000004</v>
      </c>
      <c r="M30" s="37">
        <v>64.813622129999999</v>
      </c>
      <c r="N30" s="37">
        <f t="shared" si="7"/>
        <v>1383.0523252400001</v>
      </c>
      <c r="O30" s="37">
        <v>139.31433007000001</v>
      </c>
      <c r="P30" s="37">
        <f t="shared" si="8"/>
        <v>1243.73799517</v>
      </c>
      <c r="Q30" s="37">
        <v>731.14155832999995</v>
      </c>
      <c r="R30" s="37">
        <v>441.81153488000001</v>
      </c>
      <c r="S30" s="37">
        <v>70.784901959999999</v>
      </c>
      <c r="T30" s="37"/>
      <c r="U30" s="37"/>
      <c r="V30" s="37"/>
      <c r="W30" s="37"/>
      <c r="X30" s="37"/>
      <c r="Y30" s="37"/>
    </row>
    <row r="31" spans="1:25" ht="12.75" hidden="1" customHeight="1" outlineLevel="1">
      <c r="A31" s="8">
        <v>41153</v>
      </c>
      <c r="B31" s="37">
        <v>4228.09734776</v>
      </c>
      <c r="C31" s="37">
        <f t="shared" si="0"/>
        <v>915.80137981999997</v>
      </c>
      <c r="D31" s="37">
        <f t="shared" si="1"/>
        <v>3312.2959679399996</v>
      </c>
      <c r="E31" s="37">
        <f t="shared" si="2"/>
        <v>1771.0752268299998</v>
      </c>
      <c r="F31" s="37">
        <f t="shared" si="3"/>
        <v>1392.2462884399999</v>
      </c>
      <c r="G31" s="37">
        <f t="shared" si="4"/>
        <v>148.97445267000001</v>
      </c>
      <c r="H31" s="37">
        <f t="shared" si="5"/>
        <v>2773.3977614299997</v>
      </c>
      <c r="I31" s="37">
        <v>777.13922707999996</v>
      </c>
      <c r="J31" s="37">
        <f t="shared" si="6"/>
        <v>1996.2585343499998</v>
      </c>
      <c r="K31" s="37">
        <v>1030.2423093499999</v>
      </c>
      <c r="L31" s="37">
        <v>901.26352574999999</v>
      </c>
      <c r="M31" s="37">
        <v>64.752699250000006</v>
      </c>
      <c r="N31" s="37">
        <f t="shared" si="7"/>
        <v>1454.6995863299999</v>
      </c>
      <c r="O31" s="37">
        <v>138.66215274000001</v>
      </c>
      <c r="P31" s="37">
        <f t="shared" si="8"/>
        <v>1316.0374335899999</v>
      </c>
      <c r="Q31" s="37">
        <v>740.83291747999999</v>
      </c>
      <c r="R31" s="37">
        <v>490.98276269000002</v>
      </c>
      <c r="S31" s="37">
        <v>84.221753419999999</v>
      </c>
      <c r="T31" s="37"/>
      <c r="U31" s="37"/>
      <c r="V31" s="37"/>
      <c r="W31" s="37"/>
      <c r="X31" s="37"/>
      <c r="Y31" s="37"/>
    </row>
    <row r="32" spans="1:25" ht="12.75" hidden="1" customHeight="1" outlineLevel="1">
      <c r="A32" s="8">
        <v>41183</v>
      </c>
      <c r="B32" s="37">
        <v>4273.11729466</v>
      </c>
      <c r="C32" s="37">
        <f t="shared" si="0"/>
        <v>893.08637558999999</v>
      </c>
      <c r="D32" s="37">
        <f t="shared" si="1"/>
        <v>3380.03091907</v>
      </c>
      <c r="E32" s="37">
        <f t="shared" si="2"/>
        <v>1819.4087399800001</v>
      </c>
      <c r="F32" s="37">
        <f t="shared" si="3"/>
        <v>1400.9553220500002</v>
      </c>
      <c r="G32" s="37">
        <f t="shared" si="4"/>
        <v>159.66685704</v>
      </c>
      <c r="H32" s="37">
        <f t="shared" si="5"/>
        <v>2753.8422590099999</v>
      </c>
      <c r="I32" s="37">
        <v>759.37895983999999</v>
      </c>
      <c r="J32" s="37">
        <f t="shared" si="6"/>
        <v>1994.46329917</v>
      </c>
      <c r="K32" s="37">
        <v>1049.7626139900001</v>
      </c>
      <c r="L32" s="37">
        <v>880.89107348000005</v>
      </c>
      <c r="M32" s="37">
        <v>63.809611699999998</v>
      </c>
      <c r="N32" s="37">
        <f t="shared" si="7"/>
        <v>1519.2750356500001</v>
      </c>
      <c r="O32" s="37">
        <v>133.70741575</v>
      </c>
      <c r="P32" s="37">
        <f t="shared" si="8"/>
        <v>1385.5676199</v>
      </c>
      <c r="Q32" s="37">
        <v>769.64612598999997</v>
      </c>
      <c r="R32" s="37">
        <v>520.06424857000002</v>
      </c>
      <c r="S32" s="37">
        <v>95.857245340000006</v>
      </c>
      <c r="T32" s="37"/>
      <c r="U32" s="37"/>
      <c r="V32" s="37"/>
      <c r="W32" s="37"/>
      <c r="X32" s="37"/>
      <c r="Y32" s="37"/>
    </row>
    <row r="33" spans="1:25" ht="12.75" hidden="1" customHeight="1" outlineLevel="1">
      <c r="A33" s="8">
        <v>41214</v>
      </c>
      <c r="B33" s="37">
        <v>4369.4739444099996</v>
      </c>
      <c r="C33" s="37">
        <f t="shared" si="0"/>
        <v>878.14421049999999</v>
      </c>
      <c r="D33" s="37">
        <f t="shared" si="1"/>
        <v>3491.32973391</v>
      </c>
      <c r="E33" s="37">
        <f t="shared" si="2"/>
        <v>1899.26355655</v>
      </c>
      <c r="F33" s="37">
        <f t="shared" si="3"/>
        <v>1423.9101728300002</v>
      </c>
      <c r="G33" s="37">
        <f t="shared" si="4"/>
        <v>168.15600453000002</v>
      </c>
      <c r="H33" s="37">
        <f t="shared" si="5"/>
        <v>2780.1727341400001</v>
      </c>
      <c r="I33" s="37">
        <v>742.38153175000002</v>
      </c>
      <c r="J33" s="37">
        <f t="shared" si="6"/>
        <v>2037.7912023900001</v>
      </c>
      <c r="K33" s="37">
        <v>1100.1720523700001</v>
      </c>
      <c r="L33" s="37">
        <v>872.62875067000004</v>
      </c>
      <c r="M33" s="37">
        <v>64.990399350000004</v>
      </c>
      <c r="N33" s="37">
        <f t="shared" si="7"/>
        <v>1589.3012102700002</v>
      </c>
      <c r="O33" s="37">
        <v>135.76267874999999</v>
      </c>
      <c r="P33" s="37">
        <f t="shared" si="8"/>
        <v>1453.5385315200001</v>
      </c>
      <c r="Q33" s="37">
        <v>799.09150418000002</v>
      </c>
      <c r="R33" s="37">
        <v>551.28142216000003</v>
      </c>
      <c r="S33" s="37">
        <v>103.16560518</v>
      </c>
      <c r="T33" s="37"/>
      <c r="U33" s="37"/>
      <c r="V33" s="37"/>
      <c r="W33" s="37"/>
      <c r="X33" s="37"/>
      <c r="Y33" s="37"/>
    </row>
    <row r="34" spans="1:25" ht="12.75" hidden="1" customHeight="1" outlineLevel="1">
      <c r="A34" s="8">
        <v>41244</v>
      </c>
      <c r="B34" s="37">
        <v>4469.7677672700001</v>
      </c>
      <c r="C34" s="37">
        <f t="shared" si="0"/>
        <v>908.13142659000005</v>
      </c>
      <c r="D34" s="37">
        <f t="shared" si="1"/>
        <v>3561.6363406800001</v>
      </c>
      <c r="E34" s="37">
        <f t="shared" si="2"/>
        <v>1938.18438537</v>
      </c>
      <c r="F34" s="37">
        <f t="shared" si="3"/>
        <v>1446.9333145999999</v>
      </c>
      <c r="G34" s="37">
        <f t="shared" si="4"/>
        <v>176.51864071</v>
      </c>
      <c r="H34" s="37">
        <f t="shared" si="5"/>
        <v>2856.8144664199999</v>
      </c>
      <c r="I34" s="37">
        <v>763.65990220000003</v>
      </c>
      <c r="J34" s="37">
        <f t="shared" si="6"/>
        <v>2093.1545642199999</v>
      </c>
      <c r="K34" s="37">
        <v>1167.98914214</v>
      </c>
      <c r="L34" s="37">
        <v>857.21708204000004</v>
      </c>
      <c r="M34" s="37">
        <v>67.948340040000005</v>
      </c>
      <c r="N34" s="37">
        <f t="shared" si="7"/>
        <v>1612.95330085</v>
      </c>
      <c r="O34" s="37">
        <v>144.47152439000001</v>
      </c>
      <c r="P34" s="37">
        <f t="shared" si="8"/>
        <v>1468.48177646</v>
      </c>
      <c r="Q34" s="37">
        <v>770.19524322999996</v>
      </c>
      <c r="R34" s="37">
        <v>589.71623255999998</v>
      </c>
      <c r="S34" s="37">
        <v>108.57030066999999</v>
      </c>
      <c r="T34" s="37"/>
      <c r="U34" s="37"/>
      <c r="V34" s="37"/>
      <c r="W34" s="37"/>
      <c r="X34" s="37"/>
      <c r="Y34" s="37"/>
    </row>
    <row r="35" spans="1:25" ht="12.75" hidden="1" customHeight="1" outlineLevel="1">
      <c r="A35" s="8">
        <v>41275</v>
      </c>
      <c r="B35" s="37">
        <v>4598.2679240500001</v>
      </c>
      <c r="C35" s="37">
        <f t="shared" si="0"/>
        <v>888.22229388999995</v>
      </c>
      <c r="D35" s="37">
        <f t="shared" si="1"/>
        <v>3710.0456301600002</v>
      </c>
      <c r="E35" s="37">
        <f t="shared" si="2"/>
        <v>2043.97900256</v>
      </c>
      <c r="F35" s="37">
        <f t="shared" si="3"/>
        <v>1483.6225574699999</v>
      </c>
      <c r="G35" s="37">
        <f t="shared" si="4"/>
        <v>182.44407013</v>
      </c>
      <c r="H35" s="37">
        <f t="shared" si="5"/>
        <v>2945.35030783</v>
      </c>
      <c r="I35" s="37">
        <v>748.93386862</v>
      </c>
      <c r="J35" s="37">
        <f t="shared" si="6"/>
        <v>2196.4164392100001</v>
      </c>
      <c r="K35" s="37">
        <v>1240.15647784</v>
      </c>
      <c r="L35" s="37">
        <v>882.85773042999995</v>
      </c>
      <c r="M35" s="37">
        <v>73.402230939999995</v>
      </c>
      <c r="N35" s="37">
        <f t="shared" si="7"/>
        <v>1652.9176162200001</v>
      </c>
      <c r="O35" s="37">
        <v>139.28842527</v>
      </c>
      <c r="P35" s="37">
        <f t="shared" si="8"/>
        <v>1513.6291909500001</v>
      </c>
      <c r="Q35" s="37">
        <v>803.82252472000005</v>
      </c>
      <c r="R35" s="37">
        <v>600.76482704</v>
      </c>
      <c r="S35" s="37">
        <v>109.04183919</v>
      </c>
      <c r="T35" s="37"/>
      <c r="U35" s="37"/>
      <c r="V35" s="37"/>
      <c r="W35" s="37"/>
      <c r="X35" s="37"/>
      <c r="Y35" s="37"/>
    </row>
    <row r="36" spans="1:25" ht="12.75" hidden="1" customHeight="1" outlineLevel="1">
      <c r="A36" s="8">
        <v>41306</v>
      </c>
      <c r="B36" s="37">
        <v>4663.5179971399994</v>
      </c>
      <c r="C36" s="37">
        <f t="shared" si="0"/>
        <v>907.71770528000002</v>
      </c>
      <c r="D36" s="37">
        <f t="shared" si="1"/>
        <v>3755.80029186</v>
      </c>
      <c r="E36" s="37">
        <f t="shared" si="2"/>
        <v>2030.7107896499999</v>
      </c>
      <c r="F36" s="37">
        <f t="shared" si="3"/>
        <v>1698.56740896</v>
      </c>
      <c r="G36" s="37">
        <f t="shared" si="4"/>
        <v>26.522093250000001</v>
      </c>
      <c r="H36" s="37">
        <f t="shared" si="5"/>
        <v>3021.0704032399999</v>
      </c>
      <c r="I36" s="37">
        <v>767.94583089000002</v>
      </c>
      <c r="J36" s="37">
        <f t="shared" si="6"/>
        <v>2253.1245723500001</v>
      </c>
      <c r="K36" s="37">
        <v>1266.5297415699999</v>
      </c>
      <c r="L36" s="37">
        <v>967.68954564000001</v>
      </c>
      <c r="M36" s="37">
        <v>18.90528514</v>
      </c>
      <c r="N36" s="37">
        <f t="shared" si="7"/>
        <v>1642.4475938999999</v>
      </c>
      <c r="O36" s="37">
        <v>139.77187438999999</v>
      </c>
      <c r="P36" s="37">
        <f t="shared" si="8"/>
        <v>1502.6757195099999</v>
      </c>
      <c r="Q36" s="37">
        <v>764.18104807999998</v>
      </c>
      <c r="R36" s="37">
        <v>730.87786331999996</v>
      </c>
      <c r="S36" s="37">
        <v>7.61680811</v>
      </c>
      <c r="T36" s="37"/>
      <c r="U36" s="37"/>
      <c r="V36" s="37"/>
      <c r="W36" s="37"/>
      <c r="X36" s="37"/>
      <c r="Y36" s="37"/>
    </row>
    <row r="37" spans="1:25" ht="12.75" hidden="1" customHeight="1" outlineLevel="1">
      <c r="A37" s="8">
        <v>41334</v>
      </c>
      <c r="B37" s="37">
        <v>4729.7434474500005</v>
      </c>
      <c r="C37" s="37">
        <f t="shared" si="0"/>
        <v>940.28595185000006</v>
      </c>
      <c r="D37" s="37">
        <f t="shared" si="1"/>
        <v>3789.4574956000006</v>
      </c>
      <c r="E37" s="37">
        <f t="shared" si="2"/>
        <v>2036.02503239</v>
      </c>
      <c r="F37" s="37">
        <f t="shared" si="3"/>
        <v>1714.9830577799999</v>
      </c>
      <c r="G37" s="37">
        <f t="shared" si="4"/>
        <v>38.449405429999999</v>
      </c>
      <c r="H37" s="37">
        <f t="shared" si="5"/>
        <v>3113.7910591200007</v>
      </c>
      <c r="I37" s="37">
        <v>808.36855476000005</v>
      </c>
      <c r="J37" s="37">
        <f t="shared" si="6"/>
        <v>2305.4225043600004</v>
      </c>
      <c r="K37" s="37">
        <v>1301.3285811600001</v>
      </c>
      <c r="L37" s="37">
        <v>971.44804170999998</v>
      </c>
      <c r="M37" s="37">
        <v>32.645881490000001</v>
      </c>
      <c r="N37" s="37">
        <f t="shared" si="7"/>
        <v>1615.9523883300003</v>
      </c>
      <c r="O37" s="37">
        <v>131.91739709000001</v>
      </c>
      <c r="P37" s="37">
        <f t="shared" si="8"/>
        <v>1484.0349912400002</v>
      </c>
      <c r="Q37" s="37">
        <v>734.69645122999998</v>
      </c>
      <c r="R37" s="37">
        <v>743.53501606999998</v>
      </c>
      <c r="S37" s="37">
        <v>5.8035239399999998</v>
      </c>
      <c r="T37" s="37"/>
      <c r="U37" s="37"/>
      <c r="V37" s="37"/>
      <c r="W37" s="37"/>
      <c r="X37" s="37"/>
      <c r="Y37" s="37"/>
    </row>
    <row r="38" spans="1:25" ht="12.75" hidden="1" customHeight="1" outlineLevel="1">
      <c r="A38" s="8">
        <v>41365</v>
      </c>
      <c r="B38" s="37">
        <v>4836.5636995899995</v>
      </c>
      <c r="C38" s="37">
        <f t="shared" si="0"/>
        <v>1002.31357768</v>
      </c>
      <c r="D38" s="37">
        <f t="shared" si="1"/>
        <v>3834.2501219100004</v>
      </c>
      <c r="E38" s="37">
        <f t="shared" si="2"/>
        <v>2015.7454556</v>
      </c>
      <c r="F38" s="37">
        <f t="shared" si="3"/>
        <v>1777.0840579199999</v>
      </c>
      <c r="G38" s="37">
        <f t="shared" si="4"/>
        <v>41.420608389999998</v>
      </c>
      <c r="H38" s="37">
        <f t="shared" si="5"/>
        <v>3236.0323972400001</v>
      </c>
      <c r="I38" s="37">
        <v>868.36547590999999</v>
      </c>
      <c r="J38" s="37">
        <f t="shared" si="6"/>
        <v>2367.6669213300002</v>
      </c>
      <c r="K38" s="37">
        <v>1316.74124349</v>
      </c>
      <c r="L38" s="37">
        <v>1015.1321027</v>
      </c>
      <c r="M38" s="37">
        <v>35.793575140000002</v>
      </c>
      <c r="N38" s="37">
        <f t="shared" si="7"/>
        <v>1600.53130235</v>
      </c>
      <c r="O38" s="37">
        <v>133.94810176999999</v>
      </c>
      <c r="P38" s="37">
        <f t="shared" si="8"/>
        <v>1466.58320058</v>
      </c>
      <c r="Q38" s="37">
        <v>699.00421211000003</v>
      </c>
      <c r="R38" s="37">
        <v>761.95195521999995</v>
      </c>
      <c r="S38" s="37">
        <v>5.6270332500000002</v>
      </c>
      <c r="T38" s="37"/>
      <c r="U38" s="37"/>
      <c r="V38" s="37"/>
      <c r="W38" s="37"/>
      <c r="X38" s="37"/>
      <c r="Y38" s="37"/>
    </row>
    <row r="39" spans="1:25" ht="12.75" hidden="1" customHeight="1" outlineLevel="1">
      <c r="A39" s="8">
        <v>41395</v>
      </c>
      <c r="B39" s="37">
        <v>4894.1751204299999</v>
      </c>
      <c r="C39" s="37">
        <f t="shared" si="0"/>
        <v>1022.69269148</v>
      </c>
      <c r="D39" s="37">
        <f t="shared" si="1"/>
        <v>3871.4824289500002</v>
      </c>
      <c r="E39" s="37">
        <f t="shared" si="2"/>
        <v>2029.6864636199998</v>
      </c>
      <c r="F39" s="37">
        <f t="shared" si="3"/>
        <v>1796.99647185</v>
      </c>
      <c r="G39" s="37">
        <f t="shared" si="4"/>
        <v>44.799493479999995</v>
      </c>
      <c r="H39" s="37">
        <f t="shared" si="5"/>
        <v>3289.0507304400003</v>
      </c>
      <c r="I39" s="37">
        <v>874.11564997000005</v>
      </c>
      <c r="J39" s="37">
        <f t="shared" si="6"/>
        <v>2414.9350804700002</v>
      </c>
      <c r="K39" s="37">
        <v>1349.4144324599999</v>
      </c>
      <c r="L39" s="37">
        <v>1025.8346008000001</v>
      </c>
      <c r="M39" s="37">
        <v>39.686047209999998</v>
      </c>
      <c r="N39" s="37">
        <f t="shared" si="7"/>
        <v>1605.1243899899998</v>
      </c>
      <c r="O39" s="37">
        <v>148.57704150999999</v>
      </c>
      <c r="P39" s="37">
        <f t="shared" si="8"/>
        <v>1456.5473484799998</v>
      </c>
      <c r="Q39" s="37">
        <v>680.27203115999998</v>
      </c>
      <c r="R39" s="37">
        <v>771.16187104999995</v>
      </c>
      <c r="S39" s="37">
        <v>5.1134462699999998</v>
      </c>
      <c r="T39" s="37"/>
      <c r="U39" s="37"/>
      <c r="V39" s="37"/>
      <c r="W39" s="37"/>
      <c r="X39" s="37"/>
      <c r="Y39" s="37"/>
    </row>
    <row r="40" spans="1:25" ht="12.75" hidden="1" customHeight="1" outlineLevel="1">
      <c r="A40" s="8">
        <v>41426</v>
      </c>
      <c r="B40" s="37">
        <v>5073.7944253299993</v>
      </c>
      <c r="C40" s="37">
        <f t="shared" si="0"/>
        <v>1117.3718550000001</v>
      </c>
      <c r="D40" s="37">
        <f t="shared" si="1"/>
        <v>3956.4225703299999</v>
      </c>
      <c r="E40" s="37">
        <f t="shared" si="2"/>
        <v>2056.3858409599998</v>
      </c>
      <c r="F40" s="37">
        <f t="shared" si="3"/>
        <v>1853.27369133</v>
      </c>
      <c r="G40" s="37">
        <f t="shared" si="4"/>
        <v>46.763038039999998</v>
      </c>
      <c r="H40" s="37">
        <f t="shared" si="5"/>
        <v>3470.8892535999998</v>
      </c>
      <c r="I40" s="37">
        <v>980.66314333000003</v>
      </c>
      <c r="J40" s="37">
        <f t="shared" si="6"/>
        <v>2490.2261102699999</v>
      </c>
      <c r="K40" s="37">
        <v>1381.59915103</v>
      </c>
      <c r="L40" s="37">
        <v>1066.82748021</v>
      </c>
      <c r="M40" s="37">
        <v>41.799479030000001</v>
      </c>
      <c r="N40" s="37">
        <f t="shared" si="7"/>
        <v>1602.9051717299999</v>
      </c>
      <c r="O40" s="37">
        <v>136.70871167000001</v>
      </c>
      <c r="P40" s="37">
        <f t="shared" si="8"/>
        <v>1466.1964600599999</v>
      </c>
      <c r="Q40" s="37">
        <v>674.78668992999997</v>
      </c>
      <c r="R40" s="37">
        <v>786.44621112000004</v>
      </c>
      <c r="S40" s="37">
        <v>4.96355901</v>
      </c>
      <c r="T40" s="37"/>
      <c r="U40" s="37"/>
      <c r="V40" s="37"/>
      <c r="W40" s="37"/>
      <c r="X40" s="37"/>
      <c r="Y40" s="37"/>
    </row>
    <row r="41" spans="1:25" ht="12.75" hidden="1" customHeight="1" outlineLevel="1">
      <c r="A41" s="8">
        <v>41456</v>
      </c>
      <c r="B41" s="37">
        <v>5116.89244478</v>
      </c>
      <c r="C41" s="37">
        <f t="shared" si="0"/>
        <v>1081.7274799700001</v>
      </c>
      <c r="D41" s="37">
        <f t="shared" si="1"/>
        <v>4035.1649648100001</v>
      </c>
      <c r="E41" s="37">
        <f t="shared" si="2"/>
        <v>1975.61023125</v>
      </c>
      <c r="F41" s="37">
        <f t="shared" si="3"/>
        <v>2009.9654317499999</v>
      </c>
      <c r="G41" s="37">
        <f t="shared" si="4"/>
        <v>49.589301810000002</v>
      </c>
      <c r="H41" s="37">
        <f t="shared" si="5"/>
        <v>3509.74392373</v>
      </c>
      <c r="I41" s="37">
        <v>947.15056328000003</v>
      </c>
      <c r="J41" s="37">
        <f t="shared" si="6"/>
        <v>2562.5933604500001</v>
      </c>
      <c r="K41" s="37">
        <v>1413.05098851</v>
      </c>
      <c r="L41" s="37">
        <v>1105.1766927599999</v>
      </c>
      <c r="M41" s="37">
        <v>44.365679180000001</v>
      </c>
      <c r="N41" s="37">
        <f t="shared" si="7"/>
        <v>1607.1485210499998</v>
      </c>
      <c r="O41" s="37">
        <v>134.57691668999999</v>
      </c>
      <c r="P41" s="37">
        <f t="shared" si="8"/>
        <v>1472.5716043599998</v>
      </c>
      <c r="Q41" s="37">
        <v>562.55924273999995</v>
      </c>
      <c r="R41" s="37">
        <v>904.78873898999996</v>
      </c>
      <c r="S41" s="37">
        <v>5.2236226300000004</v>
      </c>
      <c r="T41" s="37"/>
      <c r="U41" s="37"/>
      <c r="V41" s="37"/>
      <c r="W41" s="37"/>
      <c r="X41" s="37"/>
      <c r="Y41" s="37"/>
    </row>
    <row r="42" spans="1:25" ht="12.75" hidden="1" customHeight="1" outlineLevel="1">
      <c r="A42" s="8">
        <v>41487</v>
      </c>
      <c r="B42" s="37">
        <v>5181.5876712399995</v>
      </c>
      <c r="C42" s="37">
        <f t="shared" si="0"/>
        <v>1064.08367595</v>
      </c>
      <c r="D42" s="37">
        <f t="shared" si="1"/>
        <v>4117.5039952899997</v>
      </c>
      <c r="E42" s="37">
        <f t="shared" si="2"/>
        <v>1987.3547711799999</v>
      </c>
      <c r="F42" s="37">
        <f t="shared" si="3"/>
        <v>2064.3490148699998</v>
      </c>
      <c r="G42" s="37">
        <f t="shared" si="4"/>
        <v>65.800209240000001</v>
      </c>
      <c r="H42" s="37">
        <f t="shared" si="5"/>
        <v>3566.1854076599998</v>
      </c>
      <c r="I42" s="37">
        <v>935.16227214000003</v>
      </c>
      <c r="J42" s="37">
        <f t="shared" si="6"/>
        <v>2631.0231355199999</v>
      </c>
      <c r="K42" s="37">
        <v>1439.39605446</v>
      </c>
      <c r="L42" s="37">
        <v>1130.76554139</v>
      </c>
      <c r="M42" s="37">
        <v>60.861539669999999</v>
      </c>
      <c r="N42" s="37">
        <f t="shared" si="7"/>
        <v>1615.4022635799997</v>
      </c>
      <c r="O42" s="37">
        <v>128.92140380999999</v>
      </c>
      <c r="P42" s="37">
        <f t="shared" si="8"/>
        <v>1486.4808597699998</v>
      </c>
      <c r="Q42" s="37">
        <v>547.95871671999998</v>
      </c>
      <c r="R42" s="37">
        <v>933.58347347999995</v>
      </c>
      <c r="S42" s="37">
        <v>4.9386695700000001</v>
      </c>
      <c r="T42" s="37"/>
      <c r="U42" s="37"/>
      <c r="V42" s="37"/>
      <c r="W42" s="37"/>
      <c r="X42" s="37"/>
      <c r="Y42" s="37"/>
    </row>
    <row r="43" spans="1:25" ht="12.75" hidden="1" customHeight="1" outlineLevel="1">
      <c r="A43" s="8">
        <v>41518</v>
      </c>
      <c r="B43" s="37">
        <v>5266.6836570899995</v>
      </c>
      <c r="C43" s="37">
        <f t="shared" si="0"/>
        <v>1071.7085114900001</v>
      </c>
      <c r="D43" s="37">
        <f t="shared" si="1"/>
        <v>4194.9751455999995</v>
      </c>
      <c r="E43" s="37">
        <f t="shared" si="2"/>
        <v>1995.1853885599999</v>
      </c>
      <c r="F43" s="37">
        <f t="shared" si="3"/>
        <v>2102.4800354600002</v>
      </c>
      <c r="G43" s="37">
        <f t="shared" si="4"/>
        <v>97.309721580000001</v>
      </c>
      <c r="H43" s="37">
        <f t="shared" si="5"/>
        <v>3652.80995145</v>
      </c>
      <c r="I43" s="37">
        <v>938.68671957000004</v>
      </c>
      <c r="J43" s="37">
        <f t="shared" si="6"/>
        <v>2714.1232318799998</v>
      </c>
      <c r="K43" s="37">
        <v>1467.96553477</v>
      </c>
      <c r="L43" s="37">
        <v>1153.56919823</v>
      </c>
      <c r="M43" s="37">
        <v>92.588498880000003</v>
      </c>
      <c r="N43" s="37">
        <f t="shared" si="7"/>
        <v>1613.87370564</v>
      </c>
      <c r="O43" s="37">
        <v>133.02179192</v>
      </c>
      <c r="P43" s="37">
        <f t="shared" si="8"/>
        <v>1480.8519137200001</v>
      </c>
      <c r="Q43" s="37">
        <v>527.21985379</v>
      </c>
      <c r="R43" s="37">
        <v>948.91083722999997</v>
      </c>
      <c r="S43" s="37">
        <v>4.7212227000000002</v>
      </c>
      <c r="T43" s="37"/>
      <c r="U43" s="37"/>
      <c r="V43" s="37"/>
      <c r="W43" s="37"/>
      <c r="X43" s="37"/>
      <c r="Y43" s="37"/>
    </row>
    <row r="44" spans="1:25" ht="12.75" hidden="1" customHeight="1" outlineLevel="1">
      <c r="A44" s="8">
        <v>41548</v>
      </c>
      <c r="B44" s="37">
        <v>5355.19699829</v>
      </c>
      <c r="C44" s="37">
        <f t="shared" si="0"/>
        <v>1057.7645314599999</v>
      </c>
      <c r="D44" s="37">
        <f t="shared" si="1"/>
        <v>4297.4324668299996</v>
      </c>
      <c r="E44" s="37">
        <f t="shared" si="2"/>
        <v>2027.48378731</v>
      </c>
      <c r="F44" s="37">
        <f t="shared" si="3"/>
        <v>2150.2433500100001</v>
      </c>
      <c r="G44" s="37">
        <f t="shared" si="4"/>
        <v>119.70532951</v>
      </c>
      <c r="H44" s="37">
        <f t="shared" si="5"/>
        <v>3751.61420146</v>
      </c>
      <c r="I44" s="37">
        <v>933.63985919000004</v>
      </c>
      <c r="J44" s="37">
        <f t="shared" si="6"/>
        <v>2817.9743422699999</v>
      </c>
      <c r="K44" s="37">
        <v>1509.74581076</v>
      </c>
      <c r="L44" s="37">
        <v>1193.26717925</v>
      </c>
      <c r="M44" s="37">
        <v>114.96135226</v>
      </c>
      <c r="N44" s="37">
        <f t="shared" si="7"/>
        <v>1603.58279683</v>
      </c>
      <c r="O44" s="37">
        <v>124.12467227</v>
      </c>
      <c r="P44" s="37">
        <f t="shared" si="8"/>
        <v>1479.45812456</v>
      </c>
      <c r="Q44" s="37">
        <v>517.73797654999998</v>
      </c>
      <c r="R44" s="37">
        <v>956.97617075999995</v>
      </c>
      <c r="S44" s="37">
        <v>4.7439772500000004</v>
      </c>
      <c r="T44" s="37"/>
      <c r="U44" s="37"/>
      <c r="V44" s="37"/>
      <c r="W44" s="37"/>
      <c r="X44" s="37"/>
      <c r="Y44" s="37"/>
    </row>
    <row r="45" spans="1:25" ht="12.75" hidden="1" customHeight="1" outlineLevel="1">
      <c r="A45" s="8">
        <v>41579</v>
      </c>
      <c r="B45" s="37">
        <v>5469.3556784299999</v>
      </c>
      <c r="C45" s="37">
        <f t="shared" si="0"/>
        <v>1071.0284079999999</v>
      </c>
      <c r="D45" s="37">
        <f t="shared" si="1"/>
        <v>4398.3272704299998</v>
      </c>
      <c r="E45" s="37">
        <f t="shared" si="2"/>
        <v>2061.1633858800001</v>
      </c>
      <c r="F45" s="37">
        <f t="shared" si="3"/>
        <v>2203.07824983</v>
      </c>
      <c r="G45" s="37">
        <f t="shared" si="4"/>
        <v>134.08563472</v>
      </c>
      <c r="H45" s="37">
        <f t="shared" si="5"/>
        <v>3856.7584904299997</v>
      </c>
      <c r="I45" s="37">
        <v>947.91569132999996</v>
      </c>
      <c r="J45" s="37">
        <f t="shared" si="6"/>
        <v>2908.8427990999999</v>
      </c>
      <c r="K45" s="37">
        <v>1544.9205861299999</v>
      </c>
      <c r="L45" s="37">
        <v>1234.51678655</v>
      </c>
      <c r="M45" s="37">
        <v>129.40542642</v>
      </c>
      <c r="N45" s="37">
        <f t="shared" si="7"/>
        <v>1612.5971880000002</v>
      </c>
      <c r="O45" s="37">
        <v>123.11271667</v>
      </c>
      <c r="P45" s="37">
        <f t="shared" si="8"/>
        <v>1489.4844713300001</v>
      </c>
      <c r="Q45" s="37">
        <v>516.24279975000002</v>
      </c>
      <c r="R45" s="37">
        <v>968.56146328</v>
      </c>
      <c r="S45" s="37">
        <v>4.6802083000000003</v>
      </c>
      <c r="T45" s="37"/>
      <c r="U45" s="37"/>
      <c r="V45" s="37"/>
      <c r="W45" s="37"/>
      <c r="X45" s="37"/>
      <c r="Y45" s="37"/>
    </row>
    <row r="46" spans="1:25" ht="12.75" hidden="1" customHeight="1" outlineLevel="1">
      <c r="A46" s="8">
        <v>41609</v>
      </c>
      <c r="B46" s="37">
        <v>5559.8010677399998</v>
      </c>
      <c r="C46" s="37">
        <f t="shared" si="0"/>
        <v>1055.8468636499999</v>
      </c>
      <c r="D46" s="37">
        <f t="shared" si="1"/>
        <v>4503.9542040899996</v>
      </c>
      <c r="E46" s="37">
        <f t="shared" si="2"/>
        <v>2076.1444111299998</v>
      </c>
      <c r="F46" s="37">
        <f t="shared" si="3"/>
        <v>2271.9305981799998</v>
      </c>
      <c r="G46" s="37">
        <f t="shared" si="4"/>
        <v>155.87919478000001</v>
      </c>
      <c r="H46" s="37">
        <f t="shared" si="5"/>
        <v>3926.3706091099998</v>
      </c>
      <c r="I46" s="37">
        <v>942.51044549999995</v>
      </c>
      <c r="J46" s="37">
        <f t="shared" si="6"/>
        <v>2983.8601636099997</v>
      </c>
      <c r="K46" s="37">
        <v>1541.0933223</v>
      </c>
      <c r="L46" s="37">
        <v>1291.4537890500001</v>
      </c>
      <c r="M46" s="37">
        <v>151.31305226000001</v>
      </c>
      <c r="N46" s="37">
        <f t="shared" si="7"/>
        <v>1633.4304586300002</v>
      </c>
      <c r="O46" s="37">
        <v>113.33641815</v>
      </c>
      <c r="P46" s="37">
        <f t="shared" si="8"/>
        <v>1520.0940404800001</v>
      </c>
      <c r="Q46" s="37">
        <v>535.05108883000003</v>
      </c>
      <c r="R46" s="37">
        <v>980.47680912999999</v>
      </c>
      <c r="S46" s="37">
        <v>4.5661425199999996</v>
      </c>
      <c r="T46" s="37"/>
      <c r="U46" s="37"/>
      <c r="V46" s="37"/>
      <c r="W46" s="37"/>
      <c r="X46" s="37"/>
      <c r="Y46" s="37"/>
    </row>
    <row r="47" spans="1:25" ht="12.75" hidden="1" customHeight="1" outlineLevel="1">
      <c r="A47" s="8">
        <v>41640</v>
      </c>
      <c r="B47" s="37">
        <v>5477.7716144299993</v>
      </c>
      <c r="C47" s="37">
        <f t="shared" si="0"/>
        <v>933.72007056999996</v>
      </c>
      <c r="D47" s="37">
        <f t="shared" si="1"/>
        <v>4544.0515438599996</v>
      </c>
      <c r="E47" s="37">
        <f t="shared" si="2"/>
        <v>2062.43465358</v>
      </c>
      <c r="F47" s="37">
        <f t="shared" si="3"/>
        <v>2315.7363428500003</v>
      </c>
      <c r="G47" s="37">
        <f t="shared" si="4"/>
        <v>165.88054742999998</v>
      </c>
      <c r="H47" s="37">
        <f t="shared" si="5"/>
        <v>3864.7728327899995</v>
      </c>
      <c r="I47" s="37">
        <v>829.05793706999998</v>
      </c>
      <c r="J47" s="37">
        <f t="shared" si="6"/>
        <v>3035.7148957199997</v>
      </c>
      <c r="K47" s="37">
        <v>1542.8663027499999</v>
      </c>
      <c r="L47" s="37">
        <v>1331.53161961</v>
      </c>
      <c r="M47" s="37">
        <v>161.31697335999999</v>
      </c>
      <c r="N47" s="37">
        <f t="shared" si="7"/>
        <v>1612.9987816399998</v>
      </c>
      <c r="O47" s="37">
        <v>104.6621335</v>
      </c>
      <c r="P47" s="37">
        <f t="shared" si="8"/>
        <v>1508.3366481399999</v>
      </c>
      <c r="Q47" s="37">
        <v>519.56835082999999</v>
      </c>
      <c r="R47" s="37">
        <v>984.20472324000002</v>
      </c>
      <c r="S47" s="37">
        <v>4.5635740699999996</v>
      </c>
      <c r="T47" s="37"/>
      <c r="U47" s="37"/>
      <c r="V47" s="37"/>
      <c r="W47" s="37"/>
      <c r="X47" s="37"/>
      <c r="Y47" s="37"/>
    </row>
    <row r="48" spans="1:25" ht="12.75" hidden="1" customHeight="1" outlineLevel="1">
      <c r="A48" s="8">
        <v>41671</v>
      </c>
      <c r="B48" s="37">
        <v>5499.9562728500005</v>
      </c>
      <c r="C48" s="37">
        <f t="shared" si="0"/>
        <v>863.68182377000005</v>
      </c>
      <c r="D48" s="37">
        <f t="shared" si="1"/>
        <v>4636.2744490800005</v>
      </c>
      <c r="E48" s="37">
        <f t="shared" si="2"/>
        <v>2010.6190219099999</v>
      </c>
      <c r="F48" s="37">
        <f t="shared" si="3"/>
        <v>2398.7467320400001</v>
      </c>
      <c r="G48" s="37">
        <f t="shared" si="4"/>
        <v>226.90869512999998</v>
      </c>
      <c r="H48" s="37">
        <f t="shared" si="5"/>
        <v>3622.8455597900002</v>
      </c>
      <c r="I48" s="37">
        <v>733.45909768000001</v>
      </c>
      <c r="J48" s="37">
        <f t="shared" si="6"/>
        <v>2889.3864621100001</v>
      </c>
      <c r="K48" s="37">
        <v>1429.1511810699999</v>
      </c>
      <c r="L48" s="37">
        <v>1238.5149654100001</v>
      </c>
      <c r="M48" s="37">
        <v>221.72031562999999</v>
      </c>
      <c r="N48" s="37">
        <f t="shared" si="7"/>
        <v>1877.1107130600001</v>
      </c>
      <c r="O48" s="37">
        <v>130.22272609000001</v>
      </c>
      <c r="P48" s="37">
        <f t="shared" si="8"/>
        <v>1746.8879869700002</v>
      </c>
      <c r="Q48" s="37">
        <v>581.46784084000001</v>
      </c>
      <c r="R48" s="37">
        <v>1160.23176663</v>
      </c>
      <c r="S48" s="37">
        <v>5.1883794999999999</v>
      </c>
      <c r="T48" s="37"/>
      <c r="U48" s="37"/>
      <c r="V48" s="37"/>
      <c r="W48" s="37"/>
      <c r="X48" s="37"/>
      <c r="Y48" s="37"/>
    </row>
    <row r="49" spans="1:25" ht="12.75" hidden="1" customHeight="1" outlineLevel="1">
      <c r="A49" s="8">
        <v>41699</v>
      </c>
      <c r="B49" s="37">
        <v>5338.0556049799998</v>
      </c>
      <c r="C49" s="37">
        <f t="shared" si="0"/>
        <v>883.96593932000007</v>
      </c>
      <c r="D49" s="37">
        <f t="shared" si="1"/>
        <v>4454.0896656599998</v>
      </c>
      <c r="E49" s="37">
        <f t="shared" si="2"/>
        <v>1936.3479942499998</v>
      </c>
      <c r="F49" s="37">
        <f t="shared" si="3"/>
        <v>2296.1244213</v>
      </c>
      <c r="G49" s="37">
        <f t="shared" si="4"/>
        <v>221.61725011000001</v>
      </c>
      <c r="H49" s="37">
        <f t="shared" si="5"/>
        <v>3465.5848941499999</v>
      </c>
      <c r="I49" s="37">
        <v>703.59360532000005</v>
      </c>
      <c r="J49" s="37">
        <f t="shared" si="6"/>
        <v>2761.99128883</v>
      </c>
      <c r="K49" s="37">
        <v>1383.1684150599999</v>
      </c>
      <c r="L49" s="37">
        <v>1162.6761035899999</v>
      </c>
      <c r="M49" s="37">
        <v>216.14677018</v>
      </c>
      <c r="N49" s="37">
        <f t="shared" si="7"/>
        <v>1872.4707108299999</v>
      </c>
      <c r="O49" s="37">
        <v>180.372334</v>
      </c>
      <c r="P49" s="37">
        <f t="shared" si="8"/>
        <v>1692.09837683</v>
      </c>
      <c r="Q49" s="37">
        <v>553.17957919000003</v>
      </c>
      <c r="R49" s="37">
        <v>1133.4483177100001</v>
      </c>
      <c r="S49" s="37">
        <v>5.4704799299999998</v>
      </c>
      <c r="T49" s="37"/>
      <c r="U49" s="37"/>
      <c r="V49" s="37"/>
      <c r="W49" s="37"/>
      <c r="X49" s="37"/>
      <c r="Y49" s="37"/>
    </row>
    <row r="50" spans="1:25" ht="12.75" hidden="1" customHeight="1" outlineLevel="1">
      <c r="A50" s="8">
        <v>41730</v>
      </c>
      <c r="B50" s="37">
        <v>5421.4047775199997</v>
      </c>
      <c r="C50" s="37">
        <f t="shared" si="0"/>
        <v>997.98226351000005</v>
      </c>
      <c r="D50" s="37">
        <f t="shared" si="1"/>
        <v>4423.4225140099998</v>
      </c>
      <c r="E50" s="37">
        <f t="shared" si="2"/>
        <v>1961.5024621600001</v>
      </c>
      <c r="F50" s="37">
        <f t="shared" si="3"/>
        <v>2232.8873620300001</v>
      </c>
      <c r="G50" s="37">
        <f t="shared" si="4"/>
        <v>229.03268982</v>
      </c>
      <c r="H50" s="37">
        <f t="shared" si="5"/>
        <v>3583.2459990199995</v>
      </c>
      <c r="I50" s="37">
        <v>830.18180168000004</v>
      </c>
      <c r="J50" s="37">
        <f t="shared" si="6"/>
        <v>2753.0641973399997</v>
      </c>
      <c r="K50" s="37">
        <v>1420.6136869899999</v>
      </c>
      <c r="L50" s="37">
        <v>1108.8628701499999</v>
      </c>
      <c r="M50" s="37">
        <v>223.58764020000001</v>
      </c>
      <c r="N50" s="37">
        <f t="shared" si="7"/>
        <v>1838.1587784999997</v>
      </c>
      <c r="O50" s="37">
        <v>167.80046182999999</v>
      </c>
      <c r="P50" s="37">
        <f t="shared" si="8"/>
        <v>1670.3583166699998</v>
      </c>
      <c r="Q50" s="37">
        <v>540.88877517000003</v>
      </c>
      <c r="R50" s="37">
        <v>1124.0244918799999</v>
      </c>
      <c r="S50" s="37">
        <v>5.4450496199999998</v>
      </c>
      <c r="T50" s="37"/>
      <c r="U50" s="37"/>
      <c r="V50" s="37"/>
      <c r="W50" s="37"/>
      <c r="X50" s="37"/>
      <c r="Y50" s="37"/>
    </row>
    <row r="51" spans="1:25" ht="12.75" hidden="1" customHeight="1" outlineLevel="1">
      <c r="A51" s="8">
        <v>41760</v>
      </c>
      <c r="B51" s="37">
        <v>5436.5038352900001</v>
      </c>
      <c r="C51" s="37">
        <f t="shared" si="0"/>
        <v>987.86526551999998</v>
      </c>
      <c r="D51" s="37">
        <f t="shared" si="1"/>
        <v>4448.6385697700007</v>
      </c>
      <c r="E51" s="37">
        <f t="shared" si="2"/>
        <v>2020.8615200499999</v>
      </c>
      <c r="F51" s="37">
        <f t="shared" si="3"/>
        <v>2193.7323031200003</v>
      </c>
      <c r="G51" s="37">
        <f t="shared" si="4"/>
        <v>234.0447466</v>
      </c>
      <c r="H51" s="37">
        <f t="shared" si="5"/>
        <v>3625.3419591500001</v>
      </c>
      <c r="I51" s="37">
        <v>831.59141718000001</v>
      </c>
      <c r="J51" s="37">
        <f t="shared" si="6"/>
        <v>2793.7505419700001</v>
      </c>
      <c r="K51" s="37">
        <v>1487.0444393499999</v>
      </c>
      <c r="L51" s="37">
        <v>1078.3702805800001</v>
      </c>
      <c r="M51" s="37">
        <v>228.33582204000001</v>
      </c>
      <c r="N51" s="37">
        <f t="shared" si="7"/>
        <v>1811.1618761400002</v>
      </c>
      <c r="O51" s="37">
        <v>156.27384834</v>
      </c>
      <c r="P51" s="37">
        <f t="shared" si="8"/>
        <v>1654.8880278000001</v>
      </c>
      <c r="Q51" s="37">
        <v>533.81708070000002</v>
      </c>
      <c r="R51" s="37">
        <v>1115.36202254</v>
      </c>
      <c r="S51" s="37">
        <v>5.7089245599999998</v>
      </c>
      <c r="T51" s="37"/>
      <c r="U51" s="37"/>
      <c r="V51" s="37"/>
      <c r="W51" s="37"/>
      <c r="X51" s="37"/>
      <c r="Y51" s="37"/>
    </row>
    <row r="52" spans="1:25" ht="12.75" hidden="1" customHeight="1" outlineLevel="1">
      <c r="A52" s="8">
        <v>41791</v>
      </c>
      <c r="B52" s="37">
        <v>5683.6778644300002</v>
      </c>
      <c r="C52" s="37">
        <f t="shared" si="0"/>
        <v>1167.8993828499999</v>
      </c>
      <c r="D52" s="37">
        <f t="shared" si="1"/>
        <v>4515.7784815800005</v>
      </c>
      <c r="E52" s="37">
        <f t="shared" si="2"/>
        <v>2107.7970228599997</v>
      </c>
      <c r="F52" s="37">
        <f t="shared" si="3"/>
        <v>2182.81137773</v>
      </c>
      <c r="G52" s="37">
        <f t="shared" si="4"/>
        <v>225.17008099</v>
      </c>
      <c r="H52" s="37">
        <f t="shared" si="5"/>
        <v>3901.1192322600004</v>
      </c>
      <c r="I52" s="37">
        <v>1016.03416142</v>
      </c>
      <c r="J52" s="37">
        <f t="shared" si="6"/>
        <v>2885.0850708400003</v>
      </c>
      <c r="K52" s="37">
        <v>1581.9183527</v>
      </c>
      <c r="L52" s="37">
        <v>1083.5742016300001</v>
      </c>
      <c r="M52" s="37">
        <v>219.59251651</v>
      </c>
      <c r="N52" s="37">
        <f t="shared" si="7"/>
        <v>1782.55863217</v>
      </c>
      <c r="O52" s="37">
        <v>151.86522142999999</v>
      </c>
      <c r="P52" s="37">
        <f t="shared" si="8"/>
        <v>1630.69341074</v>
      </c>
      <c r="Q52" s="37">
        <v>525.87867015999996</v>
      </c>
      <c r="R52" s="37">
        <v>1099.2371760999999</v>
      </c>
      <c r="S52" s="37">
        <v>5.5775644800000004</v>
      </c>
      <c r="T52" s="37"/>
      <c r="U52" s="37"/>
      <c r="V52" s="37"/>
      <c r="W52" s="37"/>
      <c r="X52" s="37"/>
      <c r="Y52" s="37"/>
    </row>
    <row r="53" spans="1:25" ht="12.75" hidden="1" customHeight="1" outlineLevel="1">
      <c r="A53" s="8">
        <v>41821</v>
      </c>
      <c r="B53" s="37">
        <v>5629.7435814500004</v>
      </c>
      <c r="C53" s="37">
        <f t="shared" si="0"/>
        <v>1119.1197517000001</v>
      </c>
      <c r="D53" s="37">
        <f t="shared" si="1"/>
        <v>4510.6238297500004</v>
      </c>
      <c r="E53" s="37">
        <f t="shared" si="2"/>
        <v>2135.9944587099999</v>
      </c>
      <c r="F53" s="37">
        <f t="shared" si="3"/>
        <v>2151.8278608099999</v>
      </c>
      <c r="G53" s="37">
        <f t="shared" si="4"/>
        <v>222.80151022999999</v>
      </c>
      <c r="H53" s="37">
        <f t="shared" si="5"/>
        <v>3854.2330797899999</v>
      </c>
      <c r="I53" s="37">
        <v>957.71581221999998</v>
      </c>
      <c r="J53" s="37">
        <f t="shared" si="6"/>
        <v>2896.5172675700001</v>
      </c>
      <c r="K53" s="37">
        <v>1611.04637781</v>
      </c>
      <c r="L53" s="37">
        <v>1068.5536100500001</v>
      </c>
      <c r="M53" s="37">
        <v>216.91727971</v>
      </c>
      <c r="N53" s="37">
        <f t="shared" si="7"/>
        <v>1775.5105016600003</v>
      </c>
      <c r="O53" s="37">
        <v>161.40393947999999</v>
      </c>
      <c r="P53" s="37">
        <f t="shared" si="8"/>
        <v>1614.1065621800003</v>
      </c>
      <c r="Q53" s="37">
        <v>524.94808090000004</v>
      </c>
      <c r="R53" s="37">
        <v>1083.2742507600001</v>
      </c>
      <c r="S53" s="37">
        <v>5.88423052</v>
      </c>
      <c r="T53" s="37"/>
      <c r="U53" s="37"/>
      <c r="V53" s="37"/>
      <c r="W53" s="37"/>
      <c r="X53" s="37"/>
      <c r="Y53" s="37"/>
    </row>
    <row r="54" spans="1:25" hidden="1" outlineLevel="1">
      <c r="A54" s="8">
        <v>41852</v>
      </c>
      <c r="B54" s="37">
        <v>5731.0041272899998</v>
      </c>
      <c r="C54" s="37">
        <f t="shared" si="0"/>
        <v>1126.82193196</v>
      </c>
      <c r="D54" s="37">
        <f t="shared" si="1"/>
        <v>4604.1821953299996</v>
      </c>
      <c r="E54" s="37">
        <f t="shared" si="2"/>
        <v>2173.1169206499999</v>
      </c>
      <c r="F54" s="37">
        <f t="shared" si="3"/>
        <v>2210.3621566399997</v>
      </c>
      <c r="G54" s="37">
        <f t="shared" si="4"/>
        <v>220.70311804000002</v>
      </c>
      <c r="H54" s="37">
        <f t="shared" si="5"/>
        <v>3801.7899961599996</v>
      </c>
      <c r="I54" s="37">
        <v>945.01474571999995</v>
      </c>
      <c r="J54" s="37">
        <f t="shared" si="6"/>
        <v>2856.7752504399996</v>
      </c>
      <c r="K54" s="37">
        <v>1596.19523632</v>
      </c>
      <c r="L54" s="37">
        <v>1047.50193812</v>
      </c>
      <c r="M54" s="37">
        <v>213.07807600000001</v>
      </c>
      <c r="N54" s="37">
        <f t="shared" si="7"/>
        <v>1929.2141311299997</v>
      </c>
      <c r="O54" s="37">
        <v>181.80718623999999</v>
      </c>
      <c r="P54" s="37">
        <f t="shared" si="8"/>
        <v>1747.4069448899997</v>
      </c>
      <c r="Q54" s="37">
        <v>576.92168432999995</v>
      </c>
      <c r="R54" s="37">
        <v>1162.86021852</v>
      </c>
      <c r="S54" s="37">
        <v>7.6250420400000003</v>
      </c>
      <c r="T54" s="37"/>
      <c r="U54" s="37"/>
      <c r="V54" s="37"/>
      <c r="W54" s="37"/>
      <c r="X54" s="37"/>
      <c r="Y54" s="37"/>
    </row>
    <row r="55" spans="1:25" hidden="1" outlineLevel="1" collapsed="1">
      <c r="A55" s="8">
        <v>41883</v>
      </c>
      <c r="B55" s="37">
        <v>5445.3318423200008</v>
      </c>
      <c r="C55" s="37">
        <f t="shared" si="0"/>
        <v>1082.3334702300001</v>
      </c>
      <c r="D55" s="37">
        <f t="shared" si="1"/>
        <v>4362.99837209</v>
      </c>
      <c r="E55" s="37">
        <f t="shared" si="2"/>
        <v>2108.2487222499999</v>
      </c>
      <c r="F55" s="37">
        <f t="shared" si="3"/>
        <v>2048.8271487699999</v>
      </c>
      <c r="G55" s="37">
        <f t="shared" si="4"/>
        <v>205.92250107000001</v>
      </c>
      <c r="H55" s="37">
        <f t="shared" si="5"/>
        <v>3683.4824036900004</v>
      </c>
      <c r="I55" s="37">
        <v>923.89375727000004</v>
      </c>
      <c r="J55" s="37">
        <f t="shared" si="6"/>
        <v>2759.5886464200003</v>
      </c>
      <c r="K55" s="37">
        <v>1552.07662441</v>
      </c>
      <c r="L55" s="37">
        <v>1008.5352809</v>
      </c>
      <c r="M55" s="37">
        <v>198.97674111000001</v>
      </c>
      <c r="N55" s="37">
        <f t="shared" si="7"/>
        <v>1761.8494386300001</v>
      </c>
      <c r="O55" s="37">
        <v>158.43971296000001</v>
      </c>
      <c r="P55" s="37">
        <f t="shared" si="8"/>
        <v>1603.4097256700002</v>
      </c>
      <c r="Q55" s="37">
        <v>556.17209783999999</v>
      </c>
      <c r="R55" s="37">
        <v>1040.29186787</v>
      </c>
      <c r="S55" s="37">
        <v>6.9457599600000002</v>
      </c>
      <c r="T55" s="37"/>
      <c r="U55" s="37"/>
      <c r="V55" s="37"/>
      <c r="W55" s="37"/>
      <c r="X55" s="37"/>
      <c r="Y55" s="37"/>
    </row>
    <row r="56" spans="1:25" hidden="1" outlineLevel="1" collapsed="1">
      <c r="A56" s="8">
        <v>41913</v>
      </c>
      <c r="B56" s="37">
        <v>5387.3151424099997</v>
      </c>
      <c r="C56" s="37">
        <f t="shared" si="0"/>
        <v>1125.5525392899999</v>
      </c>
      <c r="D56" s="37">
        <f t="shared" si="1"/>
        <v>4261.7626031199998</v>
      </c>
      <c r="E56" s="37">
        <f t="shared" si="2"/>
        <v>2099.1747612600002</v>
      </c>
      <c r="F56" s="37">
        <f t="shared" si="3"/>
        <v>1962.13526219</v>
      </c>
      <c r="G56" s="37">
        <f t="shared" si="4"/>
        <v>200.45257967000001</v>
      </c>
      <c r="H56" s="37">
        <f t="shared" si="5"/>
        <v>3667.1540461000004</v>
      </c>
      <c r="I56" s="37">
        <v>949.66801134000002</v>
      </c>
      <c r="J56" s="37">
        <f t="shared" si="6"/>
        <v>2717.4860347600002</v>
      </c>
      <c r="K56" s="37">
        <v>1543.35559567</v>
      </c>
      <c r="L56" s="37">
        <v>980.51059867000004</v>
      </c>
      <c r="M56" s="37">
        <v>193.61984042</v>
      </c>
      <c r="N56" s="37">
        <f t="shared" si="7"/>
        <v>1720.1610963100002</v>
      </c>
      <c r="O56" s="37">
        <v>175.88452795000001</v>
      </c>
      <c r="P56" s="37">
        <f t="shared" si="8"/>
        <v>1544.2765683600001</v>
      </c>
      <c r="Q56" s="37">
        <v>555.81916559000001</v>
      </c>
      <c r="R56" s="37">
        <v>981.62466352000001</v>
      </c>
      <c r="S56" s="37">
        <v>6.8327392500000004</v>
      </c>
      <c r="T56" s="37"/>
      <c r="U56" s="37"/>
      <c r="V56" s="37"/>
      <c r="W56" s="37"/>
      <c r="X56" s="37"/>
      <c r="Y56" s="37"/>
    </row>
    <row r="57" spans="1:25" hidden="1" outlineLevel="1" collapsed="1">
      <c r="A57" s="8">
        <v>41944</v>
      </c>
      <c r="B57" s="37">
        <v>5646.4574359600001</v>
      </c>
      <c r="C57" s="37">
        <f t="shared" si="0"/>
        <v>1204.5719224699999</v>
      </c>
      <c r="D57" s="37">
        <f t="shared" si="1"/>
        <v>4441.8855134900004</v>
      </c>
      <c r="E57" s="37">
        <f t="shared" si="2"/>
        <v>2210.57114667</v>
      </c>
      <c r="F57" s="37">
        <f t="shared" si="3"/>
        <v>2025.9985271999999</v>
      </c>
      <c r="G57" s="37">
        <f t="shared" si="4"/>
        <v>205.31583961999999</v>
      </c>
      <c r="H57" s="37">
        <f t="shared" si="5"/>
        <v>3690.7569440400002</v>
      </c>
      <c r="I57" s="37">
        <v>996.33846234999999</v>
      </c>
      <c r="J57" s="37">
        <f t="shared" si="6"/>
        <v>2694.4184816900001</v>
      </c>
      <c r="K57" s="37">
        <v>1568.1591850100001</v>
      </c>
      <c r="L57" s="37">
        <v>928.15731087999995</v>
      </c>
      <c r="M57" s="37">
        <v>198.10198579999999</v>
      </c>
      <c r="N57" s="37">
        <f t="shared" si="7"/>
        <v>1955.7004919200001</v>
      </c>
      <c r="O57" s="37">
        <v>208.23346011999999</v>
      </c>
      <c r="P57" s="37">
        <f t="shared" si="8"/>
        <v>1747.4670318000001</v>
      </c>
      <c r="Q57" s="37">
        <v>642.41196165999997</v>
      </c>
      <c r="R57" s="37">
        <v>1097.8412163200001</v>
      </c>
      <c r="S57" s="37">
        <v>7.2138538199999998</v>
      </c>
      <c r="T57" s="37"/>
      <c r="U57" s="37"/>
      <c r="V57" s="37"/>
      <c r="W57" s="37"/>
      <c r="X57" s="37"/>
      <c r="Y57" s="37"/>
    </row>
    <row r="58" spans="1:25" hidden="1" outlineLevel="1" collapsed="1">
      <c r="A58" s="8">
        <v>41974</v>
      </c>
      <c r="B58" s="37">
        <v>5597.8906506200001</v>
      </c>
      <c r="C58" s="37">
        <f t="shared" si="0"/>
        <v>1170.2341214799999</v>
      </c>
      <c r="D58" s="37">
        <f t="shared" si="1"/>
        <v>4427.6565291400002</v>
      </c>
      <c r="E58" s="37">
        <f t="shared" si="2"/>
        <v>2280.8060501099999</v>
      </c>
      <c r="F58" s="37">
        <f t="shared" si="3"/>
        <v>1951.0301500599999</v>
      </c>
      <c r="G58" s="37">
        <f t="shared" si="4"/>
        <v>195.82032896999999</v>
      </c>
      <c r="H58" s="37">
        <f t="shared" si="5"/>
        <v>3584.6814605</v>
      </c>
      <c r="I58" s="37">
        <v>961.56997234999994</v>
      </c>
      <c r="J58" s="37">
        <f t="shared" si="6"/>
        <v>2623.1114881499998</v>
      </c>
      <c r="K58" s="37">
        <v>1568.7266159000001</v>
      </c>
      <c r="L58" s="37">
        <v>866.01754716999994</v>
      </c>
      <c r="M58" s="37">
        <v>188.36732508</v>
      </c>
      <c r="N58" s="37">
        <f t="shared" si="7"/>
        <v>2013.2091901199999</v>
      </c>
      <c r="O58" s="37">
        <v>208.66414913</v>
      </c>
      <c r="P58" s="37">
        <f t="shared" si="8"/>
        <v>1804.54504099</v>
      </c>
      <c r="Q58" s="37">
        <v>712.07943421000004</v>
      </c>
      <c r="R58" s="37">
        <v>1085.0126028899999</v>
      </c>
      <c r="S58" s="37">
        <v>7.4530038899999997</v>
      </c>
      <c r="T58" s="37"/>
      <c r="U58" s="37"/>
      <c r="V58" s="37"/>
      <c r="W58" s="37"/>
      <c r="X58" s="37"/>
      <c r="Y58" s="37"/>
    </row>
    <row r="59" spans="1:25" hidden="1" outlineLevel="1" collapsed="1">
      <c r="A59" s="8">
        <v>42005</v>
      </c>
      <c r="B59" s="37">
        <v>5526.54400136</v>
      </c>
      <c r="C59" s="37">
        <f t="shared" si="0"/>
        <v>1199.9651085099999</v>
      </c>
      <c r="D59" s="37">
        <f t="shared" si="1"/>
        <v>4326.5788928500006</v>
      </c>
      <c r="E59" s="37">
        <f t="shared" si="2"/>
        <v>2274.67507114</v>
      </c>
      <c r="F59" s="37">
        <f t="shared" si="3"/>
        <v>1860.41122408</v>
      </c>
      <c r="G59" s="37">
        <f t="shared" si="4"/>
        <v>191.49259762999998</v>
      </c>
      <c r="H59" s="37">
        <f t="shared" si="5"/>
        <v>3536.5561301100006</v>
      </c>
      <c r="I59" s="37">
        <v>966.69309537000004</v>
      </c>
      <c r="J59" s="37">
        <f t="shared" si="6"/>
        <v>2569.8630347400003</v>
      </c>
      <c r="K59" s="37">
        <v>1568.9762914</v>
      </c>
      <c r="L59" s="37">
        <v>816.97994741000002</v>
      </c>
      <c r="M59" s="37">
        <v>183.90679592999999</v>
      </c>
      <c r="N59" s="37">
        <f t="shared" si="7"/>
        <v>1989.9878712499999</v>
      </c>
      <c r="O59" s="37">
        <v>233.27201314000001</v>
      </c>
      <c r="P59" s="37">
        <f t="shared" si="8"/>
        <v>1756.71585811</v>
      </c>
      <c r="Q59" s="37">
        <v>705.69877973999996</v>
      </c>
      <c r="R59" s="37">
        <v>1043.43127667</v>
      </c>
      <c r="S59" s="37">
        <v>7.5858017000000002</v>
      </c>
      <c r="T59" s="37"/>
      <c r="U59" s="37"/>
      <c r="V59" s="37"/>
      <c r="W59" s="37"/>
      <c r="X59" s="37"/>
      <c r="Y59" s="37"/>
    </row>
    <row r="60" spans="1:25" hidden="1" outlineLevel="1" collapsed="1">
      <c r="A60" s="8">
        <v>42036</v>
      </c>
      <c r="B60" s="37">
        <v>6506.7440136599998</v>
      </c>
      <c r="C60" s="37">
        <f t="shared" si="0"/>
        <v>1340.1064522299998</v>
      </c>
      <c r="D60" s="37">
        <f t="shared" si="1"/>
        <v>5166.6375614299996</v>
      </c>
      <c r="E60" s="37">
        <f t="shared" si="2"/>
        <v>2615.0040795899999</v>
      </c>
      <c r="F60" s="37">
        <f t="shared" si="3"/>
        <v>2336.46156595</v>
      </c>
      <c r="G60" s="37">
        <f t="shared" si="4"/>
        <v>215.17191588999998</v>
      </c>
      <c r="H60" s="37">
        <f t="shared" si="5"/>
        <v>3342.3420787599998</v>
      </c>
      <c r="I60" s="37">
        <v>939.67500600999995</v>
      </c>
      <c r="J60" s="37">
        <f t="shared" si="6"/>
        <v>2402.66707275</v>
      </c>
      <c r="K60" s="37">
        <v>1493.47564799</v>
      </c>
      <c r="L60" s="37">
        <v>704.02088426</v>
      </c>
      <c r="M60" s="37">
        <v>205.17054049999999</v>
      </c>
      <c r="N60" s="37">
        <f t="shared" si="7"/>
        <v>3164.4019348999996</v>
      </c>
      <c r="O60" s="37">
        <v>400.43144622</v>
      </c>
      <c r="P60" s="37">
        <f t="shared" si="8"/>
        <v>2763.9704886799996</v>
      </c>
      <c r="Q60" s="37">
        <v>1121.5284316</v>
      </c>
      <c r="R60" s="37">
        <v>1632.44068169</v>
      </c>
      <c r="S60" s="37">
        <v>10.00137539</v>
      </c>
      <c r="T60" s="37"/>
      <c r="U60" s="37"/>
      <c r="V60" s="37"/>
      <c r="W60" s="37"/>
      <c r="X60" s="37"/>
      <c r="Y60" s="37"/>
    </row>
    <row r="61" spans="1:25" hidden="1" outlineLevel="1" collapsed="1">
      <c r="A61" s="8">
        <v>42064</v>
      </c>
      <c r="B61" s="37">
        <v>5699.7094134999998</v>
      </c>
      <c r="C61" s="37">
        <f t="shared" si="0"/>
        <v>1166.9394176000001</v>
      </c>
      <c r="D61" s="37">
        <f t="shared" si="1"/>
        <v>4532.7699959000001</v>
      </c>
      <c r="E61" s="37">
        <f t="shared" si="2"/>
        <v>2387.0919382000002</v>
      </c>
      <c r="F61" s="37">
        <f t="shared" si="3"/>
        <v>1937.28162075</v>
      </c>
      <c r="G61" s="37">
        <f t="shared" si="4"/>
        <v>208.39643695000001</v>
      </c>
      <c r="H61" s="37">
        <f t="shared" si="5"/>
        <v>3224.53088682</v>
      </c>
      <c r="I61" s="37">
        <v>892.18549494000001</v>
      </c>
      <c r="J61" s="37">
        <f t="shared" si="6"/>
        <v>2332.3453918800001</v>
      </c>
      <c r="K61" s="37">
        <v>1470.51376325</v>
      </c>
      <c r="L61" s="37">
        <v>661.57655238999996</v>
      </c>
      <c r="M61" s="37">
        <v>200.25507623999999</v>
      </c>
      <c r="N61" s="37">
        <f t="shared" si="7"/>
        <v>2475.1785266800002</v>
      </c>
      <c r="O61" s="37">
        <v>274.75392266</v>
      </c>
      <c r="P61" s="37">
        <f t="shared" si="8"/>
        <v>2200.4246040200001</v>
      </c>
      <c r="Q61" s="37">
        <v>916.57817494999995</v>
      </c>
      <c r="R61" s="37">
        <v>1275.70506836</v>
      </c>
      <c r="S61" s="37">
        <v>8.1413607100000007</v>
      </c>
      <c r="T61" s="37"/>
      <c r="U61" s="37"/>
      <c r="V61" s="37"/>
      <c r="W61" s="37"/>
      <c r="X61" s="37"/>
      <c r="Y61" s="37"/>
    </row>
    <row r="62" spans="1:25" hidden="1" outlineLevel="1" collapsed="1">
      <c r="A62" s="8">
        <v>42095</v>
      </c>
      <c r="B62" s="37">
        <v>5502.4548109900006</v>
      </c>
      <c r="C62" s="37">
        <f t="shared" si="0"/>
        <v>1202.77971232</v>
      </c>
      <c r="D62" s="37">
        <f t="shared" si="1"/>
        <v>4299.6750986699999</v>
      </c>
      <c r="E62" s="37">
        <f t="shared" si="2"/>
        <v>2297.4530720600001</v>
      </c>
      <c r="F62" s="37">
        <f t="shared" si="3"/>
        <v>1784.74040324</v>
      </c>
      <c r="G62" s="37">
        <f t="shared" si="4"/>
        <v>217.48162336999999</v>
      </c>
      <c r="H62" s="37">
        <f t="shared" si="5"/>
        <v>3336.0072605700002</v>
      </c>
      <c r="I62" s="37">
        <v>973.27280990999998</v>
      </c>
      <c r="J62" s="37">
        <f t="shared" si="6"/>
        <v>2362.7344506600002</v>
      </c>
      <c r="K62" s="37">
        <v>1498.1899281799999</v>
      </c>
      <c r="L62" s="37">
        <v>654.37875193000002</v>
      </c>
      <c r="M62" s="37">
        <v>210.16577054999999</v>
      </c>
      <c r="N62" s="37">
        <f t="shared" si="7"/>
        <v>2166.44755042</v>
      </c>
      <c r="O62" s="37">
        <v>229.50690241000001</v>
      </c>
      <c r="P62" s="37">
        <f t="shared" si="8"/>
        <v>1936.9406480099999</v>
      </c>
      <c r="Q62" s="37">
        <v>799.26314388000003</v>
      </c>
      <c r="R62" s="37">
        <v>1130.3616513100001</v>
      </c>
      <c r="S62" s="37">
        <v>7.3158528199999999</v>
      </c>
      <c r="T62" s="37"/>
      <c r="U62" s="37"/>
      <c r="V62" s="37"/>
      <c r="W62" s="37"/>
      <c r="X62" s="37"/>
      <c r="Y62" s="37"/>
    </row>
    <row r="63" spans="1:25" hidden="1" outlineLevel="1" collapsed="1">
      <c r="A63" s="8">
        <v>42125</v>
      </c>
      <c r="B63" s="37">
        <v>5535.2874258100001</v>
      </c>
      <c r="C63" s="37">
        <f t="shared" si="0"/>
        <v>1326.28490085</v>
      </c>
      <c r="D63" s="37">
        <f t="shared" si="1"/>
        <v>4209.0025249600003</v>
      </c>
      <c r="E63" s="37">
        <f t="shared" si="2"/>
        <v>2245.66335067</v>
      </c>
      <c r="F63" s="37">
        <f t="shared" si="3"/>
        <v>1735.90812016</v>
      </c>
      <c r="G63" s="37">
        <f t="shared" si="4"/>
        <v>227.43105412999998</v>
      </c>
      <c r="H63" s="37">
        <f t="shared" si="5"/>
        <v>3369.1983756499999</v>
      </c>
      <c r="I63" s="37">
        <v>1028.7390018900001</v>
      </c>
      <c r="J63" s="37">
        <f t="shared" si="6"/>
        <v>2340.4593737599998</v>
      </c>
      <c r="K63" s="37">
        <v>1500.65490135</v>
      </c>
      <c r="L63" s="37">
        <v>619.69602734</v>
      </c>
      <c r="M63" s="37">
        <v>220.10844506999999</v>
      </c>
      <c r="N63" s="37">
        <f t="shared" si="7"/>
        <v>2166.0890501600002</v>
      </c>
      <c r="O63" s="37">
        <v>297.54589895999999</v>
      </c>
      <c r="P63" s="37">
        <f t="shared" si="8"/>
        <v>1868.5431512</v>
      </c>
      <c r="Q63" s="37">
        <v>745.00844931999995</v>
      </c>
      <c r="R63" s="37">
        <v>1116.21209282</v>
      </c>
      <c r="S63" s="37">
        <v>7.3226090599999996</v>
      </c>
      <c r="T63" s="37"/>
      <c r="U63" s="37"/>
      <c r="V63" s="37"/>
      <c r="W63" s="37"/>
      <c r="X63" s="37"/>
      <c r="Y63" s="37"/>
    </row>
    <row r="64" spans="1:25" hidden="1" outlineLevel="1" collapsed="1">
      <c r="A64" s="8">
        <v>42156</v>
      </c>
      <c r="B64" s="37">
        <v>5566.2735370299997</v>
      </c>
      <c r="C64" s="37">
        <f t="shared" si="0"/>
        <v>1364.7148767100002</v>
      </c>
      <c r="D64" s="37">
        <f t="shared" si="1"/>
        <v>4201.5586603199999</v>
      </c>
      <c r="E64" s="37">
        <f t="shared" si="2"/>
        <v>2257.9170825700003</v>
      </c>
      <c r="F64" s="37">
        <f t="shared" si="3"/>
        <v>1699.0743723600001</v>
      </c>
      <c r="G64" s="37">
        <f t="shared" si="4"/>
        <v>244.56720539</v>
      </c>
      <c r="H64" s="37">
        <f t="shared" si="5"/>
        <v>3450.1890008800001</v>
      </c>
      <c r="I64" s="37">
        <v>1086.9959428300001</v>
      </c>
      <c r="J64" s="37">
        <f t="shared" si="6"/>
        <v>2363.1930580499998</v>
      </c>
      <c r="K64" s="37">
        <v>1538.6887733000001</v>
      </c>
      <c r="L64" s="37">
        <v>587.26534356000002</v>
      </c>
      <c r="M64" s="37">
        <v>237.23894118999999</v>
      </c>
      <c r="N64" s="37">
        <f t="shared" si="7"/>
        <v>2116.0845361500001</v>
      </c>
      <c r="O64" s="37">
        <v>277.71893388000001</v>
      </c>
      <c r="P64" s="37">
        <f t="shared" si="8"/>
        <v>1838.36560227</v>
      </c>
      <c r="Q64" s="37">
        <v>719.22830926999995</v>
      </c>
      <c r="R64" s="37">
        <v>1111.8090288000001</v>
      </c>
      <c r="S64" s="37">
        <v>7.3282641999999996</v>
      </c>
      <c r="T64" s="37"/>
      <c r="U64" s="37"/>
      <c r="V64" s="37"/>
      <c r="W64" s="37"/>
      <c r="X64" s="37"/>
      <c r="Y64" s="37"/>
    </row>
    <row r="65" spans="1:25" hidden="1" outlineLevel="1" collapsed="1">
      <c r="A65" s="8">
        <v>42186</v>
      </c>
      <c r="B65" s="37">
        <v>5452.4697885099995</v>
      </c>
      <c r="C65" s="37">
        <f t="shared" si="0"/>
        <v>1292.7357442499999</v>
      </c>
      <c r="D65" s="37">
        <f t="shared" si="1"/>
        <v>4159.7340442599998</v>
      </c>
      <c r="E65" s="37">
        <f t="shared" si="2"/>
        <v>2250.5812134600001</v>
      </c>
      <c r="F65" s="37">
        <f t="shared" si="3"/>
        <v>1666.4134207</v>
      </c>
      <c r="G65" s="37">
        <f t="shared" si="4"/>
        <v>242.73941009999999</v>
      </c>
      <c r="H65" s="37">
        <f t="shared" si="5"/>
        <v>3356.0785868900002</v>
      </c>
      <c r="I65" s="37">
        <v>1036.7912623699999</v>
      </c>
      <c r="J65" s="37">
        <f t="shared" si="6"/>
        <v>2319.2873245200003</v>
      </c>
      <c r="K65" s="37">
        <v>1518.9831074900001</v>
      </c>
      <c r="L65" s="37">
        <v>564.99630101000002</v>
      </c>
      <c r="M65" s="37">
        <v>235.30791601999999</v>
      </c>
      <c r="N65" s="37">
        <f t="shared" si="7"/>
        <v>2096.3912016200002</v>
      </c>
      <c r="O65" s="37">
        <v>255.94448188000001</v>
      </c>
      <c r="P65" s="37">
        <f t="shared" si="8"/>
        <v>1840.4467197399999</v>
      </c>
      <c r="Q65" s="37">
        <v>731.59810597000001</v>
      </c>
      <c r="R65" s="37">
        <v>1101.4171196899999</v>
      </c>
      <c r="S65" s="37">
        <v>7.4314940800000002</v>
      </c>
      <c r="T65" s="37"/>
      <c r="U65" s="37"/>
      <c r="V65" s="37"/>
      <c r="W65" s="37"/>
      <c r="X65" s="37"/>
      <c r="Y65" s="37"/>
    </row>
    <row r="66" spans="1:25" ht="12.75" hidden="1" customHeight="1" outlineLevel="1" collapsed="1">
      <c r="A66" s="8">
        <v>42217</v>
      </c>
      <c r="B66" s="37">
        <v>5386.0590369300007</v>
      </c>
      <c r="C66" s="37">
        <f t="shared" si="0"/>
        <v>1256.04769117</v>
      </c>
      <c r="D66" s="37">
        <f t="shared" si="1"/>
        <v>4130.01134576</v>
      </c>
      <c r="E66" s="37">
        <f t="shared" si="2"/>
        <v>2701.4137949999999</v>
      </c>
      <c r="F66" s="37">
        <f t="shared" si="3"/>
        <v>1182.09768964</v>
      </c>
      <c r="G66" s="37">
        <f t="shared" si="4"/>
        <v>246.49986112000002</v>
      </c>
      <c r="H66" s="37">
        <f t="shared" si="5"/>
        <v>3320.8835918200002</v>
      </c>
      <c r="I66" s="37">
        <v>1008.94204891</v>
      </c>
      <c r="J66" s="37">
        <f t="shared" si="6"/>
        <v>2311.94154291</v>
      </c>
      <c r="K66" s="37">
        <v>1527.9838168599999</v>
      </c>
      <c r="L66" s="37">
        <v>544.76345398000001</v>
      </c>
      <c r="M66" s="37">
        <v>239.19427207000001</v>
      </c>
      <c r="N66" s="37">
        <f t="shared" si="7"/>
        <v>2065.1754451100001</v>
      </c>
      <c r="O66" s="37">
        <v>247.10564226</v>
      </c>
      <c r="P66" s="37">
        <f t="shared" si="8"/>
        <v>1818.0698028500001</v>
      </c>
      <c r="Q66" s="37">
        <v>1173.42997814</v>
      </c>
      <c r="R66" s="37">
        <v>637.33423565999999</v>
      </c>
      <c r="S66" s="37">
        <v>7.30558905</v>
      </c>
      <c r="T66" s="37"/>
      <c r="U66" s="37"/>
      <c r="V66" s="37"/>
      <c r="W66" s="37"/>
      <c r="X66" s="37"/>
      <c r="Y66" s="37"/>
    </row>
    <row r="67" spans="1:25" ht="12.75" hidden="1" customHeight="1" outlineLevel="1" collapsed="1">
      <c r="A67" s="8">
        <v>42248</v>
      </c>
      <c r="B67" s="37">
        <v>5364.6551785499996</v>
      </c>
      <c r="C67" s="37">
        <f t="shared" si="0"/>
        <v>1279.30925733</v>
      </c>
      <c r="D67" s="37">
        <f t="shared" si="1"/>
        <v>4085.3459212199996</v>
      </c>
      <c r="E67" s="37">
        <f t="shared" si="2"/>
        <v>2713.9973555799997</v>
      </c>
      <c r="F67" s="37">
        <f t="shared" si="3"/>
        <v>1121.96499189</v>
      </c>
      <c r="G67" s="37">
        <f t="shared" si="4"/>
        <v>249.38357375000001</v>
      </c>
      <c r="H67" s="37">
        <f t="shared" si="5"/>
        <v>3308.8720491300001</v>
      </c>
      <c r="I67" s="37">
        <v>1058.5109823499999</v>
      </c>
      <c r="J67" s="37">
        <f t="shared" si="6"/>
        <v>2250.3610667799999</v>
      </c>
      <c r="K67" s="37">
        <v>1505.39274671</v>
      </c>
      <c r="L67" s="37">
        <v>501.37435932</v>
      </c>
      <c r="M67" s="37">
        <v>243.59396075000001</v>
      </c>
      <c r="N67" s="37">
        <f t="shared" si="7"/>
        <v>2055.78312942</v>
      </c>
      <c r="O67" s="37">
        <v>220.79827498</v>
      </c>
      <c r="P67" s="37">
        <f t="shared" si="8"/>
        <v>1834.9848544399999</v>
      </c>
      <c r="Q67" s="37">
        <v>1208.60460887</v>
      </c>
      <c r="R67" s="37">
        <v>620.59063257000003</v>
      </c>
      <c r="S67" s="37">
        <v>5.7896130000000001</v>
      </c>
      <c r="T67" s="37"/>
      <c r="U67" s="37"/>
      <c r="V67" s="37"/>
      <c r="W67" s="37"/>
      <c r="X67" s="37"/>
      <c r="Y67" s="37"/>
    </row>
    <row r="68" spans="1:25" hidden="1" outlineLevel="1" collapsed="1">
      <c r="A68" s="8">
        <v>42278</v>
      </c>
      <c r="B68" s="37">
        <v>5646.2569521200003</v>
      </c>
      <c r="C68" s="37">
        <f t="shared" ref="C68" si="9">I68+O68</f>
        <v>1347.3031774399999</v>
      </c>
      <c r="D68" s="37">
        <f t="shared" ref="D68" si="10">J68+P68</f>
        <v>4298.9537746799997</v>
      </c>
      <c r="E68" s="37">
        <f t="shared" ref="E68" si="11">K68+Q68</f>
        <v>2878.6932355199997</v>
      </c>
      <c r="F68" s="37">
        <f t="shared" ref="F68" si="12">L68+R68</f>
        <v>1120.84622947</v>
      </c>
      <c r="G68" s="37">
        <f t="shared" ref="G68" si="13">M68+S68</f>
        <v>299.41430969000004</v>
      </c>
      <c r="H68" s="37">
        <f t="shared" ref="H68" si="14">SUM(I68:J68)</f>
        <v>3416.07823525</v>
      </c>
      <c r="I68" s="37">
        <v>1103.02775905</v>
      </c>
      <c r="J68" s="37">
        <f t="shared" ref="J68" si="15">SUM(K68:M68)</f>
        <v>2313.0504762</v>
      </c>
      <c r="K68" s="37">
        <v>1562.2569846599999</v>
      </c>
      <c r="L68" s="37">
        <v>455.10456190999997</v>
      </c>
      <c r="M68" s="37">
        <v>295.68892963000002</v>
      </c>
      <c r="N68" s="37">
        <f t="shared" ref="N68" si="16">SUM(O68:P68)</f>
        <v>2230.1787168699998</v>
      </c>
      <c r="O68" s="37">
        <v>244.27541839</v>
      </c>
      <c r="P68" s="37">
        <f t="shared" ref="P68" si="17">SUM(Q68:S68)</f>
        <v>1985.9032984799999</v>
      </c>
      <c r="Q68" s="37">
        <v>1316.43625086</v>
      </c>
      <c r="R68" s="37">
        <v>665.74166756</v>
      </c>
      <c r="S68" s="37">
        <v>3.72538006</v>
      </c>
      <c r="T68" s="37"/>
      <c r="U68" s="37"/>
      <c r="V68" s="37"/>
      <c r="W68" s="37"/>
      <c r="X68" s="37"/>
      <c r="Y68" s="37"/>
    </row>
    <row r="69" spans="1:25" hidden="1" outlineLevel="1" collapsed="1">
      <c r="A69" s="8">
        <v>42309</v>
      </c>
      <c r="B69" s="37">
        <v>5574.0159140200003</v>
      </c>
      <c r="C69" s="37">
        <f t="shared" ref="C69" si="18">I69+O69</f>
        <v>1163.79086504</v>
      </c>
      <c r="D69" s="37">
        <f t="shared" ref="D69" si="19">J69+P69</f>
        <v>4410.2250489799999</v>
      </c>
      <c r="E69" s="37">
        <f t="shared" ref="E69" si="20">K69+Q69</f>
        <v>2980.2642843799999</v>
      </c>
      <c r="F69" s="37">
        <f t="shared" ref="F69" si="21">L69+R69</f>
        <v>1110.0800476499999</v>
      </c>
      <c r="G69" s="37">
        <f t="shared" ref="G69" si="22">M69+S69</f>
        <v>319.88071695000002</v>
      </c>
      <c r="H69" s="37">
        <f t="shared" ref="H69" si="23">SUM(I69:J69)</f>
        <v>3313.3525054199999</v>
      </c>
      <c r="I69" s="37">
        <v>957.68498227999999</v>
      </c>
      <c r="J69" s="37">
        <f t="shared" ref="J69" si="24">SUM(K69:M69)</f>
        <v>2355.66752314</v>
      </c>
      <c r="K69" s="37">
        <v>1612.31950308</v>
      </c>
      <c r="L69" s="37">
        <v>427.34027913</v>
      </c>
      <c r="M69" s="37">
        <v>316.00774093000001</v>
      </c>
      <c r="N69" s="37">
        <f t="shared" ref="N69" si="25">SUM(O69:P69)</f>
        <v>2260.6634085999999</v>
      </c>
      <c r="O69" s="37">
        <v>206.10588275999999</v>
      </c>
      <c r="P69" s="37">
        <f t="shared" ref="P69" si="26">SUM(Q69:S69)</f>
        <v>2054.5575258399999</v>
      </c>
      <c r="Q69" s="37">
        <v>1367.9447812999999</v>
      </c>
      <c r="R69" s="37">
        <v>682.73976851999998</v>
      </c>
      <c r="S69" s="37">
        <v>3.8729760199999999</v>
      </c>
      <c r="T69" s="37"/>
      <c r="U69" s="37"/>
      <c r="V69" s="37"/>
      <c r="W69" s="37"/>
      <c r="X69" s="37"/>
      <c r="Y69" s="37"/>
    </row>
    <row r="70" spans="1:25" hidden="1" outlineLevel="1" collapsed="1">
      <c r="A70" s="8">
        <v>42339</v>
      </c>
      <c r="B70" s="37">
        <v>5908.4382915700007</v>
      </c>
      <c r="C70" s="37">
        <f t="shared" ref="C70" si="27">I70+O70</f>
        <v>1451.6157341999999</v>
      </c>
      <c r="D70" s="37">
        <f t="shared" ref="D70" si="28">J70+P70</f>
        <v>4456.8225573700001</v>
      </c>
      <c r="E70" s="37">
        <f t="shared" ref="E70" si="29">K70+Q70</f>
        <v>3054.9617564700002</v>
      </c>
      <c r="F70" s="37">
        <f t="shared" ref="F70" si="30">L70+R70</f>
        <v>1079.8737460100001</v>
      </c>
      <c r="G70" s="37">
        <f t="shared" ref="G70" si="31">M70+S70</f>
        <v>321.98705488999997</v>
      </c>
      <c r="H70" s="37">
        <f t="shared" ref="H70" si="32">SUM(I70:J70)</f>
        <v>3638.0831914199998</v>
      </c>
      <c r="I70" s="37">
        <v>1250.4549313499999</v>
      </c>
      <c r="J70" s="37">
        <f t="shared" ref="J70" si="33">SUM(K70:M70)</f>
        <v>2387.6282600700001</v>
      </c>
      <c r="K70" s="37">
        <v>1656.8544772499999</v>
      </c>
      <c r="L70" s="37">
        <v>412.72841010000002</v>
      </c>
      <c r="M70" s="37">
        <v>318.04537271999999</v>
      </c>
      <c r="N70" s="37">
        <f t="shared" ref="N70" si="34">SUM(O70:P70)</f>
        <v>2270.35510015</v>
      </c>
      <c r="O70" s="37">
        <v>201.16080285000001</v>
      </c>
      <c r="P70" s="37">
        <f t="shared" ref="P70" si="35">SUM(Q70:S70)</f>
        <v>2069.1942973</v>
      </c>
      <c r="Q70" s="37">
        <v>1398.10727922</v>
      </c>
      <c r="R70" s="37">
        <v>667.14533590999997</v>
      </c>
      <c r="S70" s="37">
        <v>3.94168217</v>
      </c>
      <c r="T70" s="37"/>
      <c r="U70" s="37"/>
      <c r="V70" s="37"/>
      <c r="W70" s="37"/>
      <c r="X70" s="37"/>
      <c r="Y70" s="37"/>
    </row>
    <row r="71" spans="1:25" hidden="1" outlineLevel="1" collapsed="1">
      <c r="A71" s="8">
        <v>42370</v>
      </c>
      <c r="B71" s="37">
        <v>5868.6394975100002</v>
      </c>
      <c r="C71" s="37">
        <f t="shared" ref="C71" si="36">I71+O71</f>
        <v>1197.85927399</v>
      </c>
      <c r="D71" s="37">
        <f t="shared" ref="D71" si="37">J71+P71</f>
        <v>4670.7802235199997</v>
      </c>
      <c r="E71" s="37">
        <f t="shared" ref="E71" si="38">K71+Q71</f>
        <v>3222.85069501</v>
      </c>
      <c r="F71" s="37">
        <f t="shared" ref="F71" si="39">L71+R71</f>
        <v>1096.7249233699999</v>
      </c>
      <c r="G71" s="37">
        <f t="shared" ref="G71" si="40">M71+S71</f>
        <v>351.20460514000001</v>
      </c>
      <c r="H71" s="37">
        <f t="shared" ref="H71" si="41">SUM(I71:J71)</f>
        <v>3438.8527227600002</v>
      </c>
      <c r="I71" s="37">
        <v>987.42669935000004</v>
      </c>
      <c r="J71" s="37">
        <f t="shared" ref="J71" si="42">SUM(K71:M71)</f>
        <v>2451.4260234100002</v>
      </c>
      <c r="K71" s="37">
        <v>1707.85040589</v>
      </c>
      <c r="L71" s="37">
        <v>396.46403944000002</v>
      </c>
      <c r="M71" s="37">
        <v>347.11157808000002</v>
      </c>
      <c r="N71" s="37">
        <f t="shared" ref="N71" si="43">SUM(O71:P71)</f>
        <v>2429.7867747499999</v>
      </c>
      <c r="O71" s="37">
        <v>210.43257464000001</v>
      </c>
      <c r="P71" s="37">
        <f t="shared" ref="P71" si="44">SUM(Q71:S71)</f>
        <v>2219.35420011</v>
      </c>
      <c r="Q71" s="37">
        <v>1515.0002891199999</v>
      </c>
      <c r="R71" s="37">
        <v>700.26088392999998</v>
      </c>
      <c r="S71" s="37">
        <v>4.0930270599999998</v>
      </c>
      <c r="T71" s="37"/>
      <c r="U71" s="37"/>
      <c r="V71" s="37"/>
      <c r="W71" s="37"/>
      <c r="X71" s="37"/>
      <c r="Y71" s="37"/>
    </row>
    <row r="72" spans="1:25" hidden="1" outlineLevel="1" collapsed="1">
      <c r="A72" s="8">
        <v>42401</v>
      </c>
      <c r="B72" s="37">
        <v>6045.55832293</v>
      </c>
      <c r="C72" s="37">
        <f t="shared" ref="C72" si="45">I72+O72</f>
        <v>1244.0770849600001</v>
      </c>
      <c r="D72" s="37">
        <f t="shared" ref="D72" si="46">J72+P72</f>
        <v>4801.4812379699997</v>
      </c>
      <c r="E72" s="37">
        <f t="shared" ref="E72" si="47">K72+Q72</f>
        <v>3312.3720185499997</v>
      </c>
      <c r="F72" s="37">
        <f t="shared" ref="F72" si="48">L72+R72</f>
        <v>1123.72004917</v>
      </c>
      <c r="G72" s="37">
        <f t="shared" ref="G72" si="49">M72+S72</f>
        <v>365.38917025000001</v>
      </c>
      <c r="H72" s="37">
        <f t="shared" ref="H72" si="50">SUM(I72:J72)</f>
        <v>3433.0292797600005</v>
      </c>
      <c r="I72" s="37">
        <v>989.65636444000006</v>
      </c>
      <c r="J72" s="37">
        <f t="shared" ref="J72" si="51">SUM(K72:M72)</f>
        <v>2443.3729153200002</v>
      </c>
      <c r="K72" s="37">
        <v>1695.426205</v>
      </c>
      <c r="L72" s="37">
        <v>386.96299376000002</v>
      </c>
      <c r="M72" s="37">
        <v>360.98371656</v>
      </c>
      <c r="N72" s="37">
        <f t="shared" ref="N72" si="52">SUM(O72:P72)</f>
        <v>2612.5290431699996</v>
      </c>
      <c r="O72" s="37">
        <v>254.42072052</v>
      </c>
      <c r="P72" s="37">
        <f t="shared" ref="P72" si="53">SUM(Q72:S72)</f>
        <v>2358.1083226499995</v>
      </c>
      <c r="Q72" s="37">
        <v>1616.9458135499999</v>
      </c>
      <c r="R72" s="37">
        <v>736.75705540999991</v>
      </c>
      <c r="S72" s="37">
        <v>4.4054536899999999</v>
      </c>
      <c r="T72" s="37"/>
      <c r="U72" s="37"/>
      <c r="V72" s="37"/>
      <c r="W72" s="37"/>
      <c r="X72" s="37"/>
      <c r="Y72" s="37"/>
    </row>
    <row r="73" spans="1:25" hidden="1" outlineLevel="1" collapsed="1">
      <c r="A73" s="8">
        <v>42430</v>
      </c>
      <c r="B73" s="37">
        <v>6043.9769157499995</v>
      </c>
      <c r="C73" s="37">
        <f t="shared" ref="C73" si="54">I73+O73</f>
        <v>1257.87398089</v>
      </c>
      <c r="D73" s="37">
        <f t="shared" ref="D73" si="55">J73+P73</f>
        <v>4786.1029348599996</v>
      </c>
      <c r="E73" s="37">
        <f t="shared" ref="E73" si="56">K73+Q73</f>
        <v>3288.5143240999996</v>
      </c>
      <c r="F73" s="37">
        <f t="shared" ref="F73" si="57">L73+R73</f>
        <v>1128.1078255100001</v>
      </c>
      <c r="G73" s="37">
        <f t="shared" ref="G73" si="58">M73+S73</f>
        <v>369.48078525</v>
      </c>
      <c r="H73" s="37">
        <f t="shared" ref="H73" si="59">SUM(I73:J73)</f>
        <v>3491.1464204799995</v>
      </c>
      <c r="I73" s="37">
        <v>1029.1960077599999</v>
      </c>
      <c r="J73" s="37">
        <f t="shared" ref="J73" si="60">SUM(K73:M73)</f>
        <v>2461.9504127199998</v>
      </c>
      <c r="K73" s="37">
        <v>1710.1684788499999</v>
      </c>
      <c r="L73" s="37">
        <v>386.60694959</v>
      </c>
      <c r="M73" s="37">
        <v>365.17498427999999</v>
      </c>
      <c r="N73" s="37">
        <f t="shared" ref="N73" si="61">SUM(O73:P73)</f>
        <v>2552.8304952699996</v>
      </c>
      <c r="O73" s="37">
        <v>228.67797313</v>
      </c>
      <c r="P73" s="37">
        <f t="shared" ref="P73" si="62">SUM(Q73:S73)</f>
        <v>2324.1525221399997</v>
      </c>
      <c r="Q73" s="37">
        <v>1578.3458452499999</v>
      </c>
      <c r="R73" s="37">
        <v>741.50087592</v>
      </c>
      <c r="S73" s="37">
        <v>4.3058009699999999</v>
      </c>
      <c r="T73" s="37"/>
      <c r="U73" s="37"/>
      <c r="V73" s="37"/>
      <c r="W73" s="37"/>
      <c r="X73" s="37"/>
      <c r="Y73" s="37"/>
    </row>
    <row r="74" spans="1:25" hidden="1" outlineLevel="1" collapsed="1">
      <c r="A74" s="8">
        <v>42461</v>
      </c>
      <c r="B74" s="37">
        <v>6029.3247274000005</v>
      </c>
      <c r="C74" s="37">
        <f t="shared" ref="C74" si="63">I74+O74</f>
        <v>1345.4703979800001</v>
      </c>
      <c r="D74" s="37">
        <f t="shared" ref="D74" si="64">J74+P74</f>
        <v>4683.8543294199999</v>
      </c>
      <c r="E74" s="37">
        <f t="shared" ref="E74" si="65">K74+Q74</f>
        <v>3248.3408136500002</v>
      </c>
      <c r="F74" s="37">
        <f t="shared" ref="F74" si="66">L74+R74</f>
        <v>1192.18425624</v>
      </c>
      <c r="G74" s="37">
        <f t="shared" ref="G74" si="67">M74+S74</f>
        <v>243.32925953</v>
      </c>
      <c r="H74" s="37">
        <f t="shared" ref="H74" si="68">SUM(I74:J74)</f>
        <v>3551.7132747700002</v>
      </c>
      <c r="I74" s="37">
        <v>1105.5530423800001</v>
      </c>
      <c r="J74" s="37">
        <f t="shared" ref="J74" si="69">SUM(K74:M74)</f>
        <v>2446.1602323900001</v>
      </c>
      <c r="K74" s="37">
        <v>1723.86819741</v>
      </c>
      <c r="L74" s="37">
        <v>484.66017197000002</v>
      </c>
      <c r="M74" s="37">
        <v>237.63186300999999</v>
      </c>
      <c r="N74" s="37">
        <f t="shared" ref="N74" si="70">SUM(O74:P74)</f>
        <v>2477.6114526299998</v>
      </c>
      <c r="O74" s="37">
        <v>239.91735560000001</v>
      </c>
      <c r="P74" s="37">
        <f t="shared" ref="P74" si="71">SUM(Q74:S74)</f>
        <v>2237.6940970299997</v>
      </c>
      <c r="Q74" s="37">
        <v>1524.47261624</v>
      </c>
      <c r="R74" s="37">
        <v>707.52408427</v>
      </c>
      <c r="S74" s="37">
        <v>5.6973965199999999</v>
      </c>
      <c r="T74" s="37"/>
      <c r="U74" s="37"/>
      <c r="V74" s="37"/>
      <c r="W74" s="37"/>
      <c r="X74" s="37"/>
      <c r="Y74" s="37"/>
    </row>
    <row r="75" spans="1:25" hidden="1" outlineLevel="1" collapsed="1">
      <c r="A75" s="8">
        <v>42491</v>
      </c>
      <c r="B75" s="37">
        <v>6057.7845807700005</v>
      </c>
      <c r="C75" s="37">
        <f t="shared" ref="C75" si="72">I75+O75</f>
        <v>1347.3603570599998</v>
      </c>
      <c r="D75" s="37">
        <f t="shared" ref="D75" si="73">J75+P75</f>
        <v>4710.4242237100007</v>
      </c>
      <c r="E75" s="37">
        <f t="shared" ref="E75" si="74">K75+Q75</f>
        <v>3300.2633385300001</v>
      </c>
      <c r="F75" s="37">
        <f t="shared" ref="F75" si="75">L75+R75</f>
        <v>1192.5423191</v>
      </c>
      <c r="G75" s="37">
        <f t="shared" ref="G75" si="76">M75+S75</f>
        <v>217.61856607999999</v>
      </c>
      <c r="H75" s="37">
        <f t="shared" ref="H75" si="77">SUM(I75:J75)</f>
        <v>3530.9870500400002</v>
      </c>
      <c r="I75" s="37">
        <v>1096.2789338099999</v>
      </c>
      <c r="J75" s="37">
        <f t="shared" ref="J75" si="78">SUM(K75:M75)</f>
        <v>2434.7081162300001</v>
      </c>
      <c r="K75" s="37">
        <v>1734.7903730400001</v>
      </c>
      <c r="L75" s="37">
        <v>488.62055842000001</v>
      </c>
      <c r="M75" s="37">
        <v>211.29718477</v>
      </c>
      <c r="N75" s="37">
        <f t="shared" ref="N75" si="79">SUM(O75:P75)</f>
        <v>2526.7975307300003</v>
      </c>
      <c r="O75" s="37">
        <v>251.08142325</v>
      </c>
      <c r="P75" s="37">
        <f t="shared" ref="P75" si="80">SUM(Q75:S75)</f>
        <v>2275.7161074800001</v>
      </c>
      <c r="Q75" s="37">
        <v>1565.47296549</v>
      </c>
      <c r="R75" s="37">
        <v>703.92176068000003</v>
      </c>
      <c r="S75" s="37">
        <v>6.3213813099999996</v>
      </c>
      <c r="T75" s="37"/>
      <c r="U75" s="37"/>
      <c r="V75" s="37"/>
      <c r="W75" s="37"/>
      <c r="X75" s="37"/>
      <c r="Y75" s="37"/>
    </row>
    <row r="76" spans="1:25" hidden="1" outlineLevel="1" collapsed="1">
      <c r="A76" s="8">
        <v>42522</v>
      </c>
      <c r="B76" s="37">
        <v>6195.5806212099997</v>
      </c>
      <c r="C76" s="37">
        <f t="shared" ref="C76" si="81">I76+O76</f>
        <v>1495.5124957299997</v>
      </c>
      <c r="D76" s="37">
        <f t="shared" ref="D76" si="82">J76+P76</f>
        <v>4700.0681254800002</v>
      </c>
      <c r="E76" s="37">
        <f t="shared" ref="E76" si="83">K76+Q76</f>
        <v>3289.3531108699999</v>
      </c>
      <c r="F76" s="37">
        <f t="shared" ref="F76" si="84">L76+R76</f>
        <v>1245.39496485</v>
      </c>
      <c r="G76" s="37">
        <f t="shared" ref="G76" si="85">M76+S76</f>
        <v>165.32004975999999</v>
      </c>
      <c r="H76" s="37">
        <f t="shared" ref="H76" si="86">SUM(I76:J76)</f>
        <v>3685.91851933</v>
      </c>
      <c r="I76" s="37">
        <v>1232.1522354199999</v>
      </c>
      <c r="J76" s="37">
        <f t="shared" ref="J76" si="87">SUM(K76:M76)</f>
        <v>2453.7662839099999</v>
      </c>
      <c r="K76" s="37">
        <v>1750.1904600299999</v>
      </c>
      <c r="L76" s="37">
        <v>545.83730423999998</v>
      </c>
      <c r="M76" s="37">
        <v>157.73851963999999</v>
      </c>
      <c r="N76" s="37">
        <f t="shared" ref="N76" si="88">SUM(O76:P76)</f>
        <v>2509.6621018799997</v>
      </c>
      <c r="O76" s="37">
        <v>263.36026030999989</v>
      </c>
      <c r="P76" s="37">
        <f t="shared" ref="P76" si="89">SUM(Q76:S76)</f>
        <v>2246.3018415699999</v>
      </c>
      <c r="Q76" s="37">
        <v>1539.16265084</v>
      </c>
      <c r="R76" s="37">
        <v>699.55766060999997</v>
      </c>
      <c r="S76" s="37">
        <v>7.58153012</v>
      </c>
      <c r="T76" s="37"/>
      <c r="U76" s="37"/>
      <c r="V76" s="37"/>
      <c r="W76" s="37"/>
      <c r="X76" s="37"/>
      <c r="Y76" s="37"/>
    </row>
    <row r="77" spans="1:25" hidden="1" outlineLevel="1" collapsed="1">
      <c r="A77" s="8">
        <v>42552</v>
      </c>
      <c r="B77" s="37">
        <v>6213.6054179099992</v>
      </c>
      <c r="C77" s="37">
        <f t="shared" ref="C77" si="90">I77+O77</f>
        <v>1499.04882628</v>
      </c>
      <c r="D77" s="37">
        <f t="shared" ref="D77" si="91">J77+P77</f>
        <v>4714.5565916300002</v>
      </c>
      <c r="E77" s="37">
        <f t="shared" ref="E77" si="92">K77+Q77</f>
        <v>3272.67953261</v>
      </c>
      <c r="F77" s="37">
        <f t="shared" ref="F77" si="93">L77+R77</f>
        <v>1275.3279861699998</v>
      </c>
      <c r="G77" s="37">
        <f t="shared" ref="G77" si="94">M77+S77</f>
        <v>166.54907284999999</v>
      </c>
      <c r="H77" s="37">
        <f t="shared" ref="H77" si="95">SUM(I77:J77)</f>
        <v>3699.6823385400003</v>
      </c>
      <c r="I77" s="37">
        <v>1257.9283820000001</v>
      </c>
      <c r="J77" s="37">
        <f t="shared" ref="J77" si="96">SUM(K77:M77)</f>
        <v>2441.7539565400002</v>
      </c>
      <c r="K77" s="37">
        <v>1721.7858984500001</v>
      </c>
      <c r="L77" s="37">
        <v>561.09858477</v>
      </c>
      <c r="M77" s="37">
        <v>158.86947332</v>
      </c>
      <c r="N77" s="37">
        <f t="shared" ref="N77" si="97">SUM(O77:P77)</f>
        <v>2513.9230793699999</v>
      </c>
      <c r="O77" s="37">
        <v>241.12044427999999</v>
      </c>
      <c r="P77" s="37">
        <f t="shared" ref="P77" si="98">SUM(Q77:S77)</f>
        <v>2272.80263509</v>
      </c>
      <c r="Q77" s="37">
        <v>1550.8936341599999</v>
      </c>
      <c r="R77" s="37">
        <v>714.22940139999992</v>
      </c>
      <c r="S77" s="37">
        <v>7.67959953</v>
      </c>
      <c r="T77" s="37"/>
      <c r="U77" s="37"/>
      <c r="V77" s="37"/>
      <c r="W77" s="37"/>
      <c r="X77" s="37"/>
      <c r="Y77" s="37"/>
    </row>
    <row r="78" spans="1:25" hidden="1" outlineLevel="1" collapsed="1">
      <c r="A78" s="8">
        <v>42583</v>
      </c>
      <c r="B78" s="37">
        <v>6221.6453377100006</v>
      </c>
      <c r="C78" s="37">
        <f t="shared" ref="C78" si="99">I78+O78</f>
        <v>1436.97080194</v>
      </c>
      <c r="D78" s="37">
        <f t="shared" ref="D78" si="100">J78+P78</f>
        <v>4784.6745357700001</v>
      </c>
      <c r="E78" s="37">
        <f t="shared" ref="E78" si="101">K78+Q78</f>
        <v>3286.0289635399999</v>
      </c>
      <c r="F78" s="37">
        <f t="shared" ref="F78" si="102">L78+R78</f>
        <v>1480.06957588</v>
      </c>
      <c r="G78" s="37">
        <f t="shared" ref="G78" si="103">M78+S78</f>
        <v>18.57599635</v>
      </c>
      <c r="H78" s="37">
        <f t="shared" ref="H78" si="104">SUM(I78:J78)</f>
        <v>3601.8232401699997</v>
      </c>
      <c r="I78" s="37">
        <v>1185.5548380299999</v>
      </c>
      <c r="J78" s="37">
        <f t="shared" ref="J78" si="105">SUM(K78:M78)</f>
        <v>2416.26840214</v>
      </c>
      <c r="K78" s="37">
        <v>1683.34344311</v>
      </c>
      <c r="L78" s="37">
        <v>722.37494692999996</v>
      </c>
      <c r="M78" s="37">
        <v>10.5500121</v>
      </c>
      <c r="N78" s="37">
        <f t="shared" ref="N78" si="106">SUM(O78:P78)</f>
        <v>2619.82209754</v>
      </c>
      <c r="O78" s="37">
        <v>251.41596390999999</v>
      </c>
      <c r="P78" s="37">
        <f t="shared" ref="P78" si="107">SUM(Q78:S78)</f>
        <v>2368.4061336300001</v>
      </c>
      <c r="Q78" s="37">
        <v>1602.68552043</v>
      </c>
      <c r="R78" s="37">
        <v>757.69462895000004</v>
      </c>
      <c r="S78" s="37">
        <v>8.0259842500000005</v>
      </c>
      <c r="T78" s="37"/>
      <c r="U78" s="37"/>
      <c r="V78" s="37"/>
      <c r="W78" s="37"/>
      <c r="X78" s="37"/>
      <c r="Y78" s="37"/>
    </row>
    <row r="79" spans="1:25" hidden="1" outlineLevel="1" collapsed="1">
      <c r="A79" s="8">
        <v>42614</v>
      </c>
      <c r="B79" s="37">
        <v>6353.4874276400005</v>
      </c>
      <c r="C79" s="37">
        <f t="shared" ref="C79" si="108">I79+O79</f>
        <v>1516.6776284499999</v>
      </c>
      <c r="D79" s="37">
        <f t="shared" ref="D79" si="109">J79+P79</f>
        <v>4836.8097991899995</v>
      </c>
      <c r="E79" s="37">
        <f t="shared" ref="E79" si="110">K79+Q79</f>
        <v>3284.3183127800003</v>
      </c>
      <c r="F79" s="37">
        <f t="shared" ref="F79" si="111">L79+R79</f>
        <v>1533.9745705999999</v>
      </c>
      <c r="G79" s="37">
        <f t="shared" ref="G79" si="112">M79+S79</f>
        <v>18.51691581</v>
      </c>
      <c r="H79" s="37">
        <f t="shared" ref="H79" si="113">SUM(I79:J79)</f>
        <v>3687.1562768699996</v>
      </c>
      <c r="I79" s="37">
        <v>1261.7800195699999</v>
      </c>
      <c r="J79" s="37">
        <f t="shared" ref="J79" si="114">SUM(K79:M79)</f>
        <v>2425.3762572999999</v>
      </c>
      <c r="K79" s="37">
        <v>1666.3253762100001</v>
      </c>
      <c r="L79" s="37">
        <v>748.46814897999991</v>
      </c>
      <c r="M79" s="37">
        <v>10.58273211</v>
      </c>
      <c r="N79" s="37">
        <f t="shared" ref="N79" si="115">SUM(O79:P79)</f>
        <v>2666.33115077</v>
      </c>
      <c r="O79" s="37">
        <v>254.89760888000001</v>
      </c>
      <c r="P79" s="37">
        <f t="shared" ref="P79" si="116">SUM(Q79:S79)</f>
        <v>2411.43354189</v>
      </c>
      <c r="Q79" s="37">
        <v>1617.99293657</v>
      </c>
      <c r="R79" s="37">
        <v>785.50642161999997</v>
      </c>
      <c r="S79" s="37">
        <v>7.9341837000000002</v>
      </c>
      <c r="T79" s="37"/>
      <c r="U79" s="37"/>
      <c r="V79" s="37"/>
      <c r="W79" s="37"/>
      <c r="X79" s="37"/>
      <c r="Y79" s="37"/>
    </row>
    <row r="80" spans="1:25" hidden="1" outlineLevel="1" collapsed="1">
      <c r="A80" s="8">
        <v>42644</v>
      </c>
      <c r="B80" s="37">
        <v>6332.9568571100008</v>
      </c>
      <c r="C80" s="37">
        <f t="shared" ref="C80" si="117">I80+O80</f>
        <v>1528.5671184600001</v>
      </c>
      <c r="D80" s="37">
        <f t="shared" ref="D80" si="118">J80+P80</f>
        <v>4804.3897386499993</v>
      </c>
      <c r="E80" s="37">
        <f t="shared" ref="E80" si="119">K80+Q80</f>
        <v>3242.5239604799999</v>
      </c>
      <c r="F80" s="37">
        <f t="shared" ref="F80" si="120">L80+R80</f>
        <v>1543.8272445399998</v>
      </c>
      <c r="G80" s="37">
        <f t="shared" ref="G80" si="121">M80+S80</f>
        <v>18.03853363</v>
      </c>
      <c r="H80" s="37">
        <f t="shared" ref="H80" si="122">SUM(I80:J80)</f>
        <v>3676.1274372399998</v>
      </c>
      <c r="I80" s="37">
        <v>1259.6879919600001</v>
      </c>
      <c r="J80" s="37">
        <f t="shared" ref="J80" si="123">SUM(K80:M80)</f>
        <v>2416.4394452799997</v>
      </c>
      <c r="K80" s="37">
        <v>1643.7887701899999</v>
      </c>
      <c r="L80" s="37">
        <v>761.79430135999996</v>
      </c>
      <c r="M80" s="37">
        <v>10.85637373</v>
      </c>
      <c r="N80" s="37">
        <f t="shared" ref="N80" si="124">SUM(O80:P80)</f>
        <v>2656.82941987</v>
      </c>
      <c r="O80" s="37">
        <v>268.87912649999998</v>
      </c>
      <c r="P80" s="37">
        <f t="shared" ref="P80" si="125">SUM(Q80:S80)</f>
        <v>2387.9502933700001</v>
      </c>
      <c r="Q80" s="37">
        <v>1598.73519029</v>
      </c>
      <c r="R80" s="37">
        <v>782.03294317999996</v>
      </c>
      <c r="S80" s="37">
        <v>7.1821599000000003</v>
      </c>
      <c r="T80" s="37"/>
      <c r="U80" s="37"/>
      <c r="V80" s="37"/>
      <c r="W80" s="37"/>
      <c r="X80" s="37"/>
      <c r="Y80" s="37"/>
    </row>
    <row r="81" spans="1:25" hidden="1" outlineLevel="1" collapsed="1">
      <c r="A81" s="8">
        <v>42675</v>
      </c>
      <c r="B81" s="37">
        <v>6321.8514486200002</v>
      </c>
      <c r="C81" s="37">
        <f t="shared" ref="C81" si="126">I81+O81</f>
        <v>1617.0620120600001</v>
      </c>
      <c r="D81" s="37">
        <f t="shared" ref="D81" si="127">J81+P81</f>
        <v>4704.7894365600005</v>
      </c>
      <c r="E81" s="37">
        <f t="shared" ref="E81" si="128">K81+Q81</f>
        <v>3130.81502658</v>
      </c>
      <c r="F81" s="37">
        <f t="shared" ref="F81" si="129">L81+R81</f>
        <v>1556.3064237200001</v>
      </c>
      <c r="G81" s="37">
        <f t="shared" ref="G81" si="130">M81+S81</f>
        <v>17.667986259999999</v>
      </c>
      <c r="H81" s="37">
        <f t="shared" ref="H81" si="131">SUM(I81:J81)</f>
        <v>3660.1681802599996</v>
      </c>
      <c r="I81" s="37">
        <v>1316.48892589</v>
      </c>
      <c r="J81" s="37">
        <f t="shared" ref="J81" si="132">SUM(K81:M81)</f>
        <v>2343.6792543699999</v>
      </c>
      <c r="K81" s="37">
        <v>1567.1223308599999</v>
      </c>
      <c r="L81" s="37">
        <v>765.78298066000002</v>
      </c>
      <c r="M81" s="37">
        <v>10.773942849999999</v>
      </c>
      <c r="N81" s="37">
        <f t="shared" ref="N81" si="133">SUM(O81:P81)</f>
        <v>2661.6832683600001</v>
      </c>
      <c r="O81" s="37">
        <v>300.57308617000001</v>
      </c>
      <c r="P81" s="37">
        <f t="shared" ref="P81" si="134">SUM(Q81:S81)</f>
        <v>2361.1101821900002</v>
      </c>
      <c r="Q81" s="37">
        <v>1563.6926957200001</v>
      </c>
      <c r="R81" s="37">
        <v>790.52344305999998</v>
      </c>
      <c r="S81" s="37">
        <v>6.8940434100000001</v>
      </c>
      <c r="T81" s="37"/>
      <c r="U81" s="37"/>
      <c r="V81" s="37"/>
      <c r="W81" s="37"/>
      <c r="X81" s="37"/>
      <c r="Y81" s="37"/>
    </row>
    <row r="82" spans="1:25" hidden="1" outlineLevel="1" collapsed="1">
      <c r="A82" s="8">
        <v>42705</v>
      </c>
      <c r="B82" s="37">
        <v>6460.2873292999993</v>
      </c>
      <c r="C82" s="37">
        <f t="shared" ref="C82" si="135">I82+O82</f>
        <v>1665.2508932199999</v>
      </c>
      <c r="D82" s="37">
        <f t="shared" ref="D82" si="136">J82+P82</f>
        <v>4795.0364360799995</v>
      </c>
      <c r="E82" s="37">
        <f t="shared" ref="E82" si="137">K82+Q82</f>
        <v>3196.8929738100001</v>
      </c>
      <c r="F82" s="37">
        <f t="shared" ref="F82" si="138">L82+R82</f>
        <v>1577.2244879999998</v>
      </c>
      <c r="G82" s="37">
        <f t="shared" ref="G82" si="139">M82+S82</f>
        <v>20.91897427</v>
      </c>
      <c r="H82" s="37">
        <f t="shared" ref="H82" si="140">SUM(I82:J82)</f>
        <v>3664.9366669599999</v>
      </c>
      <c r="I82" s="37">
        <v>1374.10197604</v>
      </c>
      <c r="J82" s="37">
        <f t="shared" ref="J82" si="141">SUM(K82:M82)</f>
        <v>2290.83469092</v>
      </c>
      <c r="K82" s="37">
        <v>1550.95944536</v>
      </c>
      <c r="L82" s="37">
        <v>727.89895768999997</v>
      </c>
      <c r="M82" s="37">
        <v>11.97628787</v>
      </c>
      <c r="N82" s="37">
        <f t="shared" ref="N82" si="142">SUM(O82:P82)</f>
        <v>2795.3506623399999</v>
      </c>
      <c r="O82" s="37">
        <v>291.14891718000001</v>
      </c>
      <c r="P82" s="37">
        <f t="shared" ref="P82" si="143">SUM(Q82:S82)</f>
        <v>2504.20174516</v>
      </c>
      <c r="Q82" s="37">
        <v>1645.93352845</v>
      </c>
      <c r="R82" s="37">
        <v>849.32553030999998</v>
      </c>
      <c r="S82" s="37">
        <v>8.9426863999999995</v>
      </c>
      <c r="T82" s="37"/>
      <c r="U82" s="37"/>
      <c r="V82" s="37"/>
      <c r="W82" s="37"/>
      <c r="X82" s="37"/>
      <c r="Y82" s="37"/>
    </row>
    <row r="83" spans="1:25" hidden="1" outlineLevel="1" collapsed="1">
      <c r="A83" s="8">
        <v>42736</v>
      </c>
      <c r="B83" s="37">
        <v>6319.2990284400003</v>
      </c>
      <c r="C83" s="37">
        <f t="shared" ref="C83" si="144">I83+O83</f>
        <v>1490.8934462299999</v>
      </c>
      <c r="D83" s="37">
        <f t="shared" ref="D83" si="145">J83+P83</f>
        <v>4828.4055822099999</v>
      </c>
      <c r="E83" s="37">
        <f t="shared" ref="E83" si="146">K83+Q83</f>
        <v>3198.5614876600002</v>
      </c>
      <c r="F83" s="37">
        <f t="shared" ref="F83" si="147">L83+R83</f>
        <v>1608.9244662999999</v>
      </c>
      <c r="G83" s="37">
        <f t="shared" ref="G83" si="148">M83+S83</f>
        <v>20.919628250000002</v>
      </c>
      <c r="H83" s="37">
        <f t="shared" ref="H83" si="149">SUM(I83:J83)</f>
        <v>3540.8880096699995</v>
      </c>
      <c r="I83" s="37">
        <v>1196.76881695</v>
      </c>
      <c r="J83" s="37">
        <f t="shared" ref="J83" si="150">SUM(K83:M83)</f>
        <v>2344.1191927199998</v>
      </c>
      <c r="K83" s="37">
        <v>1578.1786267699999</v>
      </c>
      <c r="L83" s="37">
        <v>753.93651221000005</v>
      </c>
      <c r="M83" s="37">
        <v>12.00405374</v>
      </c>
      <c r="N83" s="37">
        <f t="shared" ref="N83" si="151">SUM(O83:P83)</f>
        <v>2778.4110187700003</v>
      </c>
      <c r="O83" s="37">
        <v>294.12462928000002</v>
      </c>
      <c r="P83" s="37">
        <f t="shared" ref="P83" si="152">SUM(Q83:S83)</f>
        <v>2484.2863894900001</v>
      </c>
      <c r="Q83" s="37">
        <v>1620.3828608900001</v>
      </c>
      <c r="R83" s="37">
        <v>854.98795409000002</v>
      </c>
      <c r="S83" s="37">
        <v>8.9155745100000008</v>
      </c>
      <c r="T83" s="37"/>
      <c r="U83" s="37"/>
      <c r="V83" s="37"/>
      <c r="W83" s="37"/>
      <c r="X83" s="37"/>
      <c r="Y83" s="37"/>
    </row>
    <row r="84" spans="1:25" hidden="1" outlineLevel="1" collapsed="1">
      <c r="A84" s="8">
        <v>42767</v>
      </c>
      <c r="B84" s="37">
        <v>6431.6374120199998</v>
      </c>
      <c r="C84" s="37">
        <f t="shared" ref="C84" si="153">I84+O84</f>
        <v>1603.72555491</v>
      </c>
      <c r="D84" s="37">
        <f t="shared" ref="D84" si="154">J84+P84</f>
        <v>4827.9118571100007</v>
      </c>
      <c r="E84" s="37">
        <f t="shared" ref="E84" si="155">K84+Q84</f>
        <v>3179.4000784600003</v>
      </c>
      <c r="F84" s="37">
        <f t="shared" ref="F84" si="156">L84+R84</f>
        <v>1628.1799718699999</v>
      </c>
      <c r="G84" s="37">
        <f t="shared" ref="G84" si="157">M84+S84</f>
        <v>20.331806780000001</v>
      </c>
      <c r="H84" s="37">
        <f t="shared" ref="H84" si="158">SUM(I84:J84)</f>
        <v>3670.4480244400002</v>
      </c>
      <c r="I84" s="37">
        <v>1307.4534094000001</v>
      </c>
      <c r="J84" s="37">
        <f t="shared" ref="J84" si="159">SUM(K84:M84)</f>
        <v>2362.9946150400001</v>
      </c>
      <c r="K84" s="37">
        <v>1577.84593451</v>
      </c>
      <c r="L84" s="37">
        <v>773.73099258000002</v>
      </c>
      <c r="M84" s="37">
        <v>11.417687949999999</v>
      </c>
      <c r="N84" s="37">
        <f t="shared" ref="N84" si="160">SUM(O84:P84)</f>
        <v>2761.1893875800001</v>
      </c>
      <c r="O84" s="37">
        <v>296.27214550999997</v>
      </c>
      <c r="P84" s="37">
        <f t="shared" ref="P84" si="161">SUM(Q84:S84)</f>
        <v>2464.9172420700002</v>
      </c>
      <c r="Q84" s="37">
        <v>1601.55414395</v>
      </c>
      <c r="R84" s="37">
        <v>854.44897929000001</v>
      </c>
      <c r="S84" s="37">
        <v>8.9141188299999996</v>
      </c>
      <c r="T84" s="37"/>
      <c r="U84" s="37"/>
      <c r="V84" s="37"/>
      <c r="W84" s="37"/>
      <c r="X84" s="37"/>
      <c r="Y84" s="37"/>
    </row>
    <row r="85" spans="1:25" hidden="1" outlineLevel="1" collapsed="1">
      <c r="A85" s="8">
        <v>42795</v>
      </c>
      <c r="B85" s="37">
        <v>6521.6755526699999</v>
      </c>
      <c r="C85" s="37">
        <f t="shared" ref="C85" si="162">I85+O85</f>
        <v>1573.6558852799999</v>
      </c>
      <c r="D85" s="37">
        <f t="shared" ref="D85" si="163">J85+P85</f>
        <v>4948.0196673899991</v>
      </c>
      <c r="E85" s="37">
        <f t="shared" ref="E85" si="164">K85+Q85</f>
        <v>3230.3702200600001</v>
      </c>
      <c r="F85" s="37">
        <f t="shared" ref="F85" si="165">L85+R85</f>
        <v>1697.4045023600002</v>
      </c>
      <c r="G85" s="37">
        <f t="shared" ref="G85" si="166">M85+S85</f>
        <v>20.244944969999999</v>
      </c>
      <c r="H85" s="37">
        <f t="shared" ref="H85" si="167">SUM(I85:J85)</f>
        <v>3769.8266045199998</v>
      </c>
      <c r="I85" s="37">
        <v>1280.18821725</v>
      </c>
      <c r="J85" s="37">
        <f t="shared" ref="J85" si="168">SUM(K85:M85)</f>
        <v>2489.6383872699998</v>
      </c>
      <c r="K85" s="37">
        <v>1637.8966859699999</v>
      </c>
      <c r="L85" s="37">
        <v>840.33631732000003</v>
      </c>
      <c r="M85" s="37">
        <v>11.40538398</v>
      </c>
      <c r="N85" s="37">
        <f t="shared" ref="N85" si="169">SUM(O85:P85)</f>
        <v>2751.8489481499996</v>
      </c>
      <c r="O85" s="37">
        <v>293.46766803000003</v>
      </c>
      <c r="P85" s="37">
        <f t="shared" ref="P85" si="170">SUM(Q85:S85)</f>
        <v>2458.3812801199997</v>
      </c>
      <c r="Q85" s="37">
        <v>1592.4735340899999</v>
      </c>
      <c r="R85" s="37">
        <v>857.06818504</v>
      </c>
      <c r="S85" s="37">
        <v>8.8395609900000007</v>
      </c>
      <c r="T85" s="37"/>
      <c r="U85" s="37"/>
      <c r="V85" s="37"/>
      <c r="W85" s="37"/>
      <c r="X85" s="37"/>
      <c r="Y85" s="37"/>
    </row>
    <row r="86" spans="1:25" hidden="1" outlineLevel="1" collapsed="1">
      <c r="A86" s="8">
        <v>42826</v>
      </c>
      <c r="B86" s="37">
        <v>6653.17100192</v>
      </c>
      <c r="C86" s="37">
        <f t="shared" ref="C86" si="171">I86+O86</f>
        <v>1708.88484644</v>
      </c>
      <c r="D86" s="37">
        <f t="shared" ref="D86" si="172">J86+P86</f>
        <v>4944.2861554800002</v>
      </c>
      <c r="E86" s="37">
        <f t="shared" ref="E86" si="173">K86+Q86</f>
        <v>3220.9572163599996</v>
      </c>
      <c r="F86" s="37">
        <f t="shared" ref="F86" si="174">L86+R86</f>
        <v>1703.34972053</v>
      </c>
      <c r="G86" s="37">
        <f t="shared" ref="G86" si="175">M86+S86</f>
        <v>19.979218590000002</v>
      </c>
      <c r="H86" s="37">
        <f t="shared" ref="H86" si="176">SUM(I86:J86)</f>
        <v>3924.79249626</v>
      </c>
      <c r="I86" s="37">
        <v>1412.99526115</v>
      </c>
      <c r="J86" s="37">
        <f t="shared" ref="J86" si="177">SUM(K86:M86)</f>
        <v>2511.7972351100002</v>
      </c>
      <c r="K86" s="37">
        <v>1647.3260625299999</v>
      </c>
      <c r="L86" s="37">
        <v>853.05416246000004</v>
      </c>
      <c r="M86" s="37">
        <v>11.41701012</v>
      </c>
      <c r="N86" s="37">
        <f t="shared" ref="N86" si="178">SUM(O86:P86)</f>
        <v>2728.3785056599995</v>
      </c>
      <c r="O86" s="37">
        <v>295.88958529000001</v>
      </c>
      <c r="P86" s="37">
        <f t="shared" ref="P86" si="179">SUM(Q86:S86)</f>
        <v>2432.4889203699995</v>
      </c>
      <c r="Q86" s="37">
        <v>1573.6311538299999</v>
      </c>
      <c r="R86" s="37">
        <v>850.29555806999997</v>
      </c>
      <c r="S86" s="37">
        <v>8.5622084699999998</v>
      </c>
      <c r="T86" s="37"/>
      <c r="U86" s="37"/>
      <c r="V86" s="37"/>
      <c r="W86" s="37"/>
      <c r="X86" s="37"/>
      <c r="Y86" s="37"/>
    </row>
    <row r="87" spans="1:25" hidden="1" outlineLevel="1" collapsed="1">
      <c r="A87" s="8">
        <v>42856</v>
      </c>
      <c r="B87" s="37">
        <v>6638.5062432699997</v>
      </c>
      <c r="C87" s="37">
        <f t="shared" ref="C87" si="180">I87+O87</f>
        <v>1696.1595259200001</v>
      </c>
      <c r="D87" s="37">
        <f t="shared" ref="D87" si="181">J87+P87</f>
        <v>4942.3467173499994</v>
      </c>
      <c r="E87" s="37">
        <f t="shared" ref="E87" si="182">K87+Q87</f>
        <v>3191.2580309699997</v>
      </c>
      <c r="F87" s="37">
        <f t="shared" ref="F87" si="183">L87+R87</f>
        <v>1731.4195689600001</v>
      </c>
      <c r="G87" s="37">
        <f t="shared" ref="G87" si="184">M87+S87</f>
        <v>19.669117419999999</v>
      </c>
      <c r="H87" s="37">
        <f t="shared" ref="H87" si="185">SUM(I87:J87)</f>
        <v>3916.48976154</v>
      </c>
      <c r="I87" s="37">
        <v>1374.6228829900001</v>
      </c>
      <c r="J87" s="37">
        <f t="shared" ref="J87" si="186">SUM(K87:M87)</f>
        <v>2541.8668785499999</v>
      </c>
      <c r="K87" s="37">
        <v>1661.16810872</v>
      </c>
      <c r="L87" s="37">
        <v>869.46097483000005</v>
      </c>
      <c r="M87" s="37">
        <v>11.237795</v>
      </c>
      <c r="N87" s="37">
        <f t="shared" ref="N87" si="187">SUM(O87:P87)</f>
        <v>2722.0164817300001</v>
      </c>
      <c r="O87" s="37">
        <v>321.53664293000003</v>
      </c>
      <c r="P87" s="37">
        <f t="shared" ref="P87" si="188">SUM(Q87:S87)</f>
        <v>2400.4798387999999</v>
      </c>
      <c r="Q87" s="37">
        <v>1530.08992225</v>
      </c>
      <c r="R87" s="37">
        <v>861.95859413000005</v>
      </c>
      <c r="S87" s="37">
        <v>8.4313224200000008</v>
      </c>
      <c r="T87" s="37"/>
      <c r="U87" s="37"/>
      <c r="V87" s="37"/>
      <c r="W87" s="37"/>
      <c r="X87" s="37"/>
      <c r="Y87" s="37"/>
    </row>
    <row r="88" spans="1:25" hidden="1" outlineLevel="1" collapsed="1">
      <c r="A88" s="8">
        <v>42887</v>
      </c>
      <c r="B88" s="37">
        <v>6852.5609371700002</v>
      </c>
      <c r="C88" s="37">
        <f t="shared" ref="C88" si="189">I88+O88</f>
        <v>1931.5749696</v>
      </c>
      <c r="D88" s="37">
        <f t="shared" ref="D88" si="190">J88+P88</f>
        <v>4920.985967569999</v>
      </c>
      <c r="E88" s="37">
        <f t="shared" ref="E88" si="191">K88+Q88</f>
        <v>3161.75416288</v>
      </c>
      <c r="F88" s="37">
        <f t="shared" ref="F88" si="192">L88+R88</f>
        <v>1739.8187411500001</v>
      </c>
      <c r="G88" s="37">
        <f t="shared" ref="G88" si="193">M88+S88</f>
        <v>19.413063540000003</v>
      </c>
      <c r="H88" s="37">
        <f t="shared" ref="H88" si="194">SUM(I88:J88)</f>
        <v>4130.7782531599996</v>
      </c>
      <c r="I88" s="37">
        <v>1598.53929154</v>
      </c>
      <c r="J88" s="37">
        <f t="shared" ref="J88" si="195">SUM(K88:M88)</f>
        <v>2532.2389616199998</v>
      </c>
      <c r="K88" s="37">
        <v>1634.2261885</v>
      </c>
      <c r="L88" s="37">
        <v>887.03757411000004</v>
      </c>
      <c r="M88" s="37">
        <v>10.975199010000001</v>
      </c>
      <c r="N88" s="37">
        <f t="shared" ref="N88" si="196">SUM(O88:P88)</f>
        <v>2721.7826840099997</v>
      </c>
      <c r="O88" s="37">
        <v>333.03567806000001</v>
      </c>
      <c r="P88" s="37">
        <f t="shared" ref="P88" si="197">SUM(Q88:S88)</f>
        <v>2388.7470059499997</v>
      </c>
      <c r="Q88" s="37">
        <v>1527.5279743799999</v>
      </c>
      <c r="R88" s="37">
        <v>852.78116704000001</v>
      </c>
      <c r="S88" s="37">
        <v>8.4378645300000006</v>
      </c>
      <c r="T88" s="37"/>
      <c r="U88" s="37"/>
      <c r="V88" s="37"/>
      <c r="W88" s="37"/>
      <c r="X88" s="37"/>
      <c r="Y88" s="37"/>
    </row>
    <row r="89" spans="1:25" hidden="1" outlineLevel="1" collapsed="1">
      <c r="A89" s="8">
        <v>42917</v>
      </c>
      <c r="B89" s="37">
        <v>6806.1383828500002</v>
      </c>
      <c r="C89" s="37">
        <f t="shared" ref="C89" si="198">I89+O89</f>
        <v>1890.3886480000001</v>
      </c>
      <c r="D89" s="37">
        <f t="shared" ref="D89" si="199">J89+P89</f>
        <v>4915.7497348500001</v>
      </c>
      <c r="E89" s="37">
        <f t="shared" ref="E89" si="200">K89+Q89</f>
        <v>3149.3756200899998</v>
      </c>
      <c r="F89" s="37">
        <f t="shared" ref="F89" si="201">L89+R89</f>
        <v>1747.9509449699999</v>
      </c>
      <c r="G89" s="37">
        <f t="shared" ref="G89" si="202">M89+S89</f>
        <v>18.423169789999999</v>
      </c>
      <c r="H89" s="37">
        <f t="shared" ref="H89" si="203">SUM(I89:J89)</f>
        <v>4060.1529942300003</v>
      </c>
      <c r="I89" s="37">
        <v>1536.6657668</v>
      </c>
      <c r="J89" s="37">
        <f t="shared" ref="J89" si="204">SUM(K89:M89)</f>
        <v>2523.4872274300001</v>
      </c>
      <c r="K89" s="37">
        <v>1606.1475552500001</v>
      </c>
      <c r="L89" s="37">
        <v>906.17026194000005</v>
      </c>
      <c r="M89" s="37">
        <v>11.169410239999999</v>
      </c>
      <c r="N89" s="37">
        <f t="shared" ref="N89" si="205">SUM(O89:P89)</f>
        <v>2745.9853886199994</v>
      </c>
      <c r="O89" s="37">
        <v>353.72288120000002</v>
      </c>
      <c r="P89" s="37">
        <f t="shared" ref="P89" si="206">SUM(Q89:S89)</f>
        <v>2392.2625074199996</v>
      </c>
      <c r="Q89" s="37">
        <v>1543.2280648399999</v>
      </c>
      <c r="R89" s="37">
        <v>841.78068302999998</v>
      </c>
      <c r="S89" s="37">
        <v>7.2537595499999998</v>
      </c>
      <c r="T89" s="37"/>
      <c r="U89" s="37"/>
      <c r="V89" s="37"/>
      <c r="W89" s="37"/>
      <c r="X89" s="37"/>
      <c r="Y89" s="37"/>
    </row>
    <row r="90" spans="1:25" hidden="1" outlineLevel="1" collapsed="1">
      <c r="A90" s="8">
        <v>42948</v>
      </c>
      <c r="B90" s="37">
        <v>6859.0512622999995</v>
      </c>
      <c r="C90" s="37">
        <f t="shared" ref="C90" si="207">I90+O90</f>
        <v>1913.30637385</v>
      </c>
      <c r="D90" s="37">
        <f t="shared" ref="D90" si="208">J90+P90</f>
        <v>4945.74488845</v>
      </c>
      <c r="E90" s="37">
        <f t="shared" ref="E90" si="209">K90+Q90</f>
        <v>3129.5995666399999</v>
      </c>
      <c r="F90" s="37">
        <f t="shared" ref="F90" si="210">L90+R90</f>
        <v>1796.1199074000001</v>
      </c>
      <c r="G90" s="37">
        <f t="shared" ref="G90" si="211">M90+S90</f>
        <v>20.02541441</v>
      </c>
      <c r="H90" s="37">
        <f t="shared" ref="H90" si="212">SUM(I90:J90)</f>
        <v>4092.3718298599997</v>
      </c>
      <c r="I90" s="37">
        <v>1556.95832537</v>
      </c>
      <c r="J90" s="37">
        <f t="shared" ref="J90" si="213">SUM(K90:M90)</f>
        <v>2535.4135044899999</v>
      </c>
      <c r="K90" s="37">
        <v>1583.7583692999999</v>
      </c>
      <c r="L90" s="37">
        <v>940.82556442999999</v>
      </c>
      <c r="M90" s="37">
        <v>10.829570759999999</v>
      </c>
      <c r="N90" s="37">
        <f t="shared" ref="N90" si="214">SUM(O90:P90)</f>
        <v>2766.6794324399998</v>
      </c>
      <c r="O90" s="37">
        <v>356.34804847999999</v>
      </c>
      <c r="P90" s="37">
        <f t="shared" ref="P90" si="215">SUM(Q90:S90)</f>
        <v>2410.33138396</v>
      </c>
      <c r="Q90" s="37">
        <v>1545.84119734</v>
      </c>
      <c r="R90" s="37">
        <v>855.29434297</v>
      </c>
      <c r="S90" s="37">
        <v>9.1958436500000005</v>
      </c>
      <c r="T90" s="37"/>
      <c r="U90" s="37"/>
      <c r="V90" s="37"/>
      <c r="W90" s="37"/>
      <c r="X90" s="37"/>
      <c r="Y90" s="37"/>
    </row>
    <row r="91" spans="1:25" hidden="1" outlineLevel="1" collapsed="1">
      <c r="A91" s="8">
        <v>42979</v>
      </c>
      <c r="B91" s="37">
        <v>7079.8213393200003</v>
      </c>
      <c r="C91" s="37">
        <f t="shared" ref="C91" si="216">I91+O91</f>
        <v>2014.2403548999998</v>
      </c>
      <c r="D91" s="37">
        <f t="shared" ref="D91" si="217">J91+P91</f>
        <v>5065.5809844199994</v>
      </c>
      <c r="E91" s="37">
        <f t="shared" ref="E91" si="218">K91+Q91</f>
        <v>3212.1403480500003</v>
      </c>
      <c r="F91" s="37">
        <f t="shared" ref="F91" si="219">L91+R91</f>
        <v>1833.2227367599999</v>
      </c>
      <c r="G91" s="37">
        <f t="shared" ref="G91" si="220">M91+S91</f>
        <v>20.21789961</v>
      </c>
      <c r="H91" s="37">
        <f t="shared" ref="H91" si="221">SUM(I91:J91)</f>
        <v>4165.8369395</v>
      </c>
      <c r="I91" s="37">
        <v>1631.0909638799999</v>
      </c>
      <c r="J91" s="37">
        <f t="shared" ref="J91" si="222">SUM(K91:M91)</f>
        <v>2534.7459756200001</v>
      </c>
      <c r="K91" s="37">
        <v>1581.5487944700001</v>
      </c>
      <c r="L91" s="37">
        <v>942.33796544999996</v>
      </c>
      <c r="M91" s="37">
        <v>10.8592157</v>
      </c>
      <c r="N91" s="37">
        <f t="shared" ref="N91" si="223">SUM(O91:P91)</f>
        <v>2913.9843998199999</v>
      </c>
      <c r="O91" s="37">
        <v>383.14939102</v>
      </c>
      <c r="P91" s="37">
        <f t="shared" ref="P91" si="224">SUM(Q91:S91)</f>
        <v>2530.8350087999997</v>
      </c>
      <c r="Q91" s="37">
        <v>1630.59155358</v>
      </c>
      <c r="R91" s="37">
        <v>890.88477131000002</v>
      </c>
      <c r="S91" s="37">
        <v>9.3586839099999999</v>
      </c>
      <c r="T91" s="37"/>
      <c r="U91" s="37"/>
      <c r="V91" s="37"/>
      <c r="W91" s="37"/>
      <c r="X91" s="37"/>
      <c r="Y91" s="37"/>
    </row>
    <row r="92" spans="1:25" hidden="1" outlineLevel="1" collapsed="1">
      <c r="A92" s="8">
        <v>43009</v>
      </c>
      <c r="B92" s="37">
        <v>7097.5027472800002</v>
      </c>
      <c r="C92" s="37">
        <f t="shared" ref="C92" si="225">I92+O92</f>
        <v>2001.7908992600001</v>
      </c>
      <c r="D92" s="37">
        <f t="shared" ref="D92" si="226">J92+P92</f>
        <v>5095.7118480200006</v>
      </c>
      <c r="E92" s="37">
        <f t="shared" ref="E92" si="227">K92+Q92</f>
        <v>3238.37869151</v>
      </c>
      <c r="F92" s="37">
        <f t="shared" ref="F92" si="228">L92+R92</f>
        <v>1837.29380524</v>
      </c>
      <c r="G92" s="37">
        <f t="shared" ref="G92" si="229">M92+S92</f>
        <v>20.039351269999997</v>
      </c>
      <c r="H92" s="37">
        <f t="shared" ref="H92" si="230">SUM(I92:J92)</f>
        <v>4137.7964787399997</v>
      </c>
      <c r="I92" s="37">
        <v>1607.2843814299999</v>
      </c>
      <c r="J92" s="37">
        <f t="shared" ref="J92" si="231">SUM(K92:M92)</f>
        <v>2530.5120973100002</v>
      </c>
      <c r="K92" s="37">
        <v>1577.3275670800001</v>
      </c>
      <c r="L92" s="37">
        <v>942.91531985999995</v>
      </c>
      <c r="M92" s="37">
        <v>10.26921037</v>
      </c>
      <c r="N92" s="37">
        <f t="shared" ref="N92" si="232">SUM(O92:P92)</f>
        <v>2959.7062685400006</v>
      </c>
      <c r="O92" s="37">
        <v>394.50651783000001</v>
      </c>
      <c r="P92" s="37">
        <f t="shared" ref="P92" si="233">SUM(Q92:S92)</f>
        <v>2565.1997507100004</v>
      </c>
      <c r="Q92" s="37">
        <v>1661.0511244300001</v>
      </c>
      <c r="R92" s="37">
        <v>894.37848538000003</v>
      </c>
      <c r="S92" s="37">
        <v>9.7701408999999995</v>
      </c>
      <c r="T92" s="37"/>
      <c r="U92" s="37"/>
      <c r="V92" s="37"/>
      <c r="W92" s="37"/>
      <c r="X92" s="37"/>
      <c r="Y92" s="37"/>
    </row>
    <row r="93" spans="1:25" hidden="1" outlineLevel="1" collapsed="1">
      <c r="A93" s="8">
        <v>43040</v>
      </c>
      <c r="B93" s="37">
        <v>7226.8884401799996</v>
      </c>
      <c r="C93" s="37">
        <f t="shared" ref="C93" si="234">I93+O93</f>
        <v>2078.0329734900001</v>
      </c>
      <c r="D93" s="37">
        <f t="shared" ref="D93" si="235">J93+P93</f>
        <v>5148.85546669</v>
      </c>
      <c r="E93" s="37">
        <f t="shared" ref="E93" si="236">K93+Q93</f>
        <v>3275.3735939099997</v>
      </c>
      <c r="F93" s="37">
        <f t="shared" ref="F93" si="237">L93+R93</f>
        <v>1855.2566912500001</v>
      </c>
      <c r="G93" s="37">
        <f t="shared" ref="G93" si="238">M93+S93</f>
        <v>18.22518153</v>
      </c>
      <c r="H93" s="37">
        <f t="shared" ref="H93" si="239">SUM(I93:J93)</f>
        <v>4217.21263086</v>
      </c>
      <c r="I93" s="37">
        <v>1657.94664113</v>
      </c>
      <c r="J93" s="37">
        <f t="shared" ref="J93" si="240">SUM(K93:M93)</f>
        <v>2559.26598973</v>
      </c>
      <c r="K93" s="37">
        <v>1609.18284124</v>
      </c>
      <c r="L93" s="37">
        <v>941.61044831000004</v>
      </c>
      <c r="M93" s="37">
        <v>8.4727001800000004</v>
      </c>
      <c r="N93" s="37">
        <f t="shared" ref="N93" si="241">SUM(O93:P93)</f>
        <v>3009.6758093200001</v>
      </c>
      <c r="O93" s="37">
        <v>420.08633235999997</v>
      </c>
      <c r="P93" s="37">
        <f t="shared" ref="P93" si="242">SUM(Q93:S93)</f>
        <v>2589.58947696</v>
      </c>
      <c r="Q93" s="37">
        <v>1666.1907526699999</v>
      </c>
      <c r="R93" s="37">
        <v>913.64624293999998</v>
      </c>
      <c r="S93" s="37">
        <v>9.75248135</v>
      </c>
      <c r="T93" s="37"/>
      <c r="U93" s="37"/>
      <c r="V93" s="37"/>
      <c r="W93" s="37"/>
      <c r="X93" s="37"/>
      <c r="Y93" s="37"/>
    </row>
    <row r="94" spans="1:25" hidden="1" outlineLevel="1" collapsed="1">
      <c r="A94" s="8">
        <v>43070</v>
      </c>
      <c r="B94" s="37">
        <v>7597.2208904300005</v>
      </c>
      <c r="C94" s="37">
        <f t="shared" ref="C94" si="243">I94+O94</f>
        <v>2218.8649434899999</v>
      </c>
      <c r="D94" s="37">
        <f t="shared" ref="D94" si="244">J94+P94</f>
        <v>5378.3559469399997</v>
      </c>
      <c r="E94" s="37">
        <f t="shared" ref="E94" si="245">K94+Q94</f>
        <v>3647.8631207399999</v>
      </c>
      <c r="F94" s="37">
        <f t="shared" ref="F94" si="246">L94+R94</f>
        <v>1702.8556536800002</v>
      </c>
      <c r="G94" s="37">
        <f t="shared" ref="G94" si="247">M94+S94</f>
        <v>27.63717252</v>
      </c>
      <c r="H94" s="37">
        <f t="shared" ref="H94" si="248">SUM(I94:J94)</f>
        <v>4444.6707566900004</v>
      </c>
      <c r="I94" s="37">
        <v>1805.16082224</v>
      </c>
      <c r="J94" s="37">
        <f t="shared" ref="J94" si="249">SUM(K94:M94)</f>
        <v>2639.5099344499999</v>
      </c>
      <c r="K94" s="37">
        <v>1837.62476305</v>
      </c>
      <c r="L94" s="37">
        <v>790.00958118000005</v>
      </c>
      <c r="M94" s="37">
        <v>11.875590219999999</v>
      </c>
      <c r="N94" s="37">
        <f t="shared" ref="N94" si="250">SUM(O94:P94)</f>
        <v>3152.5501337399996</v>
      </c>
      <c r="O94" s="37">
        <v>413.70412125000001</v>
      </c>
      <c r="P94" s="37">
        <f t="shared" ref="P94" si="251">SUM(Q94:S94)</f>
        <v>2738.8460124899998</v>
      </c>
      <c r="Q94" s="37">
        <v>1810.2383576899999</v>
      </c>
      <c r="R94" s="37">
        <v>912.84607249999999</v>
      </c>
      <c r="S94" s="37">
        <v>15.761582300000001</v>
      </c>
      <c r="T94" s="37"/>
      <c r="U94" s="37"/>
      <c r="V94" s="37"/>
      <c r="W94" s="37"/>
      <c r="X94" s="37"/>
      <c r="Y94" s="37"/>
    </row>
    <row r="95" spans="1:25" hidden="1" outlineLevel="1" collapsed="1">
      <c r="A95" s="8">
        <v>43101</v>
      </c>
      <c r="B95" s="37">
        <v>7492.6359013900001</v>
      </c>
      <c r="C95" s="37">
        <f t="shared" ref="C95" si="252">I95+O95</f>
        <v>2066.3830770199997</v>
      </c>
      <c r="D95" s="37">
        <f t="shared" ref="D95" si="253">J95+P95</f>
        <v>5426.2528243699999</v>
      </c>
      <c r="E95" s="37">
        <f t="shared" ref="E95" si="254">K95+Q95</f>
        <v>3730.0261519699998</v>
      </c>
      <c r="F95" s="37">
        <f t="shared" ref="F95" si="255">L95+R95</f>
        <v>1664.77616063</v>
      </c>
      <c r="G95" s="37">
        <f t="shared" ref="G95" si="256">M95+S95</f>
        <v>31.450511769999999</v>
      </c>
      <c r="H95" s="37">
        <f t="shared" ref="H95" si="257">SUM(I95:J95)</f>
        <v>4327.8301066599997</v>
      </c>
      <c r="I95" s="37">
        <v>1659.2942392499999</v>
      </c>
      <c r="J95" s="37">
        <f t="shared" ref="J95" si="258">SUM(K95:M95)</f>
        <v>2668.5358674099998</v>
      </c>
      <c r="K95" s="37">
        <v>1899.13836717</v>
      </c>
      <c r="L95" s="37">
        <v>755.07093183999996</v>
      </c>
      <c r="M95" s="37">
        <v>14.326568399999999</v>
      </c>
      <c r="N95" s="37">
        <f t="shared" ref="N95" si="259">SUM(O95:P95)</f>
        <v>3164.8057947299994</v>
      </c>
      <c r="O95" s="37">
        <v>407.08883777</v>
      </c>
      <c r="P95" s="37">
        <f t="shared" ref="P95" si="260">SUM(Q95:S95)</f>
        <v>2757.7169569599996</v>
      </c>
      <c r="Q95" s="37">
        <v>1830.8877848</v>
      </c>
      <c r="R95" s="37">
        <v>909.70522878999998</v>
      </c>
      <c r="S95" s="37">
        <v>17.123943369999999</v>
      </c>
      <c r="T95" s="37"/>
      <c r="U95" s="37"/>
      <c r="V95" s="37"/>
      <c r="W95" s="37"/>
      <c r="X95" s="37"/>
      <c r="Y95" s="37"/>
    </row>
    <row r="96" spans="1:25" hidden="1" outlineLevel="1" collapsed="1">
      <c r="A96" s="8">
        <v>43132</v>
      </c>
      <c r="B96" s="37">
        <v>7508.8612652700003</v>
      </c>
      <c r="C96" s="37">
        <f t="shared" ref="C96" si="261">I96+O96</f>
        <v>2156.2850196499999</v>
      </c>
      <c r="D96" s="37">
        <f t="shared" ref="D96" si="262">J96+P96</f>
        <v>5352.57624562</v>
      </c>
      <c r="E96" s="37">
        <f t="shared" ref="E96" si="263">K96+Q96</f>
        <v>3720.1400369399998</v>
      </c>
      <c r="F96" s="37">
        <f t="shared" ref="F96" si="264">L96+R96</f>
        <v>1597.90488519</v>
      </c>
      <c r="G96" s="37">
        <f t="shared" ref="G96" si="265">M96+S96</f>
        <v>34.531323490000005</v>
      </c>
      <c r="H96" s="37">
        <f t="shared" ref="H96" si="266">SUM(I96:J96)</f>
        <v>4425.99342359</v>
      </c>
      <c r="I96" s="37">
        <v>1736.9375590899999</v>
      </c>
      <c r="J96" s="37">
        <f t="shared" ref="J96" si="267">SUM(K96:M96)</f>
        <v>2689.0558645000001</v>
      </c>
      <c r="K96" s="37">
        <v>1942.15965349</v>
      </c>
      <c r="L96" s="37">
        <v>730.79871910999998</v>
      </c>
      <c r="M96" s="37">
        <v>16.097491900000001</v>
      </c>
      <c r="N96" s="37">
        <f t="shared" ref="N96" si="268">SUM(O96:P96)</f>
        <v>3082.8678416799999</v>
      </c>
      <c r="O96" s="37">
        <v>419.34746056</v>
      </c>
      <c r="P96" s="37">
        <f t="shared" ref="P96" si="269">SUM(Q96:S96)</f>
        <v>2663.5203811199999</v>
      </c>
      <c r="Q96" s="37">
        <v>1777.9803834500001</v>
      </c>
      <c r="R96" s="37">
        <v>867.10616607999998</v>
      </c>
      <c r="S96" s="37">
        <v>18.43383159</v>
      </c>
      <c r="T96" s="37"/>
      <c r="U96" s="37"/>
      <c r="V96" s="37"/>
      <c r="W96" s="37"/>
      <c r="X96" s="37"/>
      <c r="Y96" s="37"/>
    </row>
    <row r="97" spans="1:25" hidden="1" outlineLevel="1" collapsed="1">
      <c r="A97" s="8">
        <v>43160</v>
      </c>
      <c r="B97" s="37">
        <v>7516.7453121500002</v>
      </c>
      <c r="C97" s="37">
        <f t="shared" ref="C97" si="270">I97+O97</f>
        <v>2178.4409447400003</v>
      </c>
      <c r="D97" s="37">
        <f t="shared" ref="D97" si="271">J97+P97</f>
        <v>5338.3043674100009</v>
      </c>
      <c r="E97" s="37">
        <f t="shared" ref="E97" si="272">K97+Q97</f>
        <v>3769.06350595</v>
      </c>
      <c r="F97" s="37">
        <f t="shared" ref="F97" si="273">L97+R97</f>
        <v>1531.3851989300001</v>
      </c>
      <c r="G97" s="37">
        <f t="shared" ref="G97" si="274">M97+S97</f>
        <v>37.855662530000004</v>
      </c>
      <c r="H97" s="37">
        <f t="shared" ref="H97" si="275">SUM(I97:J97)</f>
        <v>4458.6948858900005</v>
      </c>
      <c r="I97" s="37">
        <v>1766.1534708500001</v>
      </c>
      <c r="J97" s="37">
        <f t="shared" ref="J97" si="276">SUM(K97:M97)</f>
        <v>2692.5414150400002</v>
      </c>
      <c r="K97" s="37">
        <v>2015.0932692700001</v>
      </c>
      <c r="L97" s="37">
        <v>659.39244831999997</v>
      </c>
      <c r="M97" s="37">
        <v>18.05569745</v>
      </c>
      <c r="N97" s="37">
        <f t="shared" ref="N97" si="277">SUM(O97:P97)</f>
        <v>3058.0504262600002</v>
      </c>
      <c r="O97" s="37">
        <v>412.28747389</v>
      </c>
      <c r="P97" s="37">
        <f t="shared" ref="P97" si="278">SUM(Q97:S97)</f>
        <v>2645.7629523700002</v>
      </c>
      <c r="Q97" s="37">
        <v>1753.97023668</v>
      </c>
      <c r="R97" s="37">
        <v>871.99275061000003</v>
      </c>
      <c r="S97" s="37">
        <v>19.79996508</v>
      </c>
      <c r="T97" s="37"/>
      <c r="U97" s="37"/>
      <c r="V97" s="37"/>
      <c r="W97" s="37"/>
      <c r="X97" s="37"/>
      <c r="Y97" s="37"/>
    </row>
    <row r="98" spans="1:25" hidden="1" outlineLevel="1" collapsed="1">
      <c r="A98" s="8">
        <v>43191</v>
      </c>
      <c r="B98" s="37">
        <v>7688.2318319599999</v>
      </c>
      <c r="C98" s="37">
        <f t="shared" ref="C98" si="279">I98+O98</f>
        <v>2340.3291708699999</v>
      </c>
      <c r="D98" s="37">
        <f t="shared" ref="D98" si="280">J98+P98</f>
        <v>5347.90266109</v>
      </c>
      <c r="E98" s="37">
        <f t="shared" ref="E98" si="281">K98+Q98</f>
        <v>3887.3308226899999</v>
      </c>
      <c r="F98" s="37">
        <f t="shared" ref="F98" si="282">L98+R98</f>
        <v>1437.43012952</v>
      </c>
      <c r="G98" s="37">
        <f t="shared" ref="G98" si="283">M98+S98</f>
        <v>23.141708879999999</v>
      </c>
      <c r="H98" s="37">
        <f t="shared" ref="H98" si="284">SUM(I98:J98)</f>
        <v>4652.8450655400002</v>
      </c>
      <c r="I98" s="37">
        <v>1931.29881684</v>
      </c>
      <c r="J98" s="37">
        <f t="shared" ref="J98" si="285">SUM(K98:M98)</f>
        <v>2721.5462487</v>
      </c>
      <c r="K98" s="37">
        <v>2116.4814490399999</v>
      </c>
      <c r="L98" s="37">
        <v>594.83449281000003</v>
      </c>
      <c r="M98" s="37">
        <v>10.23030685</v>
      </c>
      <c r="N98" s="37">
        <f t="shared" ref="N98" si="286">SUM(O98:P98)</f>
        <v>3035.3867664200002</v>
      </c>
      <c r="O98" s="37">
        <v>409.03035403000001</v>
      </c>
      <c r="P98" s="37">
        <f t="shared" ref="P98" si="287">SUM(Q98:S98)</f>
        <v>2626.3564123900001</v>
      </c>
      <c r="Q98" s="37">
        <v>1770.84937365</v>
      </c>
      <c r="R98" s="37">
        <v>842.59563671000001</v>
      </c>
      <c r="S98" s="37">
        <v>12.91140203</v>
      </c>
      <c r="T98" s="37"/>
      <c r="U98" s="37"/>
      <c r="V98" s="37"/>
      <c r="W98" s="37"/>
      <c r="X98" s="37"/>
      <c r="Y98" s="37"/>
    </row>
    <row r="99" spans="1:25" hidden="1" outlineLevel="1" collapsed="1">
      <c r="A99" s="8">
        <v>43221</v>
      </c>
      <c r="B99" s="37">
        <v>7658.2592770699994</v>
      </c>
      <c r="C99" s="37">
        <f t="shared" ref="C99" si="288">I99+O99</f>
        <v>2337.61930889</v>
      </c>
      <c r="D99" s="37">
        <f t="shared" ref="D99" si="289">J99+P99</f>
        <v>5320.6399681799994</v>
      </c>
      <c r="E99" s="37">
        <f t="shared" ref="E99" si="290">K99+Q99</f>
        <v>3914.2567937499998</v>
      </c>
      <c r="F99" s="37">
        <f t="shared" ref="F99" si="291">L99+R99</f>
        <v>1383.1520311700001</v>
      </c>
      <c r="G99" s="37">
        <f t="shared" ref="G99" si="292">M99+S99</f>
        <v>23.23114326</v>
      </c>
      <c r="H99" s="37">
        <f t="shared" ref="H99" si="293">SUM(I99:J99)</f>
        <v>4648.6251397899996</v>
      </c>
      <c r="I99" s="37">
        <v>1927.3220684999999</v>
      </c>
      <c r="J99" s="37">
        <f t="shared" ref="J99" si="294">SUM(K99:M99)</f>
        <v>2721.3030712899999</v>
      </c>
      <c r="K99" s="37">
        <v>2153.9120504799998</v>
      </c>
      <c r="L99" s="37">
        <v>557.48079141999995</v>
      </c>
      <c r="M99" s="37">
        <v>9.9102293899999996</v>
      </c>
      <c r="N99" s="37">
        <f t="shared" ref="N99" si="295">SUM(O99:P99)</f>
        <v>3009.6341372799998</v>
      </c>
      <c r="O99" s="37">
        <v>410.29724039000001</v>
      </c>
      <c r="P99" s="37">
        <f t="shared" ref="P99" si="296">SUM(Q99:S99)</f>
        <v>2599.3368968899999</v>
      </c>
      <c r="Q99" s="37">
        <v>1760.34474327</v>
      </c>
      <c r="R99" s="37">
        <v>825.67123975000004</v>
      </c>
      <c r="S99" s="37">
        <v>13.32091387</v>
      </c>
      <c r="T99" s="37"/>
      <c r="U99" s="37"/>
      <c r="V99" s="37"/>
      <c r="W99" s="37"/>
      <c r="X99" s="37"/>
      <c r="Y99" s="37"/>
    </row>
    <row r="100" spans="1:25" hidden="1" outlineLevel="1" collapsed="1">
      <c r="A100" s="8">
        <v>43252</v>
      </c>
      <c r="B100" s="37">
        <v>8021.5861664599997</v>
      </c>
      <c r="C100" s="37">
        <f t="shared" ref="C100" si="297">I100+O100</f>
        <v>2705.1158516699998</v>
      </c>
      <c r="D100" s="37">
        <f t="shared" ref="D100" si="298">J100+P100</f>
        <v>5316.47031479</v>
      </c>
      <c r="E100" s="37">
        <f t="shared" ref="E100" si="299">K100+Q100</f>
        <v>3936.3902595499999</v>
      </c>
      <c r="F100" s="37">
        <f t="shared" ref="F100" si="300">L100+R100</f>
        <v>1355.6044955</v>
      </c>
      <c r="G100" s="37">
        <f t="shared" ref="G100" si="301">M100+S100</f>
        <v>24.475559740000001</v>
      </c>
      <c r="H100" s="37">
        <f t="shared" ref="H100" si="302">SUM(I100:J100)</f>
        <v>4994.8879729399996</v>
      </c>
      <c r="I100" s="37">
        <v>2278.0077135699999</v>
      </c>
      <c r="J100" s="37">
        <f t="shared" ref="J100" si="303">SUM(K100:M100)</f>
        <v>2716.8802593699997</v>
      </c>
      <c r="K100" s="37">
        <v>2173.0273255799998</v>
      </c>
      <c r="L100" s="37">
        <v>533.41036693000001</v>
      </c>
      <c r="M100" s="37">
        <v>10.442566859999999</v>
      </c>
      <c r="N100" s="37">
        <f t="shared" ref="N100" si="304">SUM(O100:P100)</f>
        <v>3026.6981935200001</v>
      </c>
      <c r="O100" s="37">
        <v>427.10813810000002</v>
      </c>
      <c r="P100" s="37">
        <f t="shared" ref="P100" si="305">SUM(Q100:S100)</f>
        <v>2599.5900554200002</v>
      </c>
      <c r="Q100" s="37">
        <v>1763.3629339700001</v>
      </c>
      <c r="R100" s="37">
        <v>822.19412856999998</v>
      </c>
      <c r="S100" s="37">
        <v>14.03299288</v>
      </c>
      <c r="T100" s="37"/>
      <c r="U100" s="37"/>
      <c r="V100" s="37"/>
      <c r="W100" s="37"/>
      <c r="X100" s="37"/>
      <c r="Y100" s="37"/>
    </row>
    <row r="101" spans="1:25" hidden="1" outlineLevel="1" collapsed="1">
      <c r="A101" s="8">
        <v>43282</v>
      </c>
      <c r="B101" s="37">
        <v>8027.9339307499995</v>
      </c>
      <c r="C101" s="37">
        <f t="shared" ref="C101" si="306">I101+O101</f>
        <v>2616.6920957800003</v>
      </c>
      <c r="D101" s="37">
        <f t="shared" ref="D101" si="307">J101+P101</f>
        <v>5411.2418349700001</v>
      </c>
      <c r="E101" s="37">
        <f t="shared" ref="E101" si="308">K101+Q101</f>
        <v>4048.7983037899999</v>
      </c>
      <c r="F101" s="37">
        <f t="shared" ref="F101" si="309">L101+R101</f>
        <v>1335.8001572399999</v>
      </c>
      <c r="G101" s="37">
        <f t="shared" ref="G101" si="310">M101+S101</f>
        <v>26.64337394</v>
      </c>
      <c r="H101" s="37">
        <f t="shared" ref="H101" si="311">SUM(I101:J101)</f>
        <v>4859.8444855500002</v>
      </c>
      <c r="I101" s="37">
        <v>2169.0284922800001</v>
      </c>
      <c r="J101" s="37">
        <f t="shared" ref="J101" si="312">SUM(K101:M101)</f>
        <v>2690.81599327</v>
      </c>
      <c r="K101" s="37">
        <v>2179.4436380299999</v>
      </c>
      <c r="L101" s="37">
        <v>500.49567573000002</v>
      </c>
      <c r="M101" s="37">
        <v>10.876679510000001</v>
      </c>
      <c r="N101" s="37">
        <f t="shared" ref="N101" si="313">SUM(O101:P101)</f>
        <v>3168.0894452000002</v>
      </c>
      <c r="O101" s="37">
        <v>447.66360350000002</v>
      </c>
      <c r="P101" s="37">
        <f t="shared" ref="P101" si="314">SUM(Q101:S101)</f>
        <v>2720.4258417000001</v>
      </c>
      <c r="Q101" s="37">
        <v>1869.35466576</v>
      </c>
      <c r="R101" s="37">
        <v>835.30448150999996</v>
      </c>
      <c r="S101" s="37">
        <v>15.766694429999999</v>
      </c>
      <c r="T101" s="37"/>
      <c r="U101" s="37"/>
      <c r="V101" s="37"/>
      <c r="W101" s="37"/>
      <c r="X101" s="37"/>
      <c r="Y101" s="37"/>
    </row>
    <row r="102" spans="1:25" hidden="1" outlineLevel="1" collapsed="1">
      <c r="A102" s="8">
        <v>43313</v>
      </c>
      <c r="B102" s="37">
        <v>8209.7306313500012</v>
      </c>
      <c r="C102" s="37">
        <f t="shared" ref="C102" si="315">I102+O102</f>
        <v>2636.7589047799997</v>
      </c>
      <c r="D102" s="37">
        <f t="shared" ref="D102" si="316">J102+P102</f>
        <v>5572.9717265700001</v>
      </c>
      <c r="E102" s="37">
        <f t="shared" ref="E102" si="317">K102+Q102</f>
        <v>4228.46236907</v>
      </c>
      <c r="F102" s="37">
        <f t="shared" ref="F102" si="318">L102+R102</f>
        <v>1316.2104166900001</v>
      </c>
      <c r="G102" s="37">
        <f t="shared" ref="G102" si="319">M102+S102</f>
        <v>28.298940809999998</v>
      </c>
      <c r="H102" s="37">
        <f t="shared" ref="H102" si="320">SUM(I102:J102)</f>
        <v>4800.4548235999991</v>
      </c>
      <c r="I102" s="37">
        <v>2132.6068916499999</v>
      </c>
      <c r="J102" s="37">
        <f t="shared" ref="J102" si="321">SUM(K102:M102)</f>
        <v>2667.8479319499997</v>
      </c>
      <c r="K102" s="37">
        <v>2195.9309703399999</v>
      </c>
      <c r="L102" s="37">
        <v>460.89511319000002</v>
      </c>
      <c r="M102" s="37">
        <v>11.02184842</v>
      </c>
      <c r="N102" s="37">
        <f t="shared" ref="N102" si="322">SUM(O102:P102)</f>
        <v>3409.2758077499998</v>
      </c>
      <c r="O102" s="37">
        <v>504.15201313</v>
      </c>
      <c r="P102" s="37">
        <f t="shared" ref="P102" si="323">SUM(Q102:S102)</f>
        <v>2905.1237946199999</v>
      </c>
      <c r="Q102" s="37">
        <v>2032.5313987300001</v>
      </c>
      <c r="R102" s="37">
        <v>855.31530350000003</v>
      </c>
      <c r="S102" s="37">
        <v>17.27709239</v>
      </c>
      <c r="T102" s="37"/>
      <c r="U102" s="37"/>
      <c r="V102" s="37"/>
      <c r="W102" s="37"/>
      <c r="X102" s="37"/>
      <c r="Y102" s="37"/>
    </row>
    <row r="103" spans="1:25" hidden="1" outlineLevel="1" collapsed="1">
      <c r="A103" s="8">
        <v>43344</v>
      </c>
      <c r="B103" s="37">
        <v>8478.2726457299996</v>
      </c>
      <c r="C103" s="37">
        <f t="shared" ref="C103" si="324">I103+O103</f>
        <v>2868.8612996900001</v>
      </c>
      <c r="D103" s="37">
        <f t="shared" ref="D103" si="325">J103+P103</f>
        <v>5609.4113460400004</v>
      </c>
      <c r="E103" s="37">
        <f t="shared" ref="E103" si="326">K103+Q103</f>
        <v>4282.9609090699996</v>
      </c>
      <c r="F103" s="37">
        <f t="shared" ref="F103" si="327">L103+R103</f>
        <v>1297.1944708199999</v>
      </c>
      <c r="G103" s="37">
        <f t="shared" ref="G103" si="328">M103+S103</f>
        <v>29.255966149999999</v>
      </c>
      <c r="H103" s="37">
        <f t="shared" ref="H103" si="329">SUM(I103:J103)</f>
        <v>5042.4802608700002</v>
      </c>
      <c r="I103" s="37">
        <v>2363.4261305</v>
      </c>
      <c r="J103" s="37">
        <f t="shared" ref="J103" si="330">SUM(K103:M103)</f>
        <v>2679.0541303700002</v>
      </c>
      <c r="K103" s="37">
        <v>2219.38724142</v>
      </c>
      <c r="L103" s="37">
        <v>448.60236880000002</v>
      </c>
      <c r="M103" s="37">
        <v>11.06452015</v>
      </c>
      <c r="N103" s="37">
        <f t="shared" ref="N103" si="331">SUM(O103:P103)</f>
        <v>3435.7923848599999</v>
      </c>
      <c r="O103" s="37">
        <v>505.43516919000001</v>
      </c>
      <c r="P103" s="37">
        <f t="shared" ref="P103" si="332">SUM(Q103:S103)</f>
        <v>2930.3572156699997</v>
      </c>
      <c r="Q103" s="37">
        <v>2063.5736676500001</v>
      </c>
      <c r="R103" s="37">
        <v>848.59210201999997</v>
      </c>
      <c r="S103" s="37">
        <v>18.191445999999999</v>
      </c>
      <c r="T103" s="37"/>
      <c r="U103" s="37"/>
      <c r="V103" s="37"/>
      <c r="W103" s="37"/>
      <c r="X103" s="37"/>
      <c r="Y103" s="37"/>
    </row>
    <row r="104" spans="1:25" hidden="1" outlineLevel="1" collapsed="1">
      <c r="A104" s="8">
        <v>43374</v>
      </c>
      <c r="B104" s="37">
        <v>8372.9875302700002</v>
      </c>
      <c r="C104" s="37">
        <f t="shared" ref="C104" si="333">I104+O104</f>
        <v>2765.1548143299997</v>
      </c>
      <c r="D104" s="37">
        <f t="shared" ref="D104" si="334">J104+P104</f>
        <v>5607.8327159399996</v>
      </c>
      <c r="E104" s="37">
        <f t="shared" ref="E104" si="335">K104+Q104</f>
        <v>4306.45277833</v>
      </c>
      <c r="F104" s="37">
        <f t="shared" ref="F104" si="336">L104+R104</f>
        <v>1272.22265582</v>
      </c>
      <c r="G104" s="37">
        <f t="shared" ref="G104" si="337">M104+S104</f>
        <v>29.157281789999999</v>
      </c>
      <c r="H104" s="37">
        <f t="shared" ref="H104" si="338">SUM(I104:J104)</f>
        <v>4982.58521793</v>
      </c>
      <c r="I104" s="37">
        <v>2256.3927716799999</v>
      </c>
      <c r="J104" s="37">
        <f t="shared" ref="J104" si="339">SUM(K104:M104)</f>
        <v>2726.1924462499996</v>
      </c>
      <c r="K104" s="37">
        <v>2274.0981313799998</v>
      </c>
      <c r="L104" s="37">
        <v>440.75521067</v>
      </c>
      <c r="M104" s="37">
        <v>11.3391042</v>
      </c>
      <c r="N104" s="37">
        <f t="shared" ref="N104" si="340">SUM(O104:P104)</f>
        <v>3390.4023123400002</v>
      </c>
      <c r="O104" s="37">
        <v>508.76204265000001</v>
      </c>
      <c r="P104" s="37">
        <f t="shared" ref="P104" si="341">SUM(Q104:S104)</f>
        <v>2881.64026969</v>
      </c>
      <c r="Q104" s="37">
        <v>2032.35464695</v>
      </c>
      <c r="R104" s="37">
        <v>831.46744515</v>
      </c>
      <c r="S104" s="37">
        <v>17.818177590000001</v>
      </c>
      <c r="T104" s="37"/>
      <c r="U104" s="37"/>
      <c r="V104" s="37"/>
      <c r="W104" s="37"/>
      <c r="X104" s="37"/>
      <c r="Y104" s="37"/>
    </row>
    <row r="105" spans="1:25" hidden="1" outlineLevel="1" collapsed="1">
      <c r="A105" s="8">
        <v>43405</v>
      </c>
      <c r="B105" s="37">
        <v>8368.6686526000012</v>
      </c>
      <c r="C105" s="37">
        <f t="shared" ref="C105" si="342">I105+O105</f>
        <v>2714.6279273700002</v>
      </c>
      <c r="D105" s="37">
        <f t="shared" ref="D105" si="343">J105+P105</f>
        <v>5654.0407252300001</v>
      </c>
      <c r="E105" s="37">
        <f t="shared" ref="E105" si="344">K105+Q105</f>
        <v>4392.6546675299996</v>
      </c>
      <c r="F105" s="37">
        <f t="shared" ref="F105" si="345">L105+R105</f>
        <v>1232.6687233800001</v>
      </c>
      <c r="G105" s="37">
        <f t="shared" ref="G105" si="346">M105+S105</f>
        <v>28.717334319999999</v>
      </c>
      <c r="H105" s="37">
        <f t="shared" ref="H105" si="347">SUM(I105:J105)</f>
        <v>4993.6362112200004</v>
      </c>
      <c r="I105" s="37">
        <v>2235.6784978400001</v>
      </c>
      <c r="J105" s="37">
        <f t="shared" ref="J105" si="348">SUM(K105:M105)</f>
        <v>2757.9577133800003</v>
      </c>
      <c r="K105" s="37">
        <v>2329.7813361100002</v>
      </c>
      <c r="L105" s="37">
        <v>417.43918525999999</v>
      </c>
      <c r="M105" s="37">
        <v>10.737192009999999</v>
      </c>
      <c r="N105" s="37">
        <f t="shared" ref="N105" si="349">SUM(O105:P105)</f>
        <v>3375.0324413799999</v>
      </c>
      <c r="O105" s="37">
        <v>478.94942952999997</v>
      </c>
      <c r="P105" s="37">
        <f t="shared" ref="P105" si="350">SUM(Q105:S105)</f>
        <v>2896.0830118499998</v>
      </c>
      <c r="Q105" s="37">
        <v>2062.8733314199999</v>
      </c>
      <c r="R105" s="37">
        <v>815.22953812000003</v>
      </c>
      <c r="S105" s="37">
        <v>17.980142310000002</v>
      </c>
      <c r="T105" s="37"/>
      <c r="U105" s="37"/>
      <c r="V105" s="37"/>
      <c r="W105" s="37"/>
      <c r="X105" s="37"/>
      <c r="Y105" s="37"/>
    </row>
    <row r="106" spans="1:25" hidden="1" outlineLevel="1" collapsed="1">
      <c r="A106" s="8">
        <v>43435</v>
      </c>
      <c r="B106" s="37">
        <v>8412.5059980599999</v>
      </c>
      <c r="C106" s="37">
        <f t="shared" ref="C106" si="351">I106+O106</f>
        <v>2832.6873111199998</v>
      </c>
      <c r="D106" s="37">
        <f t="shared" ref="D106" si="352">J106+P106</f>
        <v>5579.8186869400006</v>
      </c>
      <c r="E106" s="37">
        <f t="shared" ref="E106" si="353">K106+Q106</f>
        <v>4398.6521454200001</v>
      </c>
      <c r="F106" s="37">
        <f t="shared" ref="F106" si="354">L106+R106</f>
        <v>1153.23273483</v>
      </c>
      <c r="G106" s="37">
        <f t="shared" ref="G106" si="355">M106+S106</f>
        <v>27.933806689999997</v>
      </c>
      <c r="H106" s="37">
        <f t="shared" ref="H106" si="356">SUM(I106:J106)</f>
        <v>5150.1509002800003</v>
      </c>
      <c r="I106" s="37">
        <v>2353.8880380199998</v>
      </c>
      <c r="J106" s="37">
        <f t="shared" ref="J106" si="357">SUM(K106:M106)</f>
        <v>2796.2628622600005</v>
      </c>
      <c r="K106" s="37">
        <v>2395.1509408400002</v>
      </c>
      <c r="L106" s="37">
        <v>391.25255855</v>
      </c>
      <c r="M106" s="37">
        <v>9.85936287</v>
      </c>
      <c r="N106" s="37">
        <f t="shared" ref="N106" si="358">SUM(O106:P106)</f>
        <v>3262.3550977800001</v>
      </c>
      <c r="O106" s="37">
        <v>478.79927309999999</v>
      </c>
      <c r="P106" s="37">
        <f t="shared" ref="P106" si="359">SUM(Q106:S106)</f>
        <v>2783.5558246800001</v>
      </c>
      <c r="Q106" s="37">
        <v>2003.5012045799999</v>
      </c>
      <c r="R106" s="37">
        <v>761.98017628000002</v>
      </c>
      <c r="S106" s="37">
        <v>18.074443819999999</v>
      </c>
      <c r="T106" s="37"/>
      <c r="U106" s="37"/>
      <c r="V106" s="37"/>
      <c r="W106" s="37"/>
      <c r="X106" s="37"/>
      <c r="Y106" s="37"/>
    </row>
    <row r="107" spans="1:25" hidden="1" outlineLevel="1" collapsed="1">
      <c r="A107" s="8">
        <v>43466</v>
      </c>
      <c r="B107" s="37">
        <v>8363.5940625500007</v>
      </c>
      <c r="C107" s="37">
        <f t="shared" ref="C107" si="360">I107+O107</f>
        <v>2706.1638351199999</v>
      </c>
      <c r="D107" s="37">
        <f t="shared" ref="D107" si="361">J107+P107</f>
        <v>5657.4302274300007</v>
      </c>
      <c r="E107" s="37">
        <f t="shared" ref="E107" si="362">K107+Q107</f>
        <v>4447.8652911499994</v>
      </c>
      <c r="F107" s="37">
        <f t="shared" ref="F107" si="363">L107+R107</f>
        <v>1180.80365067</v>
      </c>
      <c r="G107" s="37">
        <f t="shared" ref="G107" si="364">M107+S107</f>
        <v>28.761285610000002</v>
      </c>
      <c r="H107" s="37">
        <f t="shared" ref="H107" si="365">SUM(I107:J107)</f>
        <v>5091.0188897200005</v>
      </c>
      <c r="I107" s="37">
        <v>2230.6419822299999</v>
      </c>
      <c r="J107" s="37">
        <f t="shared" ref="J107" si="366">SUM(K107:M107)</f>
        <v>2860.3769074900001</v>
      </c>
      <c r="K107" s="37">
        <v>2424.4289896599998</v>
      </c>
      <c r="L107" s="37">
        <v>425.93850242000002</v>
      </c>
      <c r="M107" s="37">
        <v>10.009415410000001</v>
      </c>
      <c r="N107" s="37">
        <f t="shared" ref="N107" si="367">SUM(O107:P107)</f>
        <v>3272.5751728300002</v>
      </c>
      <c r="O107" s="37">
        <v>475.52185288999999</v>
      </c>
      <c r="P107" s="37">
        <f t="shared" ref="P107" si="368">SUM(Q107:S107)</f>
        <v>2797.0533199400002</v>
      </c>
      <c r="Q107" s="37">
        <v>2023.43630149</v>
      </c>
      <c r="R107" s="37">
        <v>754.86514824999995</v>
      </c>
      <c r="S107" s="37">
        <v>18.751870199999999</v>
      </c>
      <c r="T107" s="37"/>
      <c r="U107" s="37"/>
      <c r="V107" s="37"/>
      <c r="W107" s="37"/>
      <c r="X107" s="37"/>
      <c r="Y107" s="37"/>
    </row>
    <row r="108" spans="1:25" hidden="1" outlineLevel="1" collapsed="1">
      <c r="A108" s="8">
        <v>43497</v>
      </c>
      <c r="B108" s="37">
        <v>8366.8900082799992</v>
      </c>
      <c r="C108" s="37">
        <f t="shared" ref="C108" si="369">I108+O108</f>
        <v>2752.3990840700003</v>
      </c>
      <c r="D108" s="37">
        <f t="shared" ref="D108" si="370">J108+P108</f>
        <v>5614.4909242100002</v>
      </c>
      <c r="E108" s="37">
        <f t="shared" ref="E108" si="371">K108+Q108</f>
        <v>4463.2063118599999</v>
      </c>
      <c r="F108" s="37">
        <f t="shared" ref="F108" si="372">L108+R108</f>
        <v>1122.74134652</v>
      </c>
      <c r="G108" s="37">
        <f t="shared" ref="G108" si="373">M108+S108</f>
        <v>28.543265830000003</v>
      </c>
      <c r="H108" s="37">
        <f t="shared" ref="H108" si="374">SUM(I108:J108)</f>
        <v>5150.6244889900008</v>
      </c>
      <c r="I108" s="37">
        <v>2259.1486074600002</v>
      </c>
      <c r="J108" s="37">
        <f t="shared" ref="J108" si="375">SUM(K108:M108)</f>
        <v>2891.4758815300002</v>
      </c>
      <c r="K108" s="37">
        <v>2473.2826913399999</v>
      </c>
      <c r="L108" s="37">
        <v>408.01046020000001</v>
      </c>
      <c r="M108" s="37">
        <v>10.18272999</v>
      </c>
      <c r="N108" s="37">
        <f t="shared" ref="N108" si="376">SUM(O108:P108)</f>
        <v>3216.2655192900002</v>
      </c>
      <c r="O108" s="37">
        <v>493.25047661000002</v>
      </c>
      <c r="P108" s="37">
        <f t="shared" ref="P108" si="377">SUM(Q108:S108)</f>
        <v>2723.0150426800001</v>
      </c>
      <c r="Q108" s="37">
        <v>1989.92362052</v>
      </c>
      <c r="R108" s="37">
        <v>714.73088631999997</v>
      </c>
      <c r="S108" s="37">
        <v>18.360535840000001</v>
      </c>
      <c r="T108" s="37"/>
      <c r="U108" s="37"/>
      <c r="V108" s="37"/>
      <c r="W108" s="37"/>
      <c r="X108" s="37"/>
      <c r="Y108" s="37"/>
    </row>
    <row r="109" spans="1:25" hidden="1" outlineLevel="1" collapsed="1">
      <c r="A109" s="8">
        <v>43525</v>
      </c>
      <c r="B109" s="37">
        <v>8476.6997042799994</v>
      </c>
      <c r="C109" s="37">
        <f t="shared" ref="C109" si="378">I109+O109</f>
        <v>2832.35469263</v>
      </c>
      <c r="D109" s="37">
        <f t="shared" ref="D109" si="379">J109+P109</f>
        <v>5644.3450116499998</v>
      </c>
      <c r="E109" s="37">
        <f t="shared" ref="E109" si="380">K109+Q109</f>
        <v>4515.0139990999996</v>
      </c>
      <c r="F109" s="37">
        <f t="shared" ref="F109" si="381">L109+R109</f>
        <v>1100.2769206600001</v>
      </c>
      <c r="G109" s="37">
        <f t="shared" ref="G109" si="382">M109+S109</f>
        <v>29.054091890000002</v>
      </c>
      <c r="H109" s="37">
        <f t="shared" ref="H109" si="383">SUM(I109:J109)</f>
        <v>5205.4952905700002</v>
      </c>
      <c r="I109" s="37">
        <v>2313.3364069600002</v>
      </c>
      <c r="J109" s="37">
        <f t="shared" ref="J109" si="384">SUM(K109:M109)</f>
        <v>2892.15888361</v>
      </c>
      <c r="K109" s="37">
        <v>2493.8233421700002</v>
      </c>
      <c r="L109" s="37">
        <v>388.06010837999997</v>
      </c>
      <c r="M109" s="37">
        <v>10.275433059999999</v>
      </c>
      <c r="N109" s="37">
        <f t="shared" ref="N109" si="385">SUM(O109:P109)</f>
        <v>3271.2044137099997</v>
      </c>
      <c r="O109" s="37">
        <v>519.01828566999995</v>
      </c>
      <c r="P109" s="37">
        <f t="shared" ref="P109" si="386">SUM(Q109:S109)</f>
        <v>2752.1861280399999</v>
      </c>
      <c r="Q109" s="37">
        <v>2021.1906569299999</v>
      </c>
      <c r="R109" s="37">
        <v>712.21681228</v>
      </c>
      <c r="S109" s="37">
        <v>18.778658830000001</v>
      </c>
      <c r="T109" s="37"/>
      <c r="U109" s="37"/>
      <c r="V109" s="37"/>
      <c r="W109" s="37"/>
      <c r="X109" s="37"/>
      <c r="Y109" s="37"/>
    </row>
    <row r="110" spans="1:25" hidden="1" outlineLevel="1" collapsed="1">
      <c r="A110" s="8">
        <v>43556</v>
      </c>
      <c r="B110" s="37">
        <v>8518.1527700200004</v>
      </c>
      <c r="C110" s="37">
        <f t="shared" ref="C110" si="387">I110+O110</f>
        <v>2955.1487727899998</v>
      </c>
      <c r="D110" s="37">
        <f t="shared" ref="D110" si="388">J110+P110</f>
        <v>5563.0039972300001</v>
      </c>
      <c r="E110" s="37">
        <f t="shared" ref="E110" si="389">K110+Q110</f>
        <v>4492.3638125300004</v>
      </c>
      <c r="F110" s="37">
        <f t="shared" ref="F110" si="390">L110+R110</f>
        <v>1041.5913820799999</v>
      </c>
      <c r="G110" s="37">
        <f t="shared" ref="G110" si="391">M110+S110</f>
        <v>29.048802619999996</v>
      </c>
      <c r="H110" s="37">
        <f t="shared" ref="H110" si="392">SUM(I110:J110)</f>
        <v>5324.5102178399993</v>
      </c>
      <c r="I110" s="37">
        <v>2442.8178832899998</v>
      </c>
      <c r="J110" s="37">
        <f t="shared" ref="J110" si="393">SUM(K110:M110)</f>
        <v>2881.6923345499999</v>
      </c>
      <c r="K110" s="37">
        <v>2490.7668671199999</v>
      </c>
      <c r="L110" s="37">
        <v>380.50416787</v>
      </c>
      <c r="M110" s="37">
        <v>10.42129956</v>
      </c>
      <c r="N110" s="37">
        <f t="shared" ref="N110" si="394">SUM(O110:P110)</f>
        <v>3193.6425521800002</v>
      </c>
      <c r="O110" s="37">
        <v>512.33088950000001</v>
      </c>
      <c r="P110" s="37">
        <f t="shared" ref="P110" si="395">SUM(Q110:S110)</f>
        <v>2681.3116626800002</v>
      </c>
      <c r="Q110" s="37">
        <v>2001.59694541</v>
      </c>
      <c r="R110" s="37">
        <v>661.08721420999996</v>
      </c>
      <c r="S110" s="37">
        <v>18.627503059999999</v>
      </c>
      <c r="T110" s="37"/>
      <c r="U110" s="37"/>
      <c r="V110" s="37"/>
      <c r="W110" s="37"/>
      <c r="X110" s="37"/>
      <c r="Y110" s="37"/>
    </row>
    <row r="111" spans="1:25" hidden="1" outlineLevel="1" collapsed="1">
      <c r="A111" s="8">
        <v>43586</v>
      </c>
      <c r="B111" s="37">
        <v>8449.135409980001</v>
      </c>
      <c r="C111" s="37">
        <f t="shared" ref="C111" si="396">I111+O111</f>
        <v>2870.2388518600001</v>
      </c>
      <c r="D111" s="37">
        <f t="shared" ref="D111" si="397">J111+P111</f>
        <v>5578.8965581200009</v>
      </c>
      <c r="E111" s="37">
        <f t="shared" ref="E111" si="398">K111+Q111</f>
        <v>4540.33634755</v>
      </c>
      <c r="F111" s="37">
        <f t="shared" ref="F111" si="399">L111+R111</f>
        <v>1009.4576117399999</v>
      </c>
      <c r="G111" s="37">
        <f t="shared" ref="G111" si="400">M111+S111</f>
        <v>29.102598829999998</v>
      </c>
      <c r="H111" s="37">
        <f t="shared" ref="H111" si="401">SUM(I111:J111)</f>
        <v>5231.3820463000002</v>
      </c>
      <c r="I111" s="37">
        <v>2346.0665928799999</v>
      </c>
      <c r="J111" s="37">
        <f t="shared" ref="J111" si="402">SUM(K111:M111)</f>
        <v>2885.3154534200003</v>
      </c>
      <c r="K111" s="37">
        <v>2497.4501926100002</v>
      </c>
      <c r="L111" s="37">
        <v>377.82409826999998</v>
      </c>
      <c r="M111" s="37">
        <v>10.04116254</v>
      </c>
      <c r="N111" s="37">
        <f t="shared" ref="N111" si="403">SUM(O111:P111)</f>
        <v>3217.7533636800003</v>
      </c>
      <c r="O111" s="37">
        <v>524.17225898000004</v>
      </c>
      <c r="P111" s="37">
        <f t="shared" ref="P111" si="404">SUM(Q111:S111)</f>
        <v>2693.5811047000002</v>
      </c>
      <c r="Q111" s="37">
        <v>2042.8861549400001</v>
      </c>
      <c r="R111" s="37">
        <v>631.63351347000003</v>
      </c>
      <c r="S111" s="37">
        <v>19.06143629</v>
      </c>
      <c r="T111" s="37"/>
      <c r="U111" s="37"/>
      <c r="V111" s="37"/>
      <c r="W111" s="37"/>
      <c r="X111" s="37"/>
      <c r="Y111" s="37"/>
    </row>
    <row r="112" spans="1:25" hidden="1" outlineLevel="1" collapsed="1">
      <c r="A112" s="8">
        <v>43617</v>
      </c>
      <c r="B112" s="37">
        <v>8831.6429675899999</v>
      </c>
      <c r="C112" s="37">
        <f t="shared" ref="C112" si="405">I112+O112</f>
        <v>3256.9252289400001</v>
      </c>
      <c r="D112" s="37">
        <f t="shared" ref="D112" si="406">J112+P112</f>
        <v>5574.7177386499998</v>
      </c>
      <c r="E112" s="37">
        <f t="shared" ref="E112" si="407">K112+Q112</f>
        <v>4626.5371627799996</v>
      </c>
      <c r="F112" s="37">
        <f t="shared" ref="F112" si="408">L112+R112</f>
        <v>922.35724042000004</v>
      </c>
      <c r="G112" s="37">
        <f t="shared" ref="G112" si="409">M112+S112</f>
        <v>25.823335450000002</v>
      </c>
      <c r="H112" s="37">
        <f t="shared" ref="H112" si="410">SUM(I112:J112)</f>
        <v>5608.8924840700001</v>
      </c>
      <c r="I112" s="37">
        <v>2690.8460853000001</v>
      </c>
      <c r="J112" s="37">
        <f t="shared" ref="J112" si="411">SUM(K112:M112)</f>
        <v>2918.04639877</v>
      </c>
      <c r="K112" s="37">
        <v>2590.0560538999998</v>
      </c>
      <c r="L112" s="37">
        <v>317.99427498</v>
      </c>
      <c r="M112" s="37">
        <v>9.9960698899999993</v>
      </c>
      <c r="N112" s="37">
        <f t="shared" ref="N112" si="412">SUM(O112:P112)</f>
        <v>3222.7504835199998</v>
      </c>
      <c r="O112" s="37">
        <v>566.07914363999998</v>
      </c>
      <c r="P112" s="37">
        <f t="shared" ref="P112" si="413">SUM(Q112:S112)</f>
        <v>2656.6713398799998</v>
      </c>
      <c r="Q112" s="37">
        <v>2036.48110888</v>
      </c>
      <c r="R112" s="37">
        <v>604.36296544000004</v>
      </c>
      <c r="S112" s="37">
        <v>15.827265560000001</v>
      </c>
      <c r="T112" s="37"/>
      <c r="U112" s="37"/>
      <c r="V112" s="37"/>
      <c r="W112" s="37"/>
      <c r="X112" s="37"/>
      <c r="Y112" s="37"/>
    </row>
    <row r="113" spans="1:25" hidden="1" outlineLevel="1" collapsed="1">
      <c r="A113" s="8">
        <v>43647</v>
      </c>
      <c r="B113" s="37">
        <v>8649.5558646600002</v>
      </c>
      <c r="C113" s="37">
        <f t="shared" ref="C113" si="414">I113+O113</f>
        <v>3112.5300361999998</v>
      </c>
      <c r="D113" s="37">
        <f t="shared" ref="D113" si="415">J113+P113</f>
        <v>5537.0258284600004</v>
      </c>
      <c r="E113" s="37">
        <f t="shared" ref="E113" si="416">K113+Q113</f>
        <v>4518.4665031100003</v>
      </c>
      <c r="F113" s="37">
        <f t="shared" ref="F113" si="417">L113+R113</f>
        <v>1000.0720501200001</v>
      </c>
      <c r="G113" s="37">
        <f t="shared" ref="G113" si="418">M113+S113</f>
        <v>18.487275230000002</v>
      </c>
      <c r="H113" s="37">
        <f t="shared" ref="H113" si="419">SUM(I113:J113)</f>
        <v>5491.1125294699996</v>
      </c>
      <c r="I113" s="37">
        <v>2569.8035045699999</v>
      </c>
      <c r="J113" s="37">
        <f t="shared" ref="J113" si="420">SUM(K113:M113)</f>
        <v>2921.3090248999997</v>
      </c>
      <c r="K113" s="37">
        <v>2491.5749273500001</v>
      </c>
      <c r="L113" s="37">
        <v>421.43656725</v>
      </c>
      <c r="M113" s="37">
        <v>8.2975303</v>
      </c>
      <c r="N113" s="37">
        <f t="shared" ref="N113" si="421">SUM(O113:P113)</f>
        <v>3158.4433351900002</v>
      </c>
      <c r="O113" s="37">
        <v>542.72653162999995</v>
      </c>
      <c r="P113" s="37">
        <f t="shared" ref="P113" si="422">SUM(Q113:S113)</f>
        <v>2615.7168035600002</v>
      </c>
      <c r="Q113" s="37">
        <v>2026.89157576</v>
      </c>
      <c r="R113" s="37">
        <v>578.63548287000003</v>
      </c>
      <c r="S113" s="37">
        <v>10.18974493</v>
      </c>
      <c r="T113" s="37"/>
      <c r="U113" s="37"/>
      <c r="V113" s="37"/>
      <c r="W113" s="37"/>
      <c r="X113" s="37"/>
      <c r="Y113" s="37"/>
    </row>
    <row r="114" spans="1:25" hidden="1" outlineLevel="1" collapsed="1">
      <c r="A114" s="8">
        <v>43678</v>
      </c>
      <c r="B114" s="37">
        <v>8844.7268482500003</v>
      </c>
      <c r="C114" s="37">
        <f t="shared" ref="C114" si="423">I114+O114</f>
        <v>3196.6081739599999</v>
      </c>
      <c r="D114" s="37">
        <f t="shared" ref="D114" si="424">J114+P114</f>
        <v>5648.1186742899999</v>
      </c>
      <c r="E114" s="37">
        <f t="shared" ref="E114" si="425">K114+Q114</f>
        <v>4637.39606069</v>
      </c>
      <c r="F114" s="37">
        <f t="shared" ref="F114" si="426">L114+R114</f>
        <v>994.85932931999992</v>
      </c>
      <c r="G114" s="37">
        <f t="shared" ref="G114" si="427">M114+S114</f>
        <v>15.86328428</v>
      </c>
      <c r="H114" s="37">
        <f t="shared" ref="H114" si="428">SUM(I114:J114)</f>
        <v>5586.3680744600006</v>
      </c>
      <c r="I114" s="37">
        <v>2644.7112222000001</v>
      </c>
      <c r="J114" s="37">
        <f t="shared" ref="J114" si="429">SUM(K114:M114)</f>
        <v>2941.6568522600001</v>
      </c>
      <c r="K114" s="37">
        <v>2521.9148249199998</v>
      </c>
      <c r="L114" s="37">
        <v>412.70243217000001</v>
      </c>
      <c r="M114" s="37">
        <v>7.0395951700000001</v>
      </c>
      <c r="N114" s="37">
        <f t="shared" ref="N114" si="430">SUM(O114:P114)</f>
        <v>3258.3587737899998</v>
      </c>
      <c r="O114" s="37">
        <v>551.89695175999998</v>
      </c>
      <c r="P114" s="37">
        <f t="shared" ref="P114" si="431">SUM(Q114:S114)</f>
        <v>2706.4618220299999</v>
      </c>
      <c r="Q114" s="37">
        <v>2115.4812357699998</v>
      </c>
      <c r="R114" s="37">
        <v>582.15689714999996</v>
      </c>
      <c r="S114" s="37">
        <v>8.8236891100000001</v>
      </c>
      <c r="T114" s="37"/>
      <c r="U114" s="37"/>
      <c r="V114" s="37"/>
      <c r="W114" s="37"/>
      <c r="X114" s="37"/>
      <c r="Y114" s="37"/>
    </row>
    <row r="115" spans="1:25" hidden="1" outlineLevel="1" collapsed="1">
      <c r="A115" s="8">
        <v>43709</v>
      </c>
      <c r="B115" s="37">
        <v>8776.6030556099995</v>
      </c>
      <c r="C115" s="37">
        <f t="shared" ref="C115" si="432">I115+O115</f>
        <v>3160.7005219399998</v>
      </c>
      <c r="D115" s="37">
        <f t="shared" ref="D115" si="433">J115+P115</f>
        <v>5615.9025336699997</v>
      </c>
      <c r="E115" s="37">
        <f t="shared" ref="E115" si="434">K115+Q115</f>
        <v>4630.0052199799993</v>
      </c>
      <c r="F115" s="37">
        <f t="shared" ref="F115" si="435">L115+R115</f>
        <v>970.49324590000003</v>
      </c>
      <c r="G115" s="37">
        <f t="shared" ref="G115" si="436">M115+S115</f>
        <v>15.404067789999999</v>
      </c>
      <c r="H115" s="37">
        <f t="shared" ref="H115" si="437">SUM(I115:J115)</f>
        <v>5594.8263797099999</v>
      </c>
      <c r="I115" s="37">
        <v>2612.1992895399999</v>
      </c>
      <c r="J115" s="37">
        <f t="shared" ref="J115" si="438">SUM(K115:M115)</f>
        <v>2982.62709017</v>
      </c>
      <c r="K115" s="37">
        <v>2560.4786895699999</v>
      </c>
      <c r="L115" s="37">
        <v>415.18823244999999</v>
      </c>
      <c r="M115" s="37">
        <v>6.9601681500000003</v>
      </c>
      <c r="N115" s="37">
        <f t="shared" ref="N115" si="439">SUM(O115:P115)</f>
        <v>3181.7766758999996</v>
      </c>
      <c r="O115" s="37">
        <v>548.50123240000005</v>
      </c>
      <c r="P115" s="37">
        <f t="shared" ref="P115" si="440">SUM(Q115:S115)</f>
        <v>2633.2754434999997</v>
      </c>
      <c r="Q115" s="37">
        <v>2069.5265304099999</v>
      </c>
      <c r="R115" s="37">
        <v>555.30501345000005</v>
      </c>
      <c r="S115" s="37">
        <v>8.4438996399999997</v>
      </c>
      <c r="T115" s="37"/>
      <c r="U115" s="37"/>
      <c r="V115" s="37"/>
      <c r="W115" s="37"/>
      <c r="X115" s="37"/>
      <c r="Y115" s="37"/>
    </row>
    <row r="116" spans="1:25" hidden="1" outlineLevel="1" collapsed="1">
      <c r="A116" s="8">
        <v>43739</v>
      </c>
      <c r="B116" s="37">
        <v>9133.2629983400002</v>
      </c>
      <c r="C116" s="37">
        <f t="shared" ref="C116" si="441">I116+O116</f>
        <v>3246.8703972799999</v>
      </c>
      <c r="D116" s="37">
        <f t="shared" ref="D116" si="442">J116+P116</f>
        <v>5886.3926010600007</v>
      </c>
      <c r="E116" s="37">
        <f t="shared" ref="E116" si="443">K116+Q116</f>
        <v>4879.9864259799997</v>
      </c>
      <c r="F116" s="37">
        <f t="shared" ref="F116" si="444">L116+R116</f>
        <v>990.87783458000001</v>
      </c>
      <c r="G116" s="37">
        <f t="shared" ref="G116" si="445">M116+S116</f>
        <v>15.528340499999999</v>
      </c>
      <c r="H116" s="37">
        <f t="shared" ref="H116" si="446">SUM(I116:J116)</f>
        <v>5710.5628740399998</v>
      </c>
      <c r="I116" s="37">
        <v>2654.4071970999998</v>
      </c>
      <c r="J116" s="37">
        <f t="shared" ref="J116" si="447">SUM(K116:M116)</f>
        <v>3056.1556769399999</v>
      </c>
      <c r="K116" s="37">
        <v>2634.0634552000001</v>
      </c>
      <c r="L116" s="37">
        <v>415.37642434999998</v>
      </c>
      <c r="M116" s="37">
        <v>6.7157973899999996</v>
      </c>
      <c r="N116" s="37">
        <f t="shared" ref="N116" si="448">SUM(O116:P116)</f>
        <v>3422.7001243000004</v>
      </c>
      <c r="O116" s="37">
        <v>592.46320017999994</v>
      </c>
      <c r="P116" s="37">
        <f t="shared" ref="P116" si="449">SUM(Q116:S116)</f>
        <v>2830.2369241200004</v>
      </c>
      <c r="Q116" s="37">
        <v>2245.92297078</v>
      </c>
      <c r="R116" s="37">
        <v>575.50141023000003</v>
      </c>
      <c r="S116" s="37">
        <v>8.81254311</v>
      </c>
      <c r="T116" s="37"/>
      <c r="U116" s="37"/>
      <c r="V116" s="37"/>
      <c r="W116" s="37"/>
      <c r="X116" s="37"/>
      <c r="Y116" s="37"/>
    </row>
    <row r="117" spans="1:25" hidden="1" outlineLevel="1" collapsed="1">
      <c r="A117" s="8">
        <v>43770</v>
      </c>
      <c r="B117" s="37">
        <v>9215.9523676899989</v>
      </c>
      <c r="C117" s="37">
        <f t="shared" ref="C117" si="450">I117+O117</f>
        <v>3353.98883462</v>
      </c>
      <c r="D117" s="37">
        <f t="shared" ref="D117" si="451">J117+P117</f>
        <v>5861.9635330700003</v>
      </c>
      <c r="E117" s="37">
        <f t="shared" ref="E117" si="452">K117+Q117</f>
        <v>4862.10503591</v>
      </c>
      <c r="F117" s="37">
        <f t="shared" ref="F117" si="453">L117+R117</f>
        <v>985.15285489999997</v>
      </c>
      <c r="G117" s="37">
        <f t="shared" ref="G117" si="454">M117+S117</f>
        <v>14.705642260000001</v>
      </c>
      <c r="H117" s="37">
        <f t="shared" ref="H117" si="455">SUM(I117:J117)</f>
        <v>5906.50430744</v>
      </c>
      <c r="I117" s="37">
        <v>2776.2029404099999</v>
      </c>
      <c r="J117" s="37">
        <f t="shared" ref="J117" si="456">SUM(K117:M117)</f>
        <v>3130.3013670300002</v>
      </c>
      <c r="K117" s="37">
        <v>2689.6837114499999</v>
      </c>
      <c r="L117" s="37">
        <v>434.32191386</v>
      </c>
      <c r="M117" s="37">
        <v>6.2957417199999997</v>
      </c>
      <c r="N117" s="37">
        <f t="shared" ref="N117" si="457">SUM(O117:P117)</f>
        <v>3309.4480602500003</v>
      </c>
      <c r="O117" s="37">
        <v>577.78589421000004</v>
      </c>
      <c r="P117" s="37">
        <f t="shared" ref="P117" si="458">SUM(Q117:S117)</f>
        <v>2731.6621660400001</v>
      </c>
      <c r="Q117" s="37">
        <v>2172.4213244600001</v>
      </c>
      <c r="R117" s="37">
        <v>550.83094103999997</v>
      </c>
      <c r="S117" s="37">
        <v>8.4099005400000006</v>
      </c>
      <c r="T117" s="37"/>
      <c r="U117" s="37"/>
      <c r="V117" s="37"/>
      <c r="W117" s="37"/>
      <c r="X117" s="37"/>
      <c r="Y117" s="37"/>
    </row>
    <row r="118" spans="1:25" hidden="1" outlineLevel="1" collapsed="1">
      <c r="A118" s="8">
        <v>43800</v>
      </c>
      <c r="B118" s="37">
        <v>9408.1444930500002</v>
      </c>
      <c r="C118" s="37">
        <f t="shared" ref="C118" si="459">I118+O118</f>
        <v>3477.93497493</v>
      </c>
      <c r="D118" s="37">
        <f t="shared" ref="D118" si="460">J118+P118</f>
        <v>5930.2095181200002</v>
      </c>
      <c r="E118" s="37">
        <f t="shared" ref="E118" si="461">K118+Q118</f>
        <v>4902.0280819199997</v>
      </c>
      <c r="F118" s="37">
        <f t="shared" ref="F118" si="462">L118+R118</f>
        <v>1013.7190991099999</v>
      </c>
      <c r="G118" s="37">
        <f t="shared" ref="G118" si="463">M118+S118</f>
        <v>14.462337089999998</v>
      </c>
      <c r="H118" s="37">
        <f t="shared" ref="H118" si="464">SUM(I118:J118)</f>
        <v>6079.4418795399997</v>
      </c>
      <c r="I118" s="37">
        <v>2879.56201169</v>
      </c>
      <c r="J118" s="37">
        <f t="shared" ref="J118" si="465">SUM(K118:M118)</f>
        <v>3199.8798678499998</v>
      </c>
      <c r="K118" s="37">
        <v>2720.5125979099998</v>
      </c>
      <c r="L118" s="37">
        <v>473.23385309999998</v>
      </c>
      <c r="M118" s="37">
        <v>6.1334168399999998</v>
      </c>
      <c r="N118" s="37">
        <f t="shared" ref="N118" si="466">SUM(O118:P118)</f>
        <v>3328.70261351</v>
      </c>
      <c r="O118" s="37">
        <v>598.37296323999999</v>
      </c>
      <c r="P118" s="37">
        <f t="shared" ref="P118" si="467">SUM(Q118:S118)</f>
        <v>2730.32965027</v>
      </c>
      <c r="Q118" s="37">
        <v>2181.5154840099999</v>
      </c>
      <c r="R118" s="37">
        <v>540.48524600999997</v>
      </c>
      <c r="S118" s="37">
        <v>8.3289202499999995</v>
      </c>
      <c r="T118" s="37"/>
      <c r="U118" s="37"/>
      <c r="V118" s="37"/>
      <c r="W118" s="37"/>
      <c r="X118" s="37"/>
      <c r="Y118" s="37"/>
    </row>
    <row r="119" spans="1:25" hidden="1" outlineLevel="1" collapsed="1">
      <c r="A119" s="8">
        <v>43831</v>
      </c>
      <c r="B119" s="37">
        <v>9630.9002595700003</v>
      </c>
      <c r="C119" s="37">
        <f t="shared" ref="C119" si="468">I119+O119</f>
        <v>3476.63328499</v>
      </c>
      <c r="D119" s="37">
        <f t="shared" ref="D119" si="469">J119+P119</f>
        <v>6154.2669745799994</v>
      </c>
      <c r="E119" s="37">
        <f t="shared" ref="E119" si="470">K119+Q119</f>
        <v>5041.0889233899998</v>
      </c>
      <c r="F119" s="37">
        <f t="shared" ref="F119" si="471">L119+R119</f>
        <v>1096.3392088800001</v>
      </c>
      <c r="G119" s="37">
        <f t="shared" ref="G119" si="472">M119+S119</f>
        <v>16.83884231</v>
      </c>
      <c r="H119" s="37">
        <f t="shared" ref="H119" si="473">SUM(I119:J119)</f>
        <v>6105.5245648799992</v>
      </c>
      <c r="I119" s="37">
        <v>2828.1803818499998</v>
      </c>
      <c r="J119" s="37">
        <f t="shared" ref="J119" si="474">SUM(K119:M119)</f>
        <v>3277.3441830299998</v>
      </c>
      <c r="K119" s="37">
        <v>2778.4829846799998</v>
      </c>
      <c r="L119" s="37">
        <v>492.46257571000001</v>
      </c>
      <c r="M119" s="37">
        <v>6.3986226400000001</v>
      </c>
      <c r="N119" s="37">
        <f t="shared" ref="N119" si="475">SUM(O119:P119)</f>
        <v>3525.3756946899994</v>
      </c>
      <c r="O119" s="37">
        <v>648.45290313999999</v>
      </c>
      <c r="P119" s="37">
        <f t="shared" ref="P119" si="476">SUM(Q119:S119)</f>
        <v>2876.9227915499996</v>
      </c>
      <c r="Q119" s="37">
        <v>2262.6059387099999</v>
      </c>
      <c r="R119" s="37">
        <v>603.87663316999999</v>
      </c>
      <c r="S119" s="37">
        <v>10.440219669999999</v>
      </c>
      <c r="T119" s="37"/>
      <c r="U119" s="37"/>
      <c r="V119" s="37"/>
      <c r="W119" s="37"/>
      <c r="X119" s="37"/>
      <c r="Y119" s="37"/>
    </row>
    <row r="120" spans="1:25" hidden="1" outlineLevel="1" collapsed="1">
      <c r="A120" s="8">
        <v>43862</v>
      </c>
      <c r="B120" s="37">
        <v>9720.7626791500006</v>
      </c>
      <c r="C120" s="37">
        <f t="shared" ref="C120" si="477">I120+O120</f>
        <v>3574.5670386800002</v>
      </c>
      <c r="D120" s="37">
        <f t="shared" ref="D120" si="478">J120+P120</f>
        <v>6146.1956404700004</v>
      </c>
      <c r="E120" s="37">
        <f t="shared" ref="E120" si="479">K120+Q120</f>
        <v>5012.0533629599995</v>
      </c>
      <c r="F120" s="37">
        <f t="shared" ref="F120" si="480">L120+R120</f>
        <v>1116.85017137</v>
      </c>
      <c r="G120" s="37">
        <f t="shared" ref="G120" si="481">M120+S120</f>
        <v>17.292106140000001</v>
      </c>
      <c r="H120" s="37">
        <f t="shared" ref="H120" si="482">SUM(I120:J120)</f>
        <v>6240.3194294500008</v>
      </c>
      <c r="I120" s="37">
        <v>2916.1475183500002</v>
      </c>
      <c r="J120" s="37">
        <f t="shared" ref="J120" si="483">SUM(K120:M120)</f>
        <v>3324.1719111000002</v>
      </c>
      <c r="K120" s="37">
        <v>2786.5841148</v>
      </c>
      <c r="L120" s="37">
        <v>531.47018163999996</v>
      </c>
      <c r="M120" s="37">
        <v>6.1176146600000001</v>
      </c>
      <c r="N120" s="37">
        <f t="shared" ref="N120" si="484">SUM(O120:P120)</f>
        <v>3480.4432497000003</v>
      </c>
      <c r="O120" s="37">
        <v>658.41952032999995</v>
      </c>
      <c r="P120" s="37">
        <f t="shared" ref="P120" si="485">SUM(Q120:S120)</f>
        <v>2822.0237293700002</v>
      </c>
      <c r="Q120" s="37">
        <v>2225.46924816</v>
      </c>
      <c r="R120" s="37">
        <v>585.37998973000003</v>
      </c>
      <c r="S120" s="37">
        <v>11.17449148</v>
      </c>
      <c r="T120" s="37"/>
      <c r="U120" s="37"/>
      <c r="V120" s="37"/>
      <c r="W120" s="37"/>
      <c r="X120" s="37"/>
      <c r="Y120" s="37"/>
    </row>
    <row r="121" spans="1:25" hidden="1" outlineLevel="1" collapsed="1">
      <c r="A121" s="8">
        <v>43891</v>
      </c>
      <c r="B121" s="37">
        <v>10208.84906853</v>
      </c>
      <c r="C121" s="37">
        <f t="shared" ref="C121" si="486">I121+O121</f>
        <v>3831.84997724</v>
      </c>
      <c r="D121" s="37">
        <f t="shared" ref="D121" si="487">J121+P121</f>
        <v>6376.9990912899993</v>
      </c>
      <c r="E121" s="37">
        <f t="shared" ref="E121" si="488">K121+Q121</f>
        <v>5150.8715846600007</v>
      </c>
      <c r="F121" s="37">
        <f t="shared" ref="F121" si="489">L121+R121</f>
        <v>1206.8938884499998</v>
      </c>
      <c r="G121" s="37">
        <f t="shared" ref="G121" si="490">M121+S121</f>
        <v>19.233618180000001</v>
      </c>
      <c r="H121" s="37">
        <f t="shared" ref="H121" si="491">SUM(I121:J121)</f>
        <v>6321.9425683999998</v>
      </c>
      <c r="I121" s="37">
        <v>3029.2177513699999</v>
      </c>
      <c r="J121" s="37">
        <f t="shared" ref="J121" si="492">SUM(K121:M121)</f>
        <v>3292.7248170299999</v>
      </c>
      <c r="K121" s="37">
        <v>2727.2110183700001</v>
      </c>
      <c r="L121" s="37">
        <v>559.14509429999998</v>
      </c>
      <c r="M121" s="37">
        <v>6.3687043599999997</v>
      </c>
      <c r="N121" s="37">
        <f t="shared" ref="N121" si="493">SUM(O121:P121)</f>
        <v>3886.9065001299996</v>
      </c>
      <c r="O121" s="37">
        <v>802.63222586999996</v>
      </c>
      <c r="P121" s="37">
        <f t="shared" ref="P121" si="494">SUM(Q121:S121)</f>
        <v>3084.2742742599999</v>
      </c>
      <c r="Q121" s="37">
        <v>2423.6605662900001</v>
      </c>
      <c r="R121" s="37">
        <v>647.74879414999998</v>
      </c>
      <c r="S121" s="37">
        <v>12.86491382</v>
      </c>
      <c r="T121" s="37"/>
      <c r="U121" s="37"/>
      <c r="V121" s="37"/>
      <c r="W121" s="37"/>
      <c r="X121" s="37"/>
      <c r="Y121" s="37"/>
    </row>
    <row r="122" spans="1:25" hidden="1" outlineLevel="1" collapsed="1">
      <c r="A122" s="8">
        <v>43922</v>
      </c>
      <c r="B122" s="37">
        <v>10515.98108225</v>
      </c>
      <c r="C122" s="37">
        <f t="shared" ref="C122" si="495">I122+O122</f>
        <v>4361.2776832999998</v>
      </c>
      <c r="D122" s="37">
        <f t="shared" ref="D122" si="496">J122+P122</f>
        <v>6154.7033989499996</v>
      </c>
      <c r="E122" s="37">
        <f t="shared" ref="E122" si="497">K122+Q122</f>
        <v>4937.1085535100001</v>
      </c>
      <c r="F122" s="37">
        <f t="shared" ref="F122" si="498">L122+R122</f>
        <v>1198.8060972799999</v>
      </c>
      <c r="G122" s="37">
        <f t="shared" ref="G122" si="499">M122+S122</f>
        <v>18.788748160000001</v>
      </c>
      <c r="H122" s="37">
        <f t="shared" ref="H122" si="500">SUM(I122:J122)</f>
        <v>6881.7575383799995</v>
      </c>
      <c r="I122" s="37">
        <v>3594.2717360299998</v>
      </c>
      <c r="J122" s="37">
        <f t="shared" ref="J122" si="501">SUM(K122:M122)</f>
        <v>3287.4858023500001</v>
      </c>
      <c r="K122" s="37">
        <v>2716.0813218200001</v>
      </c>
      <c r="L122" s="37">
        <v>564.99673256999995</v>
      </c>
      <c r="M122" s="37">
        <v>6.40774796</v>
      </c>
      <c r="N122" s="37">
        <f t="shared" ref="N122" si="502">SUM(O122:P122)</f>
        <v>3634.22354387</v>
      </c>
      <c r="O122" s="37">
        <v>767.00594726999998</v>
      </c>
      <c r="P122" s="37">
        <f t="shared" ref="P122" si="503">SUM(Q122:S122)</f>
        <v>2867.2175966</v>
      </c>
      <c r="Q122" s="37">
        <v>2221.02723169</v>
      </c>
      <c r="R122" s="37">
        <v>633.80936470999995</v>
      </c>
      <c r="S122" s="37">
        <v>12.381000200000001</v>
      </c>
      <c r="T122" s="37"/>
      <c r="U122" s="37"/>
      <c r="V122" s="37"/>
      <c r="W122" s="37"/>
      <c r="X122" s="37"/>
      <c r="Y122" s="37"/>
    </row>
    <row r="123" spans="1:25" hidden="1" outlineLevel="1" collapsed="1">
      <c r="A123" s="8">
        <v>43952</v>
      </c>
      <c r="B123" s="37">
        <v>10466.706037129999</v>
      </c>
      <c r="C123" s="37">
        <f t="shared" ref="C123" si="504">I123+O123</f>
        <v>4362.2990398799993</v>
      </c>
      <c r="D123" s="37">
        <f t="shared" ref="D123" si="505">J123+P123</f>
        <v>6104.4069972500001</v>
      </c>
      <c r="E123" s="37">
        <f t="shared" ref="E123" si="506">K123+Q123</f>
        <v>4882.6047556900003</v>
      </c>
      <c r="F123" s="37">
        <f t="shared" ref="F123" si="507">L123+R123</f>
        <v>1202.9818090799999</v>
      </c>
      <c r="G123" s="37">
        <f t="shared" ref="G123" si="508">M123+S123</f>
        <v>18.820432480000001</v>
      </c>
      <c r="H123" s="37">
        <f t="shared" ref="H123" si="509">SUM(I123:J123)</f>
        <v>6884.6011923400001</v>
      </c>
      <c r="I123" s="37">
        <v>3577.3382542999998</v>
      </c>
      <c r="J123" s="37">
        <f t="shared" ref="J123" si="510">SUM(K123:M123)</f>
        <v>3307.2629380400003</v>
      </c>
      <c r="K123" s="37">
        <v>2728.6709206800001</v>
      </c>
      <c r="L123" s="37">
        <v>572.23690586999999</v>
      </c>
      <c r="M123" s="37">
        <v>6.3551114899999996</v>
      </c>
      <c r="N123" s="37">
        <f t="shared" ref="N123" si="511">SUM(O123:P123)</f>
        <v>3582.1048447899998</v>
      </c>
      <c r="O123" s="37">
        <v>784.96078557999999</v>
      </c>
      <c r="P123" s="37">
        <f t="shared" ref="P123" si="512">SUM(Q123:S123)</f>
        <v>2797.1440592099998</v>
      </c>
      <c r="Q123" s="37">
        <v>2153.9338350100002</v>
      </c>
      <c r="R123" s="37">
        <v>630.74490320999996</v>
      </c>
      <c r="S123" s="37">
        <v>12.46532099</v>
      </c>
      <c r="T123" s="37"/>
      <c r="U123" s="37"/>
      <c r="V123" s="37"/>
      <c r="W123" s="37"/>
      <c r="X123" s="37"/>
      <c r="Y123" s="37"/>
    </row>
    <row r="124" spans="1:25" hidden="1" outlineLevel="1" collapsed="1">
      <c r="A124" s="8">
        <v>43983</v>
      </c>
      <c r="B124" s="37">
        <v>10618.10665303</v>
      </c>
      <c r="C124" s="37">
        <f t="shared" ref="C124" si="513">I124+O124</f>
        <v>4535.56947296</v>
      </c>
      <c r="D124" s="37">
        <f t="shared" ref="D124" si="514">J124+P124</f>
        <v>6082.5371800700004</v>
      </c>
      <c r="E124" s="37">
        <f t="shared" ref="E124" si="515">K124+Q124</f>
        <v>4844.3468857099997</v>
      </c>
      <c r="F124" s="37">
        <f t="shared" ref="F124" si="516">L124+R124</f>
        <v>1219.3118243700001</v>
      </c>
      <c r="G124" s="37">
        <f t="shared" ref="G124" si="517">M124+S124</f>
        <v>18.878469989999999</v>
      </c>
      <c r="H124" s="37">
        <f t="shared" ref="H124" si="518">SUM(I124:J124)</f>
        <v>7069.3096421199998</v>
      </c>
      <c r="I124" s="37">
        <v>3743.6557506499998</v>
      </c>
      <c r="J124" s="37">
        <f t="shared" ref="J124" si="519">SUM(K124:M124)</f>
        <v>3325.65389147</v>
      </c>
      <c r="K124" s="37">
        <v>2736.00680367</v>
      </c>
      <c r="L124" s="37">
        <v>583.17613988999994</v>
      </c>
      <c r="M124" s="37">
        <v>6.4709479099999996</v>
      </c>
      <c r="N124" s="37">
        <f t="shared" ref="N124" si="520">SUM(O124:P124)</f>
        <v>3548.7970109100006</v>
      </c>
      <c r="O124" s="37">
        <v>791.91372231000003</v>
      </c>
      <c r="P124" s="37">
        <f t="shared" ref="P124" si="521">SUM(Q124:S124)</f>
        <v>2756.8832886000005</v>
      </c>
      <c r="Q124" s="37">
        <v>2108.3400820400002</v>
      </c>
      <c r="R124" s="37">
        <v>636.13568448000001</v>
      </c>
      <c r="S124" s="37">
        <v>12.40752208</v>
      </c>
      <c r="T124" s="37"/>
      <c r="U124" s="37"/>
      <c r="V124" s="37"/>
      <c r="W124" s="37"/>
      <c r="X124" s="37"/>
      <c r="Y124" s="37"/>
    </row>
    <row r="125" spans="1:25" hidden="1" outlineLevel="1" collapsed="1">
      <c r="A125" s="8">
        <v>44013</v>
      </c>
      <c r="B125" s="37">
        <v>10817.739371060001</v>
      </c>
      <c r="C125" s="37">
        <f t="shared" ref="C125" si="522">I125+O125</f>
        <v>4688.0085732099997</v>
      </c>
      <c r="D125" s="37">
        <f t="shared" ref="D125" si="523">J125+P125</f>
        <v>6129.7307978499994</v>
      </c>
      <c r="E125" s="37">
        <f t="shared" ref="E125" si="524">K125+Q125</f>
        <v>4845.1148998899998</v>
      </c>
      <c r="F125" s="37">
        <f t="shared" ref="F125" si="525">L125+R125</f>
        <v>1265.4039172799999</v>
      </c>
      <c r="G125" s="37">
        <f t="shared" ref="G125" si="526">M125+S125</f>
        <v>19.21198068</v>
      </c>
      <c r="H125" s="37">
        <f t="shared" ref="H125" si="527">SUM(I125:J125)</f>
        <v>7099.06359324</v>
      </c>
      <c r="I125" s="37">
        <v>3806.4602350800001</v>
      </c>
      <c r="J125" s="37">
        <f t="shared" ref="J125" si="528">SUM(K125:M125)</f>
        <v>3292.6033581599995</v>
      </c>
      <c r="K125" s="37">
        <v>2696.2403452499998</v>
      </c>
      <c r="L125" s="37">
        <v>590.08896479999999</v>
      </c>
      <c r="M125" s="37">
        <v>6.2740481099999998</v>
      </c>
      <c r="N125" s="37">
        <f t="shared" ref="N125" si="529">SUM(O125:P125)</f>
        <v>3718.6757778200003</v>
      </c>
      <c r="O125" s="37">
        <v>881.54833813000005</v>
      </c>
      <c r="P125" s="37">
        <f t="shared" ref="P125" si="530">SUM(Q125:S125)</f>
        <v>2837.1274396900003</v>
      </c>
      <c r="Q125" s="37">
        <v>2148.87455464</v>
      </c>
      <c r="R125" s="37">
        <v>675.31495247999999</v>
      </c>
      <c r="S125" s="37">
        <v>12.937932569999999</v>
      </c>
      <c r="T125" s="37"/>
      <c r="U125" s="37"/>
      <c r="V125" s="37"/>
      <c r="W125" s="37"/>
      <c r="X125" s="37"/>
      <c r="Y125" s="37"/>
    </row>
    <row r="126" spans="1:25" hidden="1" outlineLevel="1" collapsed="1">
      <c r="A126" s="8">
        <v>44044</v>
      </c>
      <c r="B126" s="37">
        <v>10768.18587361</v>
      </c>
      <c r="C126" s="37">
        <f t="shared" ref="C126" si="531">I126+O126</f>
        <v>4709.8609473000006</v>
      </c>
      <c r="D126" s="37">
        <f t="shared" ref="D126" si="532">J126+P126</f>
        <v>6058.3249263099997</v>
      </c>
      <c r="E126" s="37">
        <f t="shared" ref="E126" si="533">K126+Q126</f>
        <v>4763.4253891400003</v>
      </c>
      <c r="F126" s="37">
        <f t="shared" ref="F126" si="534">L126+R126</f>
        <v>1275.48428137</v>
      </c>
      <c r="G126" s="37">
        <f t="shared" ref="G126" si="535">M126+S126</f>
        <v>19.415255799999997</v>
      </c>
      <c r="H126" s="37">
        <f t="shared" ref="H126" si="536">SUM(I126:J126)</f>
        <v>7074.1407898399993</v>
      </c>
      <c r="I126" s="37">
        <v>3770.8997791800002</v>
      </c>
      <c r="J126" s="37">
        <f t="shared" ref="J126" si="537">SUM(K126:M126)</f>
        <v>3303.2410106599996</v>
      </c>
      <c r="K126" s="37">
        <v>2697.2482051699999</v>
      </c>
      <c r="L126" s="37">
        <v>599.72008811000001</v>
      </c>
      <c r="M126" s="37">
        <v>6.2727173799999996</v>
      </c>
      <c r="N126" s="37">
        <f t="shared" ref="N126" si="538">SUM(O126:P126)</f>
        <v>3694.04508377</v>
      </c>
      <c r="O126" s="37">
        <v>938.96116812000002</v>
      </c>
      <c r="P126" s="37">
        <f t="shared" ref="P126" si="539">SUM(Q126:S126)</f>
        <v>2755.0839156500001</v>
      </c>
      <c r="Q126" s="37">
        <v>2066.17718397</v>
      </c>
      <c r="R126" s="37">
        <v>675.76419325999996</v>
      </c>
      <c r="S126" s="37">
        <v>13.142538419999999</v>
      </c>
      <c r="T126" s="37"/>
      <c r="U126" s="37"/>
      <c r="V126" s="37"/>
      <c r="W126" s="37"/>
      <c r="X126" s="37"/>
      <c r="Y126" s="37"/>
    </row>
    <row r="127" spans="1:25" hidden="1" outlineLevel="1" collapsed="1">
      <c r="A127" s="8">
        <v>44075</v>
      </c>
      <c r="B127" s="37">
        <v>11138.05178544</v>
      </c>
      <c r="C127" s="37">
        <f t="shared" ref="C127" si="540">I127+O127</f>
        <v>4992.5419794099998</v>
      </c>
      <c r="D127" s="37">
        <f t="shared" ref="D127" si="541">J127+P127</f>
        <v>6145.5098060299997</v>
      </c>
      <c r="E127" s="37">
        <f t="shared" ref="E127" si="542">K127+Q127</f>
        <v>4810.7550587200003</v>
      </c>
      <c r="F127" s="37">
        <f t="shared" ref="F127" si="543">L127+R127</f>
        <v>1314.38096765</v>
      </c>
      <c r="G127" s="37">
        <f t="shared" ref="G127" si="544">M127+S127</f>
        <v>20.37377966</v>
      </c>
      <c r="H127" s="37">
        <f t="shared" ref="H127" si="545">SUM(I127:J127)</f>
        <v>7329.8405808500002</v>
      </c>
      <c r="I127" s="37">
        <v>4004.5647616400001</v>
      </c>
      <c r="J127" s="37">
        <f t="shared" ref="J127" si="546">SUM(K127:M127)</f>
        <v>3325.27581921</v>
      </c>
      <c r="K127" s="37">
        <v>2704.9233056799999</v>
      </c>
      <c r="L127" s="37">
        <v>614.03262041000005</v>
      </c>
      <c r="M127" s="37">
        <v>6.3198931199999997</v>
      </c>
      <c r="N127" s="37">
        <f t="shared" ref="N127" si="547">SUM(O127:P127)</f>
        <v>3808.2112045899999</v>
      </c>
      <c r="O127" s="37">
        <v>987.97721777000004</v>
      </c>
      <c r="P127" s="37">
        <f t="shared" ref="P127" si="548">SUM(Q127:S127)</f>
        <v>2820.2339868199997</v>
      </c>
      <c r="Q127" s="37">
        <v>2105.83175304</v>
      </c>
      <c r="R127" s="37">
        <v>700.34834723999995</v>
      </c>
      <c r="S127" s="37">
        <v>14.053886540000001</v>
      </c>
      <c r="T127" s="37"/>
      <c r="U127" s="37"/>
      <c r="V127" s="37"/>
      <c r="W127" s="37"/>
      <c r="X127" s="37"/>
      <c r="Y127" s="37"/>
    </row>
    <row r="128" spans="1:25" hidden="1" outlineLevel="1" collapsed="1">
      <c r="A128" s="8">
        <v>44105</v>
      </c>
      <c r="B128" s="37">
        <v>11324.117998760001</v>
      </c>
      <c r="C128" s="37">
        <f t="shared" ref="C128" si="549">I128+O128</f>
        <v>5168.9069334000005</v>
      </c>
      <c r="D128" s="37">
        <f t="shared" ref="D128" si="550">J128+P128</f>
        <v>6155.2110653599993</v>
      </c>
      <c r="E128" s="37">
        <f t="shared" ref="E128" si="551">K128+Q128</f>
        <v>4802.8004601499997</v>
      </c>
      <c r="F128" s="37">
        <f t="shared" ref="F128" si="552">L128+R128</f>
        <v>1331.21541869</v>
      </c>
      <c r="G128" s="37">
        <f t="shared" ref="G128" si="553">M128+S128</f>
        <v>21.19518652</v>
      </c>
      <c r="H128" s="37">
        <f t="shared" ref="H128" si="554">SUM(I128:J128)</f>
        <v>7481.7941530299995</v>
      </c>
      <c r="I128" s="37">
        <v>4123.7717998400003</v>
      </c>
      <c r="J128" s="37">
        <f t="shared" ref="J128" si="555">SUM(K128:M128)</f>
        <v>3358.0223531899996</v>
      </c>
      <c r="K128" s="37">
        <v>2713.4799437299998</v>
      </c>
      <c r="L128" s="37">
        <v>638.03742079999995</v>
      </c>
      <c r="M128" s="37">
        <v>6.5049886600000004</v>
      </c>
      <c r="N128" s="37">
        <f t="shared" ref="N128" si="556">SUM(O128:P128)</f>
        <v>3842.3238457299994</v>
      </c>
      <c r="O128" s="37">
        <v>1045.13513356</v>
      </c>
      <c r="P128" s="37">
        <f t="shared" ref="P128" si="557">SUM(Q128:S128)</f>
        <v>2797.1887121699997</v>
      </c>
      <c r="Q128" s="37">
        <v>2089.3205164199999</v>
      </c>
      <c r="R128" s="37">
        <v>693.17799789000003</v>
      </c>
      <c r="S128" s="37">
        <v>14.69019786</v>
      </c>
      <c r="T128" s="37"/>
      <c r="U128" s="37"/>
      <c r="V128" s="37"/>
      <c r="W128" s="37"/>
      <c r="X128" s="37"/>
      <c r="Y128" s="37"/>
    </row>
    <row r="129" spans="1:25" hidden="1" outlineLevel="1" collapsed="1">
      <c r="A129" s="8">
        <v>44136</v>
      </c>
      <c r="B129" s="37">
        <v>11404.74054698</v>
      </c>
      <c r="C129" s="37">
        <f t="shared" ref="C129" si="558">I129+O129</f>
        <v>5278.56510832</v>
      </c>
      <c r="D129" s="37">
        <f t="shared" ref="D129" si="559">J129+P129</f>
        <v>6126.1754386600005</v>
      </c>
      <c r="E129" s="37">
        <f t="shared" ref="E129" si="560">K129+Q129</f>
        <v>4775.3969695899996</v>
      </c>
      <c r="F129" s="37">
        <f t="shared" ref="F129" si="561">L129+R129</f>
        <v>1329.4195807000001</v>
      </c>
      <c r="G129" s="37">
        <f t="shared" ref="G129" si="562">M129+S129</f>
        <v>21.358888369999999</v>
      </c>
      <c r="H129" s="37">
        <f t="shared" ref="H129" si="563">SUM(I129:J129)</f>
        <v>7561.84744847</v>
      </c>
      <c r="I129" s="37">
        <v>4195.12690613</v>
      </c>
      <c r="J129" s="37">
        <f t="shared" ref="J129" si="564">SUM(K129:M129)</f>
        <v>3366.7205423400001</v>
      </c>
      <c r="K129" s="37">
        <v>2718.93183168</v>
      </c>
      <c r="L129" s="37">
        <v>641.18536982000001</v>
      </c>
      <c r="M129" s="37">
        <v>6.6033408400000004</v>
      </c>
      <c r="N129" s="37">
        <f t="shared" ref="N129" si="565">SUM(O129:P129)</f>
        <v>3842.8930985100001</v>
      </c>
      <c r="O129" s="37">
        <v>1083.4382021900001</v>
      </c>
      <c r="P129" s="37">
        <f t="shared" ref="P129" si="566">SUM(Q129:S129)</f>
        <v>2759.45489632</v>
      </c>
      <c r="Q129" s="37">
        <v>2056.4651379100001</v>
      </c>
      <c r="R129" s="37">
        <v>688.23421087999998</v>
      </c>
      <c r="S129" s="37">
        <v>14.755547529999999</v>
      </c>
      <c r="T129" s="37"/>
      <c r="U129" s="37"/>
      <c r="V129" s="37"/>
      <c r="W129" s="37"/>
      <c r="X129" s="37"/>
      <c r="Y129" s="37"/>
    </row>
    <row r="130" spans="1:25" hidden="1" outlineLevel="1" collapsed="1">
      <c r="A130" s="8">
        <v>44166</v>
      </c>
      <c r="B130" s="37">
        <v>11942.15224725</v>
      </c>
      <c r="C130" s="37">
        <f t="shared" ref="C130" si="567">I130+O130</f>
        <v>5784.3450451500003</v>
      </c>
      <c r="D130" s="37">
        <f t="shared" ref="D130" si="568">J130+P130</f>
        <v>6157.8072021000007</v>
      </c>
      <c r="E130" s="37">
        <f t="shared" ref="E130" si="569">K130+Q130</f>
        <v>4798.2172009099995</v>
      </c>
      <c r="F130" s="37">
        <f t="shared" ref="F130" si="570">L130+R130</f>
        <v>1337.72065714</v>
      </c>
      <c r="G130" s="37">
        <f t="shared" ref="G130" si="571">M130+S130</f>
        <v>21.869344049999999</v>
      </c>
      <c r="H130" s="37">
        <f t="shared" ref="H130" si="572">SUM(I130:J130)</f>
        <v>8036.3641580000003</v>
      </c>
      <c r="I130" s="37">
        <v>4644.5984777000003</v>
      </c>
      <c r="J130" s="37">
        <f t="shared" ref="J130" si="573">SUM(K130:M130)</f>
        <v>3391.7656803</v>
      </c>
      <c r="K130" s="37">
        <v>2738.3970970199998</v>
      </c>
      <c r="L130" s="37">
        <v>646.21757654999999</v>
      </c>
      <c r="M130" s="37">
        <v>7.1510067299999998</v>
      </c>
      <c r="N130" s="37">
        <f t="shared" ref="N130" si="574">SUM(O130:P130)</f>
        <v>3905.7880892500002</v>
      </c>
      <c r="O130" s="37">
        <v>1139.7465674499999</v>
      </c>
      <c r="P130" s="37">
        <f t="shared" ref="P130" si="575">SUM(Q130:S130)</f>
        <v>2766.0415218000003</v>
      </c>
      <c r="Q130" s="37">
        <v>2059.8201038900002</v>
      </c>
      <c r="R130" s="37">
        <v>691.50308058999997</v>
      </c>
      <c r="S130" s="37">
        <v>14.71833732</v>
      </c>
      <c r="T130" s="37"/>
      <c r="U130" s="37"/>
      <c r="V130" s="37"/>
      <c r="W130" s="37"/>
      <c r="X130" s="37"/>
      <c r="Y130" s="37"/>
    </row>
    <row r="131" spans="1:25" hidden="1" outlineLevel="1" collapsed="1">
      <c r="A131" s="8">
        <v>44197</v>
      </c>
      <c r="B131" s="37">
        <v>11664.685848410001</v>
      </c>
      <c r="C131" s="37">
        <f t="shared" ref="C131" si="576">I131+O131</f>
        <v>5524.6763679800006</v>
      </c>
      <c r="D131" s="37">
        <f t="shared" ref="D131" si="577">J131+P131</f>
        <v>6140.0094804299997</v>
      </c>
      <c r="E131" s="37">
        <f t="shared" ref="E131" si="578">K131+Q131</f>
        <v>4741.1342467300001</v>
      </c>
      <c r="F131" s="37">
        <f t="shared" ref="F131" si="579">L131+R131</f>
        <v>1338.5474249600002</v>
      </c>
      <c r="G131" s="37">
        <f t="shared" ref="G131" si="580">M131+S131</f>
        <v>60.327808740000002</v>
      </c>
      <c r="H131" s="37">
        <f t="shared" ref="H131" si="581">SUM(I131:J131)</f>
        <v>7803.84978942</v>
      </c>
      <c r="I131" s="37">
        <v>4388.6338478500002</v>
      </c>
      <c r="J131" s="37">
        <f t="shared" ref="J131" si="582">SUM(K131:M131)</f>
        <v>3415.2159415699998</v>
      </c>
      <c r="K131" s="37">
        <v>2752.4215181</v>
      </c>
      <c r="L131" s="37">
        <v>655.19975691000002</v>
      </c>
      <c r="M131" s="37">
        <v>7.5946665600000003</v>
      </c>
      <c r="N131" s="37">
        <f t="shared" ref="N131" si="583">SUM(O131:P131)</f>
        <v>3860.8360589899999</v>
      </c>
      <c r="O131" s="37">
        <v>1136.04252013</v>
      </c>
      <c r="P131" s="37">
        <f t="shared" ref="P131" si="584">SUM(Q131:S131)</f>
        <v>2724.7935388599999</v>
      </c>
      <c r="Q131" s="37">
        <v>1988.7127286299999</v>
      </c>
      <c r="R131" s="37">
        <v>683.34766805000004</v>
      </c>
      <c r="S131" s="37">
        <v>52.733142180000002</v>
      </c>
      <c r="T131" s="37"/>
      <c r="U131" s="37"/>
      <c r="V131" s="37"/>
      <c r="W131" s="37"/>
      <c r="X131" s="37"/>
      <c r="Y131" s="37"/>
    </row>
    <row r="132" spans="1:25" hidden="1" outlineLevel="1" collapsed="1">
      <c r="A132" s="8">
        <v>44228</v>
      </c>
      <c r="B132" s="37">
        <v>11791.794448139999</v>
      </c>
      <c r="C132" s="37">
        <f t="shared" ref="C132" si="585">I132+O132</f>
        <v>5664.6383124799995</v>
      </c>
      <c r="D132" s="37">
        <f t="shared" ref="D132" si="586">J132+P132</f>
        <v>6127.1561356599996</v>
      </c>
      <c r="E132" s="37">
        <f t="shared" ref="E132" si="587">K132+Q132</f>
        <v>4725.6577439399998</v>
      </c>
      <c r="F132" s="37">
        <f t="shared" ref="F132" si="588">L132+R132</f>
        <v>1340.1792616399998</v>
      </c>
      <c r="G132" s="37">
        <f t="shared" ref="G132" si="589">M132+S132</f>
        <v>61.319130080000001</v>
      </c>
      <c r="H132" s="37">
        <f t="shared" ref="H132" si="590">SUM(I132:J132)</f>
        <v>7957.8696098599994</v>
      </c>
      <c r="I132" s="37">
        <v>4486.1618913299999</v>
      </c>
      <c r="J132" s="37">
        <f t="shared" ref="J132" si="591">SUM(K132:M132)</f>
        <v>3471.7077185299995</v>
      </c>
      <c r="K132" s="37">
        <v>2804.1980225799998</v>
      </c>
      <c r="L132" s="37">
        <v>659.04049244999999</v>
      </c>
      <c r="M132" s="37">
        <v>8.4692035000000008</v>
      </c>
      <c r="N132" s="37">
        <f t="shared" ref="N132" si="592">SUM(O132:P132)</f>
        <v>3833.9248382800001</v>
      </c>
      <c r="O132" s="37">
        <v>1178.4764211500001</v>
      </c>
      <c r="P132" s="37">
        <f t="shared" ref="P132" si="593">SUM(Q132:S132)</f>
        <v>2655.4484171300001</v>
      </c>
      <c r="Q132" s="37">
        <v>1921.45972136</v>
      </c>
      <c r="R132" s="37">
        <v>681.13876918999995</v>
      </c>
      <c r="S132" s="37">
        <v>52.849926580000002</v>
      </c>
      <c r="T132" s="37"/>
      <c r="U132" s="37"/>
      <c r="V132" s="37"/>
      <c r="W132" s="37"/>
      <c r="X132" s="37"/>
      <c r="Y132" s="37"/>
    </row>
    <row r="133" spans="1:25" hidden="1" outlineLevel="1" collapsed="1">
      <c r="A133" s="8">
        <v>44256</v>
      </c>
      <c r="B133" s="37">
        <v>11682.172549319999</v>
      </c>
      <c r="C133" s="37">
        <f t="shared" ref="C133" si="594">I133+O133</f>
        <v>5623.5850032899998</v>
      </c>
      <c r="D133" s="37">
        <f t="shared" ref="D133" si="595">J133+P133</f>
        <v>6058.5875460299994</v>
      </c>
      <c r="E133" s="37">
        <f t="shared" ref="E133" si="596">K133+Q133</f>
        <v>4674.8296021099995</v>
      </c>
      <c r="F133" s="37">
        <f t="shared" ref="F133" si="597">L133+R133</f>
        <v>1310.55539967</v>
      </c>
      <c r="G133" s="37">
        <f t="shared" ref="G133" si="598">M133+S133</f>
        <v>73.202544250000003</v>
      </c>
      <c r="H133" s="37">
        <f t="shared" ref="H133" si="599">SUM(I133:J133)</f>
        <v>7871.9543632999994</v>
      </c>
      <c r="I133" s="37">
        <v>4426.9718182799998</v>
      </c>
      <c r="J133" s="37">
        <f t="shared" ref="J133" si="600">SUM(K133:M133)</f>
        <v>3444.9825450199996</v>
      </c>
      <c r="K133" s="37">
        <v>2786.9582843899998</v>
      </c>
      <c r="L133" s="37">
        <v>647.82085079000001</v>
      </c>
      <c r="M133" s="37">
        <v>10.203409840000001</v>
      </c>
      <c r="N133" s="37">
        <f t="shared" ref="N133" si="601">SUM(O133:P133)</f>
        <v>3810.2181860199998</v>
      </c>
      <c r="O133" s="37">
        <v>1196.6131850100001</v>
      </c>
      <c r="P133" s="37">
        <f t="shared" ref="P133" si="602">SUM(Q133:S133)</f>
        <v>2613.6050010099998</v>
      </c>
      <c r="Q133" s="37">
        <v>1887.87131772</v>
      </c>
      <c r="R133" s="37">
        <v>662.73454888000003</v>
      </c>
      <c r="S133" s="37">
        <v>62.999134410000003</v>
      </c>
      <c r="T133" s="37"/>
      <c r="U133" s="37"/>
      <c r="V133" s="37"/>
      <c r="W133" s="37"/>
      <c r="X133" s="37"/>
      <c r="Y133" s="37"/>
    </row>
    <row r="134" spans="1:25" hidden="1" outlineLevel="1" collapsed="1">
      <c r="A134" s="8">
        <v>44287</v>
      </c>
      <c r="B134" s="37">
        <v>11797.76956812</v>
      </c>
      <c r="C134" s="37">
        <f t="shared" ref="C134" si="603">I134+O134</f>
        <v>5853.2931403600005</v>
      </c>
      <c r="D134" s="37">
        <f t="shared" ref="D134" si="604">J134+P134</f>
        <v>5944.4764277600007</v>
      </c>
      <c r="E134" s="37">
        <f t="shared" ref="E134" si="605">K134+Q134</f>
        <v>4587.0948002100004</v>
      </c>
      <c r="F134" s="37">
        <f t="shared" ref="F134" si="606">L134+R134</f>
        <v>1276.27588251</v>
      </c>
      <c r="G134" s="37">
        <f t="shared" ref="G134" si="607">M134+S134</f>
        <v>81.105745040000002</v>
      </c>
      <c r="H134" s="37">
        <f t="shared" ref="H134" si="608">SUM(I134:J134)</f>
        <v>8100.0229272300003</v>
      </c>
      <c r="I134" s="37">
        <v>4651.3187342800002</v>
      </c>
      <c r="J134" s="37">
        <f t="shared" ref="J134" si="609">SUM(K134:M134)</f>
        <v>3448.7041929500001</v>
      </c>
      <c r="K134" s="37">
        <v>2779.5466664700002</v>
      </c>
      <c r="L134" s="37">
        <v>657.12901439999996</v>
      </c>
      <c r="M134" s="37">
        <v>12.02851208</v>
      </c>
      <c r="N134" s="37">
        <f t="shared" ref="N134" si="610">SUM(O134:P134)</f>
        <v>3697.74664089</v>
      </c>
      <c r="O134" s="37">
        <v>1201.9744060800001</v>
      </c>
      <c r="P134" s="37">
        <f t="shared" ref="P134" si="611">SUM(Q134:S134)</f>
        <v>2495.7722348100001</v>
      </c>
      <c r="Q134" s="37">
        <v>1807.5481337399999</v>
      </c>
      <c r="R134" s="37">
        <v>619.14686811000001</v>
      </c>
      <c r="S134" s="37">
        <v>69.077232960000003</v>
      </c>
      <c r="T134" s="37"/>
      <c r="U134" s="37"/>
      <c r="V134" s="37"/>
      <c r="W134" s="37"/>
      <c r="X134" s="37"/>
      <c r="Y134" s="37"/>
    </row>
    <row r="135" spans="1:25" hidden="1" outlineLevel="1" collapsed="1">
      <c r="A135" s="8">
        <v>44317</v>
      </c>
      <c r="B135" s="37">
        <v>11631.040104019999</v>
      </c>
      <c r="C135" s="37">
        <f t="shared" ref="C135" si="612">I135+O135</f>
        <v>5825.22276263</v>
      </c>
      <c r="D135" s="37">
        <f t="shared" ref="D135" si="613">J135+P135</f>
        <v>5805.8173413900004</v>
      </c>
      <c r="E135" s="37">
        <f t="shared" ref="E135" si="614">K135+Q135</f>
        <v>4465.3396388300007</v>
      </c>
      <c r="F135" s="37">
        <f t="shared" ref="F135" si="615">L135+R135</f>
        <v>1258.5466837600002</v>
      </c>
      <c r="G135" s="37">
        <f t="shared" ref="G135" si="616">M135+S135</f>
        <v>81.931018800000004</v>
      </c>
      <c r="H135" s="37">
        <f t="shared" ref="H135" si="617">SUM(I135:J135)</f>
        <v>8003.1683263600007</v>
      </c>
      <c r="I135" s="37">
        <v>4609.1942867400003</v>
      </c>
      <c r="J135" s="37">
        <f t="shared" ref="J135" si="618">SUM(K135:M135)</f>
        <v>3393.97403962</v>
      </c>
      <c r="K135" s="37">
        <v>2709.6460620100002</v>
      </c>
      <c r="L135" s="37">
        <v>670.94845478000002</v>
      </c>
      <c r="M135" s="37">
        <v>13.379522830000001</v>
      </c>
      <c r="N135" s="37">
        <f t="shared" ref="N135" si="619">SUM(O135:P135)</f>
        <v>3627.8717776599997</v>
      </c>
      <c r="O135" s="37">
        <v>1216.02847589</v>
      </c>
      <c r="P135" s="37">
        <f t="shared" ref="P135" si="620">SUM(Q135:S135)</f>
        <v>2411.8433017699999</v>
      </c>
      <c r="Q135" s="37">
        <v>1755.6935768200001</v>
      </c>
      <c r="R135" s="37">
        <v>587.59822898000004</v>
      </c>
      <c r="S135" s="37">
        <v>68.551495970000005</v>
      </c>
      <c r="T135" s="37"/>
      <c r="U135" s="37"/>
      <c r="V135" s="37"/>
      <c r="W135" s="37"/>
      <c r="X135" s="37"/>
      <c r="Y135" s="37"/>
    </row>
    <row r="136" spans="1:25" hidden="1" outlineLevel="1" collapsed="1">
      <c r="A136" s="8">
        <v>44348</v>
      </c>
      <c r="B136" s="37">
        <v>11970.803423119998</v>
      </c>
      <c r="C136" s="37">
        <f t="shared" ref="C136" si="621">I136+O136</f>
        <v>6262.3494697599999</v>
      </c>
      <c r="D136" s="37">
        <f t="shared" ref="D136" si="622">J136+P136</f>
        <v>5708.45395336</v>
      </c>
      <c r="E136" s="37">
        <f t="shared" ref="E136" si="623">K136+Q136</f>
        <v>4384.0282479300004</v>
      </c>
      <c r="F136" s="37">
        <f t="shared" ref="F136" si="624">L136+R136</f>
        <v>1241.4823857000001</v>
      </c>
      <c r="G136" s="37">
        <f t="shared" ref="G136" si="625">M136+S136</f>
        <v>82.943319730000013</v>
      </c>
      <c r="H136" s="37">
        <f t="shared" ref="H136" si="626">SUM(I136:J136)</f>
        <v>8389.1305832500002</v>
      </c>
      <c r="I136" s="37">
        <v>4992.7551612799998</v>
      </c>
      <c r="J136" s="37">
        <f t="shared" ref="J136" si="627">SUM(K136:M136)</f>
        <v>3396.3754219700004</v>
      </c>
      <c r="K136" s="37">
        <v>2695.1662142300002</v>
      </c>
      <c r="L136" s="37">
        <v>687.04157801999997</v>
      </c>
      <c r="M136" s="37">
        <v>14.167629720000001</v>
      </c>
      <c r="N136" s="37">
        <f t="shared" ref="N136" si="628">SUM(O136:P136)</f>
        <v>3581.6728398700002</v>
      </c>
      <c r="O136" s="37">
        <v>1269.5943084800001</v>
      </c>
      <c r="P136" s="37">
        <f t="shared" ref="P136" si="629">SUM(Q136:S136)</f>
        <v>2312.0785313900001</v>
      </c>
      <c r="Q136" s="37">
        <v>1688.8620337</v>
      </c>
      <c r="R136" s="37">
        <v>554.44080768000003</v>
      </c>
      <c r="S136" s="37">
        <v>68.775690010000005</v>
      </c>
      <c r="T136" s="37"/>
      <c r="U136" s="37"/>
      <c r="V136" s="37"/>
      <c r="W136" s="37"/>
      <c r="X136" s="37"/>
      <c r="Y136" s="37"/>
    </row>
    <row r="137" spans="1:25" hidden="1" outlineLevel="1" collapsed="1">
      <c r="A137" s="8">
        <v>44378</v>
      </c>
      <c r="B137" s="37">
        <v>11733.00117254</v>
      </c>
      <c r="C137" s="37">
        <f t="shared" ref="C137" si="630">I137+O137</f>
        <v>6138.1273674499998</v>
      </c>
      <c r="D137" s="37">
        <f t="shared" ref="D137" si="631">J137+P137</f>
        <v>5594.8738050899992</v>
      </c>
      <c r="E137" s="37">
        <f t="shared" ref="E137" si="632">K137+Q137</f>
        <v>4294.0583655499995</v>
      </c>
      <c r="F137" s="37">
        <f t="shared" ref="F137" si="633">L137+R137</f>
        <v>1214.5491535199999</v>
      </c>
      <c r="G137" s="37">
        <f t="shared" ref="G137" si="634">M137+S137</f>
        <v>86.266286019999995</v>
      </c>
      <c r="H137" s="37">
        <f t="shared" ref="H137" si="635">SUM(I137:J137)</f>
        <v>8231.8039789899995</v>
      </c>
      <c r="I137" s="37">
        <v>4819.42503003</v>
      </c>
      <c r="J137" s="37">
        <f t="shared" ref="J137" si="636">SUM(K137:M137)</f>
        <v>3412.3789489599994</v>
      </c>
      <c r="K137" s="37">
        <v>2688.1940906599998</v>
      </c>
      <c r="L137" s="37">
        <v>709.42692838999994</v>
      </c>
      <c r="M137" s="37">
        <v>14.75792991</v>
      </c>
      <c r="N137" s="37">
        <f t="shared" ref="N137" si="637">SUM(O137:P137)</f>
        <v>3501.1971935499996</v>
      </c>
      <c r="O137" s="37">
        <v>1318.70233742</v>
      </c>
      <c r="P137" s="37">
        <f t="shared" ref="P137" si="638">SUM(Q137:S137)</f>
        <v>2182.4948561299998</v>
      </c>
      <c r="Q137" s="37">
        <v>1605.8642748899999</v>
      </c>
      <c r="R137" s="37">
        <v>505.12222513</v>
      </c>
      <c r="S137" s="37">
        <v>71.508356109999994</v>
      </c>
      <c r="T137" s="37"/>
      <c r="U137" s="37"/>
      <c r="V137" s="37"/>
      <c r="W137" s="37"/>
      <c r="X137" s="37"/>
      <c r="Y137" s="37"/>
    </row>
    <row r="138" spans="1:25" hidden="1" outlineLevel="1" collapsed="1">
      <c r="A138" s="8">
        <v>44409</v>
      </c>
      <c r="B138" s="37">
        <v>11594.329842160001</v>
      </c>
      <c r="C138" s="37">
        <f t="shared" ref="C138" si="639">I138+O138</f>
        <v>6026.6048644799994</v>
      </c>
      <c r="D138" s="37">
        <f t="shared" ref="D138" si="640">J138+P138</f>
        <v>5567.7249776799999</v>
      </c>
      <c r="E138" s="37">
        <f t="shared" ref="E138" si="641">K138+Q138</f>
        <v>4251.10187589</v>
      </c>
      <c r="F138" s="37">
        <f t="shared" ref="F138" si="642">L138+R138</f>
        <v>1228.1836090900001</v>
      </c>
      <c r="G138" s="37">
        <f t="shared" ref="G138" si="643">M138+S138</f>
        <v>88.439492700000002</v>
      </c>
      <c r="H138" s="37">
        <f t="shared" ref="H138" si="644">SUM(I138:J138)</f>
        <v>8074.8406611599994</v>
      </c>
      <c r="I138" s="37">
        <v>4647.7162785299997</v>
      </c>
      <c r="J138" s="37">
        <f t="shared" ref="J138" si="645">SUM(K138:M138)</f>
        <v>3427.1243826299997</v>
      </c>
      <c r="K138" s="37">
        <v>2698.7476263499998</v>
      </c>
      <c r="L138" s="37">
        <v>711.95357941999998</v>
      </c>
      <c r="M138" s="37">
        <v>16.423176860000002</v>
      </c>
      <c r="N138" s="37">
        <f t="shared" ref="N138" si="646">SUM(O138:P138)</f>
        <v>3519.4891810000004</v>
      </c>
      <c r="O138" s="37">
        <v>1378.8885859500001</v>
      </c>
      <c r="P138" s="37">
        <f t="shared" ref="P138" si="647">SUM(Q138:S138)</f>
        <v>2140.6005950500003</v>
      </c>
      <c r="Q138" s="37">
        <v>1552.35424954</v>
      </c>
      <c r="R138" s="37">
        <v>516.23002967000002</v>
      </c>
      <c r="S138" s="37">
        <v>72.016315840000004</v>
      </c>
      <c r="T138" s="37"/>
      <c r="U138" s="37"/>
      <c r="V138" s="37"/>
      <c r="W138" s="37"/>
      <c r="X138" s="37"/>
      <c r="Y138" s="37"/>
    </row>
    <row r="139" spans="1:25" hidden="1" outlineLevel="1" collapsed="1">
      <c r="A139" s="8">
        <v>44440</v>
      </c>
      <c r="B139" s="37">
        <v>11692.15035367</v>
      </c>
      <c r="C139" s="37">
        <f t="shared" ref="C139" si="648">I139+O139</f>
        <v>6160.2032047700004</v>
      </c>
      <c r="D139" s="37">
        <f t="shared" ref="D139" si="649">J139+P139</f>
        <v>5531.9471489000007</v>
      </c>
      <c r="E139" s="37">
        <f t="shared" ref="E139" si="650">K139+Q139</f>
        <v>4218.7154950100003</v>
      </c>
      <c r="F139" s="37">
        <f t="shared" ref="F139" si="651">L139+R139</f>
        <v>1225.39926687</v>
      </c>
      <c r="G139" s="37">
        <f t="shared" ref="G139" si="652">M139+S139</f>
        <v>87.832387019999999</v>
      </c>
      <c r="H139" s="37">
        <f t="shared" ref="H139" si="653">SUM(I139:J139)</f>
        <v>8212.13640227</v>
      </c>
      <c r="I139" s="37">
        <v>4760.8855483200005</v>
      </c>
      <c r="J139" s="37">
        <f t="shared" ref="J139" si="654">SUM(K139:M139)</f>
        <v>3451.25085395</v>
      </c>
      <c r="K139" s="37">
        <v>2699.74542544</v>
      </c>
      <c r="L139" s="37">
        <v>734.77056302000005</v>
      </c>
      <c r="M139" s="37">
        <v>16.734865490000001</v>
      </c>
      <c r="N139" s="37">
        <f t="shared" ref="N139" si="655">SUM(O139:P139)</f>
        <v>3480.0139514000002</v>
      </c>
      <c r="O139" s="37">
        <v>1399.31765645</v>
      </c>
      <c r="P139" s="37">
        <f t="shared" ref="P139" si="656">SUM(Q139:S139)</f>
        <v>2080.6962949500003</v>
      </c>
      <c r="Q139" s="37">
        <v>1518.9700695700001</v>
      </c>
      <c r="R139" s="37">
        <v>490.62870385000002</v>
      </c>
      <c r="S139" s="37">
        <v>71.097521529999995</v>
      </c>
      <c r="T139" s="37"/>
      <c r="U139" s="37"/>
      <c r="V139" s="37"/>
      <c r="W139" s="37"/>
      <c r="X139" s="37"/>
      <c r="Y139" s="37"/>
    </row>
    <row r="140" spans="1:25" hidden="1" outlineLevel="1" collapsed="1">
      <c r="A140" s="8">
        <v>44470</v>
      </c>
      <c r="B140" s="37">
        <v>11645.11736957</v>
      </c>
      <c r="C140" s="37">
        <f t="shared" ref="C140" si="657">I140+O140</f>
        <v>6160.0336847099998</v>
      </c>
      <c r="D140" s="37">
        <f t="shared" ref="D140" si="658">J140+P140</f>
        <v>5485.0836848599993</v>
      </c>
      <c r="E140" s="37">
        <f t="shared" ref="E140" si="659">K140+Q140</f>
        <v>4170.62889025</v>
      </c>
      <c r="F140" s="37">
        <f t="shared" ref="F140" si="660">L140+R140</f>
        <v>1227.8423432499999</v>
      </c>
      <c r="G140" s="37">
        <f t="shared" ref="G140" si="661">M140+S140</f>
        <v>86.612451359999994</v>
      </c>
      <c r="H140" s="37">
        <f t="shared" ref="H140" si="662">SUM(I140:J140)</f>
        <v>8207.6497701799999</v>
      </c>
      <c r="I140" s="37">
        <v>4734.0215705299997</v>
      </c>
      <c r="J140" s="37">
        <f t="shared" ref="J140" si="663">SUM(K140:M140)</f>
        <v>3473.6281996499997</v>
      </c>
      <c r="K140" s="37">
        <v>2703.9832191199998</v>
      </c>
      <c r="L140" s="37">
        <v>753.15564267000002</v>
      </c>
      <c r="M140" s="37">
        <v>16.489337859999999</v>
      </c>
      <c r="N140" s="37">
        <f t="shared" ref="N140" si="664">SUM(O140:P140)</f>
        <v>3437.46759939</v>
      </c>
      <c r="O140" s="37">
        <v>1426.01211418</v>
      </c>
      <c r="P140" s="37">
        <f t="shared" ref="P140" si="665">SUM(Q140:S140)</f>
        <v>2011.45548521</v>
      </c>
      <c r="Q140" s="37">
        <v>1466.64567113</v>
      </c>
      <c r="R140" s="37">
        <v>474.68670057999998</v>
      </c>
      <c r="S140" s="37">
        <v>70.123113500000002</v>
      </c>
      <c r="T140" s="37"/>
      <c r="U140" s="37"/>
      <c r="V140" s="37"/>
      <c r="W140" s="37"/>
      <c r="X140" s="37"/>
      <c r="Y140" s="37"/>
    </row>
    <row r="141" spans="1:25" hidden="1" outlineLevel="1" collapsed="1">
      <c r="A141" s="8">
        <v>44501</v>
      </c>
      <c r="B141" s="37">
        <v>11713.636894059999</v>
      </c>
      <c r="C141" s="37">
        <f t="shared" ref="C141" si="666">I141+O141</f>
        <v>6188.9401410499995</v>
      </c>
      <c r="D141" s="37">
        <f t="shared" ref="D141" si="667">J141+P141</f>
        <v>5524.6967530100001</v>
      </c>
      <c r="E141" s="37">
        <f t="shared" ref="E141" si="668">K141+Q141</f>
        <v>4197.1329730399993</v>
      </c>
      <c r="F141" s="37">
        <f t="shared" ref="F141" si="669">L141+R141</f>
        <v>1239.34723794</v>
      </c>
      <c r="G141" s="37">
        <f t="shared" ref="G141" si="670">M141+S141</f>
        <v>88.216542029999999</v>
      </c>
      <c r="H141" s="37">
        <f t="shared" ref="H141" si="671">SUM(I141:J141)</f>
        <v>8215.5090929300004</v>
      </c>
      <c r="I141" s="37">
        <v>4699.4032023899999</v>
      </c>
      <c r="J141" s="37">
        <f t="shared" ref="J141" si="672">SUM(K141:M141)</f>
        <v>3516.10589054</v>
      </c>
      <c r="K141" s="37">
        <v>2714.5608180999998</v>
      </c>
      <c r="L141" s="37">
        <v>785.06993576000002</v>
      </c>
      <c r="M141" s="37">
        <v>16.475136679999999</v>
      </c>
      <c r="N141" s="37">
        <f t="shared" ref="N141" si="673">SUM(O141:P141)</f>
        <v>3498.1278011300001</v>
      </c>
      <c r="O141" s="37">
        <v>1489.53693866</v>
      </c>
      <c r="P141" s="37">
        <f t="shared" ref="P141" si="674">SUM(Q141:S141)</f>
        <v>2008.5908624699998</v>
      </c>
      <c r="Q141" s="37">
        <v>1482.57215494</v>
      </c>
      <c r="R141" s="37">
        <v>454.27730217999999</v>
      </c>
      <c r="S141" s="37">
        <v>71.741405349999994</v>
      </c>
      <c r="T141" s="37"/>
      <c r="U141" s="37"/>
      <c r="V141" s="37"/>
      <c r="W141" s="37"/>
      <c r="X141" s="37"/>
      <c r="Y141" s="37"/>
    </row>
    <row r="142" spans="1:25" hidden="1" outlineLevel="1" collapsed="1">
      <c r="A142" s="8">
        <v>44531</v>
      </c>
      <c r="B142" s="37">
        <v>12320.170547290001</v>
      </c>
      <c r="C142" s="37">
        <f t="shared" ref="C142" si="675">I142+O142</f>
        <v>6844.8808231599996</v>
      </c>
      <c r="D142" s="37">
        <f t="shared" ref="D142" si="676">J142+P142</f>
        <v>5475.2897241299997</v>
      </c>
      <c r="E142" s="37">
        <f t="shared" ref="E142" si="677">K142+Q142</f>
        <v>4101.5786387000007</v>
      </c>
      <c r="F142" s="37">
        <f t="shared" ref="F142" si="678">L142+R142</f>
        <v>1284.6811619099999</v>
      </c>
      <c r="G142" s="37">
        <f t="shared" ref="G142" si="679">M142+S142</f>
        <v>89.029923519999997</v>
      </c>
      <c r="H142" s="37">
        <f t="shared" ref="H142" si="680">SUM(I142:J142)</f>
        <v>8861.2121827400006</v>
      </c>
      <c r="I142" s="37">
        <v>5342.1438728599996</v>
      </c>
      <c r="J142" s="37">
        <f t="shared" ref="J142" si="681">SUM(K142:M142)</f>
        <v>3519.06830988</v>
      </c>
      <c r="K142" s="37">
        <v>2676.5001941300002</v>
      </c>
      <c r="L142" s="37">
        <v>825.69946179999999</v>
      </c>
      <c r="M142" s="37">
        <v>16.868653949999999</v>
      </c>
      <c r="N142" s="37">
        <f t="shared" ref="N142" si="682">SUM(O142:P142)</f>
        <v>3458.9583645500002</v>
      </c>
      <c r="O142" s="37">
        <v>1502.7369503</v>
      </c>
      <c r="P142" s="37">
        <f t="shared" ref="P142" si="683">SUM(Q142:S142)</f>
        <v>1956.2214142500002</v>
      </c>
      <c r="Q142" s="37">
        <v>1425.0784445700001</v>
      </c>
      <c r="R142" s="37">
        <v>458.98170011000002</v>
      </c>
      <c r="S142" s="37">
        <v>72.161269570000002</v>
      </c>
      <c r="T142" s="37"/>
      <c r="U142" s="37"/>
      <c r="V142" s="37"/>
      <c r="W142" s="37"/>
      <c r="X142" s="37"/>
      <c r="Y142" s="37"/>
    </row>
    <row r="143" spans="1:25" hidden="1" outlineLevel="1" collapsed="1">
      <c r="A143" s="8">
        <v>44562</v>
      </c>
      <c r="B143" s="37">
        <v>11651.06394337</v>
      </c>
      <c r="C143" s="37">
        <f t="shared" ref="C143" si="684">I143+O143</f>
        <v>6203.1885193799999</v>
      </c>
      <c r="D143" s="37">
        <f t="shared" ref="D143" si="685">J143+P143</f>
        <v>5447.875423989999</v>
      </c>
      <c r="E143" s="37">
        <f t="shared" ref="E143" si="686">K143+Q143</f>
        <v>4029.4913285399998</v>
      </c>
      <c r="F143" s="37">
        <f t="shared" ref="F143" si="687">L143+R143</f>
        <v>1326.7775545</v>
      </c>
      <c r="G143" s="37">
        <f t="shared" ref="G143" si="688">M143+S143</f>
        <v>91.606540949999996</v>
      </c>
      <c r="H143" s="37">
        <f t="shared" ref="H143" si="689">SUM(I143:J143)</f>
        <v>8181.224141499999</v>
      </c>
      <c r="I143" s="37">
        <v>4687.7755536599998</v>
      </c>
      <c r="J143" s="37">
        <f t="shared" ref="J143" si="690">SUM(K143:M143)</f>
        <v>3493.4485878399996</v>
      </c>
      <c r="K143" s="37">
        <v>2633.65043165</v>
      </c>
      <c r="L143" s="37">
        <v>843.87228587000004</v>
      </c>
      <c r="M143" s="37">
        <v>15.92587032</v>
      </c>
      <c r="N143" s="37">
        <f t="shared" ref="N143" si="691">SUM(O143:P143)</f>
        <v>3469.83980187</v>
      </c>
      <c r="O143" s="37">
        <v>1515.4129657200001</v>
      </c>
      <c r="P143" s="37">
        <f t="shared" ref="P143" si="692">SUM(Q143:S143)</f>
        <v>1954.4268361499999</v>
      </c>
      <c r="Q143" s="37">
        <v>1395.8408968900001</v>
      </c>
      <c r="R143" s="37">
        <v>482.90526863000002</v>
      </c>
      <c r="S143" s="37">
        <v>75.680670629999995</v>
      </c>
      <c r="T143" s="37"/>
      <c r="U143" s="37"/>
      <c r="V143" s="37"/>
      <c r="W143" s="37"/>
      <c r="X143" s="37"/>
      <c r="Y143" s="37"/>
    </row>
    <row r="144" spans="1:25" hidden="1" outlineLevel="1" collapsed="1">
      <c r="A144" s="8">
        <v>44593</v>
      </c>
      <c r="B144" s="37">
        <v>11063.359151510002</v>
      </c>
      <c r="C144" s="37">
        <f t="shared" ref="C144" si="693">I144+O144</f>
        <v>5914.7399978200001</v>
      </c>
      <c r="D144" s="37">
        <f t="shared" ref="D144" si="694">J144+P144</f>
        <v>5148.6191536899996</v>
      </c>
      <c r="E144" s="37">
        <f t="shared" ref="E144" si="695">K144+Q144</f>
        <v>3809.2428871699999</v>
      </c>
      <c r="F144" s="37">
        <f t="shared" ref="F144" si="696">L144+R144</f>
        <v>1246.0188416400001</v>
      </c>
      <c r="G144" s="37">
        <f t="shared" ref="G144" si="697">M144+S144</f>
        <v>93.357424879999996</v>
      </c>
      <c r="H144" s="37">
        <f t="shared" ref="H144" si="698">SUM(I144:J144)</f>
        <v>7874.6771845699996</v>
      </c>
      <c r="I144" s="37">
        <v>4487.7618282499998</v>
      </c>
      <c r="J144" s="37">
        <f t="shared" ref="J144" si="699">SUM(K144:M144)</f>
        <v>3386.9153563199998</v>
      </c>
      <c r="K144" s="37">
        <v>2558.4510925</v>
      </c>
      <c r="L144" s="37">
        <v>812.14072004000002</v>
      </c>
      <c r="M144" s="37">
        <v>16.323543780000001</v>
      </c>
      <c r="N144" s="37">
        <f t="shared" ref="N144" si="700">SUM(O144:P144)</f>
        <v>3188.6819669400002</v>
      </c>
      <c r="O144" s="37">
        <v>1426.9781695700001</v>
      </c>
      <c r="P144" s="37">
        <f t="shared" ref="P144" si="701">SUM(Q144:S144)</f>
        <v>1761.7037973699998</v>
      </c>
      <c r="Q144" s="37">
        <v>1250.7917946699999</v>
      </c>
      <c r="R144" s="37">
        <v>433.87812159999999</v>
      </c>
      <c r="S144" s="37">
        <v>77.033881100000002</v>
      </c>
      <c r="T144" s="37"/>
      <c r="U144" s="37"/>
      <c r="V144" s="37"/>
      <c r="W144" s="37"/>
      <c r="X144" s="37"/>
      <c r="Y144" s="37"/>
    </row>
    <row r="145" spans="1:25" hidden="1" outlineLevel="1" collapsed="1">
      <c r="A145" s="8">
        <v>44621</v>
      </c>
      <c r="B145" s="37">
        <v>12593.46797061</v>
      </c>
      <c r="C145" s="37">
        <f t="shared" ref="C145" si="702">I145+O145</f>
        <v>7744.2137095300004</v>
      </c>
      <c r="D145" s="37">
        <f t="shared" ref="D145" si="703">J145+P145</f>
        <v>4849.2542610800001</v>
      </c>
      <c r="E145" s="37">
        <f t="shared" ref="E145" si="704">K145+Q145</f>
        <v>3518.1981124100002</v>
      </c>
      <c r="F145" s="37">
        <f t="shared" ref="F145" si="705">L145+R145</f>
        <v>1239.6736570399999</v>
      </c>
      <c r="G145" s="37">
        <f t="shared" ref="G145" si="706">M145+S145</f>
        <v>91.38249162999999</v>
      </c>
      <c r="H145" s="37">
        <f t="shared" ref="H145" si="707">SUM(I145:J145)</f>
        <v>9426.0813167400011</v>
      </c>
      <c r="I145" s="37">
        <v>6195.5843998999999</v>
      </c>
      <c r="J145" s="37">
        <f t="shared" ref="J145" si="708">SUM(K145:M145)</f>
        <v>3230.4969168400003</v>
      </c>
      <c r="K145" s="37">
        <v>2397.6298468300001</v>
      </c>
      <c r="L145" s="37">
        <v>817.19510420999995</v>
      </c>
      <c r="M145" s="37">
        <v>15.671965800000001</v>
      </c>
      <c r="N145" s="37">
        <f t="shared" ref="N145" si="709">SUM(O145:P145)</f>
        <v>3167.3866538700004</v>
      </c>
      <c r="O145" s="37">
        <v>1548.6293096300001</v>
      </c>
      <c r="P145" s="37">
        <f t="shared" ref="P145" si="710">SUM(Q145:S145)</f>
        <v>1618.7573442400001</v>
      </c>
      <c r="Q145" s="37">
        <v>1120.5682655799999</v>
      </c>
      <c r="R145" s="37">
        <v>422.47855283000001</v>
      </c>
      <c r="S145" s="37">
        <v>75.710525829999995</v>
      </c>
      <c r="T145" s="37"/>
      <c r="U145" s="37"/>
      <c r="V145" s="37"/>
      <c r="W145" s="37"/>
      <c r="X145" s="37"/>
      <c r="Y145" s="37"/>
    </row>
    <row r="146" spans="1:25" hidden="1" outlineLevel="1" collapsed="1">
      <c r="A146" s="8">
        <v>44652</v>
      </c>
      <c r="B146" s="37">
        <v>13159.957779179998</v>
      </c>
      <c r="C146" s="37">
        <f t="shared" ref="C146" si="711">I146+O146</f>
        <v>8381.7007148699995</v>
      </c>
      <c r="D146" s="37">
        <f t="shared" ref="D146" si="712">J146+P146</f>
        <v>4778.2570643099998</v>
      </c>
      <c r="E146" s="37">
        <f t="shared" ref="E146" si="713">K146+Q146</f>
        <v>3461.3360269599998</v>
      </c>
      <c r="F146" s="37">
        <f t="shared" ref="F146" si="714">L146+R146</f>
        <v>1225.80937303</v>
      </c>
      <c r="G146" s="37">
        <f t="shared" ref="G146" si="715">M146+S146</f>
        <v>91.111664320000003</v>
      </c>
      <c r="H146" s="37">
        <f t="shared" ref="H146" si="716">SUM(I146:J146)</f>
        <v>10048.671375530001</v>
      </c>
      <c r="I146" s="37">
        <v>6793.9402141600003</v>
      </c>
      <c r="J146" s="37">
        <f t="shared" ref="J146" si="717">SUM(K146:M146)</f>
        <v>3254.7311613699999</v>
      </c>
      <c r="K146" s="37">
        <v>2406.1553928399999</v>
      </c>
      <c r="L146" s="37">
        <v>832.47444137000002</v>
      </c>
      <c r="M146" s="37">
        <v>16.10132716</v>
      </c>
      <c r="N146" s="37">
        <f t="shared" ref="N146" si="718">SUM(O146:P146)</f>
        <v>3111.28640365</v>
      </c>
      <c r="O146" s="37">
        <v>1587.7605007100001</v>
      </c>
      <c r="P146" s="37">
        <f t="shared" ref="P146" si="719">SUM(Q146:S146)</f>
        <v>1523.5259029399999</v>
      </c>
      <c r="Q146" s="37">
        <v>1055.1806341199999</v>
      </c>
      <c r="R146" s="37">
        <v>393.33493166</v>
      </c>
      <c r="S146" s="37">
        <v>75.010337160000006</v>
      </c>
      <c r="T146" s="37"/>
      <c r="U146" s="37"/>
      <c r="V146" s="37"/>
      <c r="W146" s="37"/>
      <c r="X146" s="37"/>
      <c r="Y146" s="37"/>
    </row>
    <row r="147" spans="1:25" hidden="1" outlineLevel="1" collapsed="1">
      <c r="A147" s="8">
        <v>44682</v>
      </c>
      <c r="B147" s="37">
        <v>13597.848991250001</v>
      </c>
      <c r="C147" s="37">
        <f t="shared" ref="C147" si="720">I147+O147</f>
        <v>8800.2804137200001</v>
      </c>
      <c r="D147" s="37">
        <f t="shared" ref="D147" si="721">J147+P147</f>
        <v>4797.5685775299999</v>
      </c>
      <c r="E147" s="37">
        <f t="shared" ref="E147" si="722">K147+Q147</f>
        <v>3460.3093662800002</v>
      </c>
      <c r="F147" s="37">
        <f t="shared" ref="F147" si="723">L147+R147</f>
        <v>1213.0531815499999</v>
      </c>
      <c r="G147" s="37">
        <f t="shared" ref="G147" si="724">M147+S147</f>
        <v>124.2060297</v>
      </c>
      <c r="H147" s="37">
        <f t="shared" ref="H147" si="725">SUM(I147:J147)</f>
        <v>10488.634563420001</v>
      </c>
      <c r="I147" s="37">
        <v>7179.1073970199996</v>
      </c>
      <c r="J147" s="37">
        <f t="shared" ref="J147" si="726">SUM(K147:M147)</f>
        <v>3309.5271664000002</v>
      </c>
      <c r="K147" s="37">
        <v>2434.9128251400002</v>
      </c>
      <c r="L147" s="37">
        <v>858.05916320999995</v>
      </c>
      <c r="M147" s="37">
        <v>16.555178049999999</v>
      </c>
      <c r="N147" s="37">
        <f t="shared" ref="N147" si="727">SUM(O147:P147)</f>
        <v>3109.2144278300002</v>
      </c>
      <c r="O147" s="37">
        <v>1621.1730167000001</v>
      </c>
      <c r="P147" s="37">
        <f t="shared" ref="P147" si="728">SUM(Q147:S147)</f>
        <v>1488.0414111299999</v>
      </c>
      <c r="Q147" s="37">
        <v>1025.39654114</v>
      </c>
      <c r="R147" s="37">
        <v>354.99401834000003</v>
      </c>
      <c r="S147" s="37">
        <v>107.65085165000001</v>
      </c>
      <c r="T147" s="37"/>
      <c r="U147" s="37"/>
      <c r="V147" s="37"/>
      <c r="W147" s="37"/>
      <c r="X147" s="37"/>
      <c r="Y147" s="37"/>
    </row>
    <row r="148" spans="1:25" hidden="1" outlineLevel="1" collapsed="1">
      <c r="A148" s="8">
        <v>44713</v>
      </c>
      <c r="B148" s="37">
        <v>14557.344844550002</v>
      </c>
      <c r="C148" s="37">
        <f t="shared" ref="C148" si="729">I148+O148</f>
        <v>9713.9901330600005</v>
      </c>
      <c r="D148" s="37">
        <f t="shared" ref="D148" si="730">J148+P148</f>
        <v>4843.3547114900002</v>
      </c>
      <c r="E148" s="37">
        <f t="shared" ref="E148" si="731">K148+Q148</f>
        <v>3519.9225592799999</v>
      </c>
      <c r="F148" s="37">
        <f t="shared" ref="F148" si="732">L148+R148</f>
        <v>1199.58044584</v>
      </c>
      <c r="G148" s="37">
        <f t="shared" ref="G148" si="733">M148+S148</f>
        <v>123.85170637</v>
      </c>
      <c r="H148" s="37">
        <f t="shared" ref="H148" si="734">SUM(I148:J148)</f>
        <v>11406.113543430001</v>
      </c>
      <c r="I148" s="37">
        <v>8016.9024822700003</v>
      </c>
      <c r="J148" s="37">
        <f t="shared" ref="J148" si="735">SUM(K148:M148)</f>
        <v>3389.2110611600001</v>
      </c>
      <c r="K148" s="37">
        <v>2508.39706394</v>
      </c>
      <c r="L148" s="37">
        <v>864.70122490000006</v>
      </c>
      <c r="M148" s="37">
        <v>16.112772320000001</v>
      </c>
      <c r="N148" s="37">
        <f t="shared" ref="N148" si="736">SUM(O148:P148)</f>
        <v>3151.2313011199999</v>
      </c>
      <c r="O148" s="37">
        <v>1697.08765079</v>
      </c>
      <c r="P148" s="37">
        <f t="shared" ref="P148" si="737">SUM(Q148:S148)</f>
        <v>1454.1436503299999</v>
      </c>
      <c r="Q148" s="37">
        <v>1011.52549534</v>
      </c>
      <c r="R148" s="37">
        <v>334.87922093999998</v>
      </c>
      <c r="S148" s="37">
        <v>107.73893405</v>
      </c>
      <c r="T148" s="37"/>
      <c r="U148" s="37"/>
      <c r="V148" s="37"/>
      <c r="W148" s="37"/>
      <c r="X148" s="37"/>
      <c r="Y148" s="37"/>
    </row>
    <row r="149" spans="1:25" hidden="1" outlineLevel="1" collapsed="1">
      <c r="A149" s="8">
        <v>44743</v>
      </c>
      <c r="B149" s="37">
        <v>15587.72784213</v>
      </c>
      <c r="C149" s="37">
        <f t="shared" ref="C149" si="738">I149+O149</f>
        <v>10376.056387640001</v>
      </c>
      <c r="D149" s="37">
        <f t="shared" ref="D149" si="739">J149+P149</f>
        <v>5211.6714544899996</v>
      </c>
      <c r="E149" s="37">
        <f t="shared" ref="E149" si="740">K149+Q149</f>
        <v>3784.8025486400002</v>
      </c>
      <c r="F149" s="37">
        <f t="shared" ref="F149" si="741">L149+R149</f>
        <v>1279.0197557900001</v>
      </c>
      <c r="G149" s="37">
        <f t="shared" ref="G149" si="742">M149+S149</f>
        <v>147.84915006</v>
      </c>
      <c r="H149" s="37">
        <f t="shared" ref="H149" si="743">SUM(I149:J149)</f>
        <v>11704.750008160001</v>
      </c>
      <c r="I149" s="37">
        <v>8329.6931867900003</v>
      </c>
      <c r="J149" s="37">
        <f t="shared" ref="J149" si="744">SUM(K149:M149)</f>
        <v>3375.0568213699999</v>
      </c>
      <c r="K149" s="37">
        <v>2492.1177730700001</v>
      </c>
      <c r="L149" s="37">
        <v>867.16947946000005</v>
      </c>
      <c r="M149" s="37">
        <v>15.76956884</v>
      </c>
      <c r="N149" s="37">
        <f t="shared" ref="N149" si="745">SUM(O149:P149)</f>
        <v>3882.9778339700001</v>
      </c>
      <c r="O149" s="37">
        <v>2046.3632008500001</v>
      </c>
      <c r="P149" s="37">
        <f t="shared" ref="P149" si="746">SUM(Q149:S149)</f>
        <v>1836.61463312</v>
      </c>
      <c r="Q149" s="37">
        <v>1292.6847755700001</v>
      </c>
      <c r="R149" s="37">
        <v>411.85027632999999</v>
      </c>
      <c r="S149" s="37">
        <v>132.07958121999999</v>
      </c>
      <c r="T149" s="37"/>
      <c r="U149" s="37"/>
      <c r="V149" s="37"/>
      <c r="W149" s="37"/>
      <c r="X149" s="37"/>
      <c r="Y149" s="37"/>
    </row>
    <row r="150" spans="1:25" hidden="1" outlineLevel="1" collapsed="1">
      <c r="A150" s="8">
        <v>44774</v>
      </c>
      <c r="B150" s="37">
        <v>16331.510014969999</v>
      </c>
      <c r="C150" s="37">
        <f t="shared" ref="C150" si="747">I150+O150</f>
        <v>11113.98272247</v>
      </c>
      <c r="D150" s="37">
        <f t="shared" ref="D150" si="748">J150+P150</f>
        <v>5217.5272925000008</v>
      </c>
      <c r="E150" s="37">
        <f t="shared" ref="E150" si="749">K150+Q150</f>
        <v>3810.1641212000004</v>
      </c>
      <c r="F150" s="37">
        <f t="shared" ref="F150" si="750">L150+R150</f>
        <v>1260.4864027799999</v>
      </c>
      <c r="G150" s="37">
        <f t="shared" ref="G150" si="751">M150+S150</f>
        <v>146.87676852000001</v>
      </c>
      <c r="H150" s="37">
        <f t="shared" ref="H150" si="752">SUM(I150:J150)</f>
        <v>12400.523138010001</v>
      </c>
      <c r="I150" s="37">
        <v>8987.7125354</v>
      </c>
      <c r="J150" s="37">
        <f t="shared" ref="J150" si="753">SUM(K150:M150)</f>
        <v>3412.8106026100004</v>
      </c>
      <c r="K150" s="37">
        <v>2526.0107173800002</v>
      </c>
      <c r="L150" s="37">
        <v>870.91295957</v>
      </c>
      <c r="M150" s="37">
        <v>15.886925659999999</v>
      </c>
      <c r="N150" s="37">
        <f t="shared" ref="N150" si="754">SUM(O150:P150)</f>
        <v>3930.9868769599998</v>
      </c>
      <c r="O150" s="37">
        <v>2126.2701870699998</v>
      </c>
      <c r="P150" s="37">
        <f t="shared" ref="P150" si="755">SUM(Q150:S150)</f>
        <v>1804.71668989</v>
      </c>
      <c r="Q150" s="37">
        <v>1284.15340382</v>
      </c>
      <c r="R150" s="37">
        <v>389.57344320999999</v>
      </c>
      <c r="S150" s="37">
        <v>130.98984286000001</v>
      </c>
      <c r="T150" s="37"/>
      <c r="U150" s="37"/>
      <c r="V150" s="37"/>
      <c r="W150" s="37"/>
      <c r="X150" s="37"/>
      <c r="Y150" s="37"/>
    </row>
    <row r="151" spans="1:25" hidden="1" outlineLevel="1" collapsed="1">
      <c r="A151" s="8">
        <v>44805</v>
      </c>
      <c r="B151" s="37">
        <v>16693.594638269999</v>
      </c>
      <c r="C151" s="37">
        <f t="shared" ref="C151" si="756">I151+O151</f>
        <v>11189.84919889</v>
      </c>
      <c r="D151" s="37">
        <f t="shared" ref="D151" si="757">J151+P151</f>
        <v>5503.7454393799999</v>
      </c>
      <c r="E151" s="37">
        <f t="shared" ref="E151" si="758">K151+Q151</f>
        <v>4117.8577578699997</v>
      </c>
      <c r="F151" s="37">
        <f t="shared" ref="F151" si="759">L151+R151</f>
        <v>1239.7904877000001</v>
      </c>
      <c r="G151" s="37">
        <f t="shared" ref="G151" si="760">M151+S151</f>
        <v>146.09719380999999</v>
      </c>
      <c r="H151" s="37">
        <f t="shared" ref="H151" si="761">SUM(I151:J151)</f>
        <v>12646.48351905</v>
      </c>
      <c r="I151" s="37">
        <v>9080.5032711700005</v>
      </c>
      <c r="J151" s="37">
        <f t="shared" ref="J151" si="762">SUM(K151:M151)</f>
        <v>3565.9802478799998</v>
      </c>
      <c r="K151" s="37">
        <v>2670.9251402499999</v>
      </c>
      <c r="L151" s="37">
        <v>878.96450332999996</v>
      </c>
      <c r="M151" s="37">
        <v>16.090604299999999</v>
      </c>
      <c r="N151" s="37">
        <f t="shared" ref="N151" si="763">SUM(O151:P151)</f>
        <v>4047.1111192199996</v>
      </c>
      <c r="O151" s="37">
        <v>2109.34592772</v>
      </c>
      <c r="P151" s="37">
        <f t="shared" ref="P151" si="764">SUM(Q151:S151)</f>
        <v>1937.7651914999999</v>
      </c>
      <c r="Q151" s="37">
        <v>1446.93261762</v>
      </c>
      <c r="R151" s="37">
        <v>360.82598437000001</v>
      </c>
      <c r="S151" s="37">
        <v>130.00658951</v>
      </c>
      <c r="T151" s="37"/>
      <c r="U151" s="37"/>
      <c r="V151" s="37"/>
      <c r="W151" s="37"/>
      <c r="X151" s="37"/>
      <c r="Y151" s="37"/>
    </row>
    <row r="152" spans="1:25" hidden="1" outlineLevel="1" collapsed="1">
      <c r="A152" s="8">
        <v>44835</v>
      </c>
      <c r="B152" s="37">
        <v>17391.00758324</v>
      </c>
      <c r="C152" s="37">
        <f t="shared" ref="C152" si="765">I152+O152</f>
        <v>11725.09303416</v>
      </c>
      <c r="D152" s="37">
        <f t="shared" ref="D152" si="766">J152+P152</f>
        <v>5665.9145490800001</v>
      </c>
      <c r="E152" s="37">
        <f t="shared" ref="E152" si="767">K152+Q152</f>
        <v>4310.0300075499999</v>
      </c>
      <c r="F152" s="37">
        <f t="shared" ref="F152" si="768">L152+R152</f>
        <v>1215.4018152799999</v>
      </c>
      <c r="G152" s="37">
        <f t="shared" ref="G152" si="769">M152+S152</f>
        <v>140.48272624999998</v>
      </c>
      <c r="H152" s="37">
        <f t="shared" ref="H152" si="770">SUM(I152:J152)</f>
        <v>13151.200257510001</v>
      </c>
      <c r="I152" s="37">
        <v>9604.4608077600005</v>
      </c>
      <c r="J152" s="37">
        <f t="shared" ref="J152" si="771">SUM(K152:M152)</f>
        <v>3546.7394497500004</v>
      </c>
      <c r="K152" s="37">
        <v>2662.5786925500001</v>
      </c>
      <c r="L152" s="37">
        <v>873.26418950000004</v>
      </c>
      <c r="M152" s="37">
        <v>10.8965677</v>
      </c>
      <c r="N152" s="37">
        <f t="shared" ref="N152" si="772">SUM(O152:P152)</f>
        <v>4239.8073257300002</v>
      </c>
      <c r="O152" s="37">
        <v>2120.6322264</v>
      </c>
      <c r="P152" s="37">
        <f t="shared" ref="P152" si="773">SUM(Q152:S152)</f>
        <v>2119.1750993300002</v>
      </c>
      <c r="Q152" s="37">
        <v>1647.451315</v>
      </c>
      <c r="R152" s="37">
        <v>342.13762578000001</v>
      </c>
      <c r="S152" s="37">
        <v>129.58615854999999</v>
      </c>
      <c r="T152" s="37"/>
      <c r="U152" s="37"/>
      <c r="V152" s="37"/>
      <c r="W152" s="37"/>
      <c r="X152" s="37"/>
      <c r="Y152" s="37"/>
    </row>
    <row r="153" spans="1:25" hidden="1" outlineLevel="1" collapsed="1">
      <c r="A153" s="8">
        <v>44866</v>
      </c>
      <c r="B153" s="37">
        <v>18182.940762310001</v>
      </c>
      <c r="C153" s="37">
        <f t="shared" ref="C153" si="774">I153+O153</f>
        <v>12147.691148320002</v>
      </c>
      <c r="D153" s="37">
        <f t="shared" ref="D153" si="775">J153+P153</f>
        <v>6035.2496139899995</v>
      </c>
      <c r="E153" s="37">
        <f t="shared" ref="E153" si="776">K153+Q153</f>
        <v>4733.9925842100001</v>
      </c>
      <c r="F153" s="37">
        <f t="shared" ref="F153" si="777">L153+R153</f>
        <v>1172.4092979300001</v>
      </c>
      <c r="G153" s="37">
        <f t="shared" ref="G153" si="778">M153+S153</f>
        <v>128.84773185</v>
      </c>
      <c r="H153" s="37">
        <f t="shared" ref="H153" si="779">SUM(I153:J153)</f>
        <v>13686.135188420001</v>
      </c>
      <c r="I153" s="37">
        <v>9998.2577315800008</v>
      </c>
      <c r="J153" s="37">
        <f t="shared" ref="J153" si="780">SUM(K153:M153)</f>
        <v>3687.8774568399999</v>
      </c>
      <c r="K153" s="37">
        <v>2807.75727865</v>
      </c>
      <c r="L153" s="37">
        <v>868.97769358000005</v>
      </c>
      <c r="M153" s="37">
        <v>11.14248461</v>
      </c>
      <c r="N153" s="37">
        <f t="shared" ref="N153" si="781">SUM(O153:P153)</f>
        <v>4496.8055738900002</v>
      </c>
      <c r="O153" s="37">
        <v>2149.4334167400002</v>
      </c>
      <c r="P153" s="37">
        <f t="shared" ref="P153" si="782">SUM(Q153:S153)</f>
        <v>2347.37215715</v>
      </c>
      <c r="Q153" s="37">
        <v>1926.2353055599999</v>
      </c>
      <c r="R153" s="37">
        <v>303.43160434999999</v>
      </c>
      <c r="S153" s="37">
        <v>117.70524724000001</v>
      </c>
      <c r="T153" s="37"/>
      <c r="U153" s="37"/>
      <c r="V153" s="37"/>
      <c r="W153" s="37"/>
      <c r="X153" s="37"/>
      <c r="Y153" s="37"/>
    </row>
    <row r="154" spans="1:25" hidden="1" outlineLevel="1" collapsed="1">
      <c r="A154" s="8">
        <v>44896</v>
      </c>
      <c r="B154" s="37">
        <v>19241.61427297</v>
      </c>
      <c r="C154" s="37">
        <f t="shared" ref="C154" si="783">I154+O154</f>
        <v>12845.396083349999</v>
      </c>
      <c r="D154" s="37">
        <f t="shared" ref="D154" si="784">J154+P154</f>
        <v>6396.21818962</v>
      </c>
      <c r="E154" s="37">
        <f t="shared" ref="E154" si="785">K154+Q154</f>
        <v>5078.1329247800004</v>
      </c>
      <c r="F154" s="37">
        <f t="shared" ref="F154" si="786">L154+R154</f>
        <v>1183.6673732499999</v>
      </c>
      <c r="G154" s="37">
        <f t="shared" ref="G154" si="787">M154+S154</f>
        <v>134.41789159000001</v>
      </c>
      <c r="H154" s="37">
        <f t="shared" ref="H154" si="788">SUM(I154:J154)</f>
        <v>14434.596330549999</v>
      </c>
      <c r="I154" s="37">
        <v>10609.89154042</v>
      </c>
      <c r="J154" s="37">
        <f t="shared" ref="J154" si="789">SUM(K154:M154)</f>
        <v>3824.7047901299998</v>
      </c>
      <c r="K154" s="37">
        <v>2924.4964715599999</v>
      </c>
      <c r="L154" s="37">
        <v>884.16545803999998</v>
      </c>
      <c r="M154" s="37">
        <v>16.042860529999999</v>
      </c>
      <c r="N154" s="37">
        <f t="shared" ref="N154" si="790">SUM(O154:P154)</f>
        <v>4807.0179424199996</v>
      </c>
      <c r="O154" s="37">
        <v>2235.5045429299998</v>
      </c>
      <c r="P154" s="37">
        <f t="shared" ref="P154" si="791">SUM(Q154:S154)</f>
        <v>2571.5133994899998</v>
      </c>
      <c r="Q154" s="37">
        <v>2153.63645322</v>
      </c>
      <c r="R154" s="37">
        <v>299.50191520999999</v>
      </c>
      <c r="S154" s="37">
        <v>118.37503106</v>
      </c>
      <c r="T154" s="37"/>
      <c r="U154" s="37"/>
      <c r="V154" s="37"/>
      <c r="W154" s="37"/>
      <c r="X154" s="37"/>
      <c r="Y154" s="37"/>
    </row>
    <row r="155" spans="1:25" hidden="1" outlineLevel="1" collapsed="1">
      <c r="A155" s="8">
        <v>44927</v>
      </c>
      <c r="B155" s="37">
        <v>19089.953247880003</v>
      </c>
      <c r="C155" s="37">
        <f t="shared" ref="C155" si="792">I155+O155</f>
        <v>12309.08319519</v>
      </c>
      <c r="D155" s="37">
        <f t="shared" ref="D155" si="793">J155+P155</f>
        <v>6780.8700526899993</v>
      </c>
      <c r="E155" s="37">
        <f t="shared" ref="E155" si="794">K155+Q155</f>
        <v>5442.1499284599995</v>
      </c>
      <c r="F155" s="37">
        <f t="shared" ref="F155" si="795">L155+R155</f>
        <v>1203.2602326000001</v>
      </c>
      <c r="G155" s="37">
        <f t="shared" ref="G155" si="796">M155+S155</f>
        <v>135.45989162999999</v>
      </c>
      <c r="H155" s="37">
        <f t="shared" ref="H155" si="797">SUM(I155:J155)</f>
        <v>14154.615958369999</v>
      </c>
      <c r="I155" s="37">
        <v>10110.08596812</v>
      </c>
      <c r="J155" s="37">
        <f t="shared" ref="J155" si="798">SUM(K155:M155)</f>
        <v>4044.5299902499996</v>
      </c>
      <c r="K155" s="37">
        <v>3106.1849884899998</v>
      </c>
      <c r="L155" s="37">
        <v>913.67946816000006</v>
      </c>
      <c r="M155" s="37">
        <v>24.6655336</v>
      </c>
      <c r="N155" s="37">
        <f t="shared" ref="N155" si="799">SUM(O155:P155)</f>
        <v>4935.3372895100001</v>
      </c>
      <c r="O155" s="37">
        <v>2198.99722707</v>
      </c>
      <c r="P155" s="37">
        <f t="shared" ref="P155" si="800">SUM(Q155:S155)</f>
        <v>2736.3400624400001</v>
      </c>
      <c r="Q155" s="37">
        <v>2335.9649399700002</v>
      </c>
      <c r="R155" s="37">
        <v>289.58076444</v>
      </c>
      <c r="S155" s="37">
        <v>110.79435803</v>
      </c>
      <c r="T155" s="37"/>
      <c r="U155" s="37"/>
      <c r="V155" s="37"/>
      <c r="W155" s="37"/>
      <c r="X155" s="37"/>
      <c r="Y155" s="37"/>
    </row>
    <row r="156" spans="1:25" hidden="1" outlineLevel="1" collapsed="1">
      <c r="A156" s="8">
        <v>44958</v>
      </c>
      <c r="B156" s="37">
        <v>19719.86627699</v>
      </c>
      <c r="C156" s="37">
        <f t="shared" ref="C156" si="801">I156+O156</f>
        <v>12691.99519734</v>
      </c>
      <c r="D156" s="37">
        <f t="shared" ref="D156" si="802">J156+P156</f>
        <v>7027.87107965</v>
      </c>
      <c r="E156" s="37">
        <f t="shared" ref="E156" si="803">K156+Q156</f>
        <v>5678.3236066499994</v>
      </c>
      <c r="F156" s="37">
        <f t="shared" ref="F156" si="804">L156+R156</f>
        <v>1209.23512364</v>
      </c>
      <c r="G156" s="37">
        <f t="shared" ref="G156" si="805">M156+S156</f>
        <v>140.31234936000001</v>
      </c>
      <c r="H156" s="37">
        <f t="shared" ref="H156" si="806">SUM(I156:J156)</f>
        <v>14671.283868959999</v>
      </c>
      <c r="I156" s="37">
        <v>10474.83106387</v>
      </c>
      <c r="J156" s="37">
        <f t="shared" ref="J156" si="807">SUM(K156:M156)</f>
        <v>4196.4528050899999</v>
      </c>
      <c r="K156" s="37">
        <v>3226.54139889</v>
      </c>
      <c r="L156" s="37">
        <v>938.06047427999999</v>
      </c>
      <c r="M156" s="37">
        <v>31.850931920000001</v>
      </c>
      <c r="N156" s="37">
        <f t="shared" ref="N156" si="808">SUM(O156:P156)</f>
        <v>5048.582408029999</v>
      </c>
      <c r="O156" s="37">
        <v>2217.1641334699998</v>
      </c>
      <c r="P156" s="37">
        <f t="shared" ref="P156" si="809">SUM(Q156:S156)</f>
        <v>2831.4182745599996</v>
      </c>
      <c r="Q156" s="37">
        <v>2451.7822077599999</v>
      </c>
      <c r="R156" s="37">
        <v>271.17464935999999</v>
      </c>
      <c r="S156" s="37">
        <v>108.46141744000001</v>
      </c>
      <c r="T156" s="37"/>
      <c r="U156" s="37"/>
      <c r="V156" s="37"/>
      <c r="W156" s="37"/>
      <c r="X156" s="37"/>
      <c r="Y156" s="37"/>
    </row>
    <row r="157" spans="1:25" hidden="1" outlineLevel="1" collapsed="1">
      <c r="A157" s="8">
        <v>44986</v>
      </c>
      <c r="B157" s="37">
        <v>19806.415956059998</v>
      </c>
      <c r="C157" s="37">
        <f t="shared" ref="C157" si="810">I157+O157</f>
        <v>12697.558785270001</v>
      </c>
      <c r="D157" s="37">
        <f t="shared" ref="D157" si="811">J157+P157</f>
        <v>7108.8571707899991</v>
      </c>
      <c r="E157" s="37">
        <f t="shared" ref="E157" si="812">K157+Q157</f>
        <v>6330.3065326300002</v>
      </c>
      <c r="F157" s="37">
        <f t="shared" ref="F157" si="813">L157+R157</f>
        <v>652.70699139999999</v>
      </c>
      <c r="G157" s="37">
        <f t="shared" ref="G157" si="814">M157+S157</f>
        <v>125.84364676</v>
      </c>
      <c r="H157" s="37">
        <f t="shared" ref="H157" si="815">SUM(I157:J157)</f>
        <v>14784.04616029</v>
      </c>
      <c r="I157" s="37">
        <v>10409.420768800001</v>
      </c>
      <c r="J157" s="37">
        <f t="shared" ref="J157" si="816">SUM(K157:M157)</f>
        <v>4374.6253914899999</v>
      </c>
      <c r="K157" s="37">
        <v>3874.8654335199999</v>
      </c>
      <c r="L157" s="37">
        <v>483.88256085</v>
      </c>
      <c r="M157" s="37">
        <v>15.877397119999999</v>
      </c>
      <c r="N157" s="37">
        <f t="shared" ref="N157" si="817">SUM(O157:P157)</f>
        <v>5022.3697957699997</v>
      </c>
      <c r="O157" s="37">
        <v>2288.1380164699999</v>
      </c>
      <c r="P157" s="37">
        <f t="shared" ref="P157" si="818">SUM(Q157:S157)</f>
        <v>2734.2317792999997</v>
      </c>
      <c r="Q157" s="37">
        <v>2455.4410991099999</v>
      </c>
      <c r="R157" s="37">
        <v>168.82443054999999</v>
      </c>
      <c r="S157" s="37">
        <v>109.96624964</v>
      </c>
      <c r="T157" s="37"/>
      <c r="U157" s="37"/>
      <c r="V157" s="37"/>
      <c r="W157" s="37"/>
      <c r="X157" s="37"/>
      <c r="Y157" s="37"/>
    </row>
    <row r="158" spans="1:25" hidden="1" outlineLevel="1" collapsed="1">
      <c r="A158" s="8">
        <v>45017</v>
      </c>
      <c r="B158" s="37">
        <v>19786.507545330001</v>
      </c>
      <c r="C158" s="37">
        <f t="shared" ref="C158" si="819">I158+O158</f>
        <v>12788.099849709999</v>
      </c>
      <c r="D158" s="37">
        <f t="shared" ref="D158" si="820">J158+P158</f>
        <v>6998.4076956199997</v>
      </c>
      <c r="E158" s="37">
        <f t="shared" ref="E158" si="821">K158+Q158</f>
        <v>6179.82350658</v>
      </c>
      <c r="F158" s="37">
        <f t="shared" ref="F158" si="822">L158+R158</f>
        <v>689.68273642999998</v>
      </c>
      <c r="G158" s="37">
        <f t="shared" ref="G158" si="823">M158+S158</f>
        <v>128.90145261000001</v>
      </c>
      <c r="H158" s="37">
        <f t="shared" ref="H158" si="824">SUM(I158:J158)</f>
        <v>14900.787727759998</v>
      </c>
      <c r="I158" s="37">
        <v>10401.102349479999</v>
      </c>
      <c r="J158" s="37">
        <f t="shared" ref="J158" si="825">SUM(K158:M158)</f>
        <v>4499.6853782799999</v>
      </c>
      <c r="K158" s="37">
        <v>3954.74492371</v>
      </c>
      <c r="L158" s="37">
        <v>526.40612228999998</v>
      </c>
      <c r="M158" s="37">
        <v>18.534332280000001</v>
      </c>
      <c r="N158" s="37">
        <f t="shared" ref="N158" si="826">SUM(O158:P158)</f>
        <v>4885.7198175699996</v>
      </c>
      <c r="O158" s="37">
        <v>2386.9975002299998</v>
      </c>
      <c r="P158" s="37">
        <f t="shared" ref="P158" si="827">SUM(Q158:S158)</f>
        <v>2498.7223173399998</v>
      </c>
      <c r="Q158" s="37">
        <v>2225.07858287</v>
      </c>
      <c r="R158" s="37">
        <v>163.27661413999999</v>
      </c>
      <c r="S158" s="37">
        <v>110.36712033000001</v>
      </c>
      <c r="T158" s="37"/>
      <c r="U158" s="37"/>
      <c r="V158" s="37"/>
      <c r="W158" s="37"/>
      <c r="X158" s="37"/>
      <c r="Y158" s="37"/>
    </row>
    <row r="159" spans="1:25" hidden="1" outlineLevel="1" collapsed="1">
      <c r="A159" s="8">
        <v>45047</v>
      </c>
      <c r="B159" s="37">
        <v>19834.33759653</v>
      </c>
      <c r="C159" s="37">
        <f t="shared" ref="C159" si="828">I159+O159</f>
        <v>12868.80323258</v>
      </c>
      <c r="D159" s="37">
        <f t="shared" ref="D159" si="829">J159+P159</f>
        <v>6965.5343639500006</v>
      </c>
      <c r="E159" s="37">
        <f t="shared" ref="E159" si="830">K159+Q159</f>
        <v>5471.1104075700005</v>
      </c>
      <c r="F159" s="37">
        <f t="shared" ref="F159" si="831">L159+R159</f>
        <v>1363.84998851</v>
      </c>
      <c r="G159" s="37">
        <f t="shared" ref="G159" si="832">M159+S159</f>
        <v>130.57396786999999</v>
      </c>
      <c r="H159" s="37">
        <f t="shared" ref="H159" si="833">SUM(I159:J159)</f>
        <v>15199.393753300001</v>
      </c>
      <c r="I159" s="37">
        <v>10460.44893416</v>
      </c>
      <c r="J159" s="37">
        <f t="shared" ref="J159" si="834">SUM(K159:M159)</f>
        <v>4738.9448191400006</v>
      </c>
      <c r="K159" s="37">
        <v>3632.7192110999999</v>
      </c>
      <c r="L159" s="37">
        <v>1085.50086149</v>
      </c>
      <c r="M159" s="37">
        <v>20.724746549999999</v>
      </c>
      <c r="N159" s="37">
        <f t="shared" ref="N159" si="835">SUM(O159:P159)</f>
        <v>4634.9438432300003</v>
      </c>
      <c r="O159" s="37">
        <v>2408.3542984199999</v>
      </c>
      <c r="P159" s="37">
        <f t="shared" ref="P159" si="836">SUM(Q159:S159)</f>
        <v>2226.5895448100005</v>
      </c>
      <c r="Q159" s="37">
        <v>1838.3911964700001</v>
      </c>
      <c r="R159" s="37">
        <v>278.34912702000003</v>
      </c>
      <c r="S159" s="37">
        <v>109.84922132</v>
      </c>
      <c r="T159" s="37"/>
      <c r="U159" s="37"/>
      <c r="V159" s="37"/>
      <c r="W159" s="37"/>
      <c r="X159" s="37"/>
      <c r="Y159" s="37"/>
    </row>
    <row r="160" spans="1:25" hidden="1" outlineLevel="1" collapsed="1">
      <c r="A160" s="8">
        <v>45078</v>
      </c>
      <c r="B160" s="37">
        <v>20619.284137160001</v>
      </c>
      <c r="C160" s="37">
        <f t="shared" ref="C160" si="837">I160+O160</f>
        <v>13615.530115790001</v>
      </c>
      <c r="D160" s="37">
        <f t="shared" ref="D160" si="838">J160+P160</f>
        <v>7003.7540213699995</v>
      </c>
      <c r="E160" s="37">
        <f t="shared" ref="E160" si="839">K160+Q160</f>
        <v>5475.7816432600002</v>
      </c>
      <c r="F160" s="37">
        <f t="shared" ref="F160" si="840">L160+R160</f>
        <v>1399.8547757900001</v>
      </c>
      <c r="G160" s="37">
        <f t="shared" ref="G160" si="841">M160+S160</f>
        <v>128.11760232</v>
      </c>
      <c r="H160" s="37">
        <f t="shared" ref="H160" si="842">SUM(I160:J160)</f>
        <v>16105.69718046</v>
      </c>
      <c r="I160" s="37">
        <v>11122.645427560001</v>
      </c>
      <c r="J160" s="37">
        <f t="shared" ref="J160" si="843">SUM(K160:M160)</f>
        <v>4983.0517528999999</v>
      </c>
      <c r="K160" s="37">
        <v>3846.9683373100002</v>
      </c>
      <c r="L160" s="37">
        <v>1114.21318073</v>
      </c>
      <c r="M160" s="37">
        <v>21.87023486</v>
      </c>
      <c r="N160" s="37">
        <f t="shared" ref="N160" si="844">SUM(O160:P160)</f>
        <v>4513.5869567</v>
      </c>
      <c r="O160" s="37">
        <v>2492.8846882299999</v>
      </c>
      <c r="P160" s="37">
        <f t="shared" ref="P160" si="845">SUM(Q160:S160)</f>
        <v>2020.70226847</v>
      </c>
      <c r="Q160" s="37">
        <v>1628.8133059500001</v>
      </c>
      <c r="R160" s="37">
        <v>285.64159505999999</v>
      </c>
      <c r="S160" s="37">
        <v>106.24736746000001</v>
      </c>
      <c r="T160" s="37"/>
      <c r="U160" s="37"/>
      <c r="V160" s="37"/>
      <c r="W160" s="37"/>
      <c r="X160" s="37"/>
      <c r="Y160" s="37"/>
    </row>
    <row r="161" spans="1:25" hidden="1" outlineLevel="1" collapsed="1">
      <c r="A161" s="8">
        <v>45108</v>
      </c>
      <c r="B161" s="37">
        <v>20761.19240358</v>
      </c>
      <c r="C161" s="37">
        <f t="shared" ref="C161" si="846">I161+O161</f>
        <v>13872.699759899999</v>
      </c>
      <c r="D161" s="37">
        <f t="shared" ref="D161" si="847">J161+P161</f>
        <v>6888.4926436799997</v>
      </c>
      <c r="E161" s="37">
        <f t="shared" ref="E161" si="848">K161+Q161</f>
        <v>5778.72969758</v>
      </c>
      <c r="F161" s="37">
        <f t="shared" ref="F161" si="849">L161+R161</f>
        <v>1032.73598692</v>
      </c>
      <c r="G161" s="37">
        <f t="shared" ref="G161" si="850">M161+S161</f>
        <v>77.026959180000006</v>
      </c>
      <c r="H161" s="37">
        <f t="shared" ref="H161" si="851">SUM(I161:J161)</f>
        <v>16405.012928059998</v>
      </c>
      <c r="I161" s="37">
        <v>11229.583483529999</v>
      </c>
      <c r="J161" s="37">
        <f t="shared" ref="J161" si="852">SUM(K161:M161)</f>
        <v>5175.4294445299993</v>
      </c>
      <c r="K161" s="37">
        <v>4369.7780189699997</v>
      </c>
      <c r="L161" s="37">
        <v>783.45371197999998</v>
      </c>
      <c r="M161" s="37">
        <v>22.197713579999999</v>
      </c>
      <c r="N161" s="37">
        <f t="shared" ref="N161" si="853">SUM(O161:P161)</f>
        <v>4356.1794755199999</v>
      </c>
      <c r="O161" s="37">
        <v>2643.1162763699999</v>
      </c>
      <c r="P161" s="37">
        <f t="shared" ref="P161" si="854">SUM(Q161:S161)</f>
        <v>1713.0631991499999</v>
      </c>
      <c r="Q161" s="37">
        <v>1408.95167861</v>
      </c>
      <c r="R161" s="37">
        <v>249.28227494000001</v>
      </c>
      <c r="S161" s="37">
        <v>54.8292456</v>
      </c>
      <c r="T161" s="37"/>
      <c r="U161" s="37"/>
      <c r="V161" s="37"/>
      <c r="W161" s="37"/>
      <c r="X161" s="37"/>
      <c r="Y161" s="37"/>
    </row>
    <row r="162" spans="1:25" hidden="1" outlineLevel="1" collapsed="1">
      <c r="A162" s="8">
        <v>45139</v>
      </c>
      <c r="B162" s="37">
        <v>21007.299580819999</v>
      </c>
      <c r="C162" s="37">
        <f t="shared" ref="C162" si="855">I162+O162</f>
        <v>13194.037427470001</v>
      </c>
      <c r="D162" s="37">
        <f t="shared" ref="D162" si="856">J162+P162</f>
        <v>7813.2621533500005</v>
      </c>
      <c r="E162" s="37">
        <f t="shared" ref="E162" si="857">K162+Q162</f>
        <v>6617.3925486600001</v>
      </c>
      <c r="F162" s="37">
        <f t="shared" ref="F162" si="858">L162+R162</f>
        <v>1118.51235561</v>
      </c>
      <c r="G162" s="37">
        <f t="shared" ref="G162" si="859">M162+S162</f>
        <v>77.357249080000003</v>
      </c>
      <c r="H162" s="37">
        <f t="shared" ref="H162" si="860">SUM(I162:J162)</f>
        <v>16650.894881920001</v>
      </c>
      <c r="I162" s="37">
        <v>10913.27976938</v>
      </c>
      <c r="J162" s="37">
        <f t="shared" ref="J162" si="861">SUM(K162:M162)</f>
        <v>5737.6151125400002</v>
      </c>
      <c r="K162" s="37">
        <v>4864.5248232599997</v>
      </c>
      <c r="L162" s="37">
        <v>850.37312163000001</v>
      </c>
      <c r="M162" s="37">
        <v>22.71716765</v>
      </c>
      <c r="N162" s="37">
        <f t="shared" ref="N162" si="862">SUM(O162:P162)</f>
        <v>4356.4046988999999</v>
      </c>
      <c r="O162" s="37">
        <v>2280.7576580899999</v>
      </c>
      <c r="P162" s="37">
        <f t="shared" ref="P162" si="863">SUM(Q162:S162)</f>
        <v>2075.6470408099999</v>
      </c>
      <c r="Q162" s="37">
        <v>1752.8677253999999</v>
      </c>
      <c r="R162" s="37">
        <v>268.13923397999997</v>
      </c>
      <c r="S162" s="37">
        <v>54.640081430000002</v>
      </c>
      <c r="T162" s="37"/>
      <c r="U162" s="37"/>
      <c r="V162" s="37"/>
      <c r="W162" s="37"/>
      <c r="X162" s="37"/>
      <c r="Y162" s="37"/>
    </row>
    <row r="163" spans="1:25" hidden="1" outlineLevel="1" collapsed="1">
      <c r="A163" s="8">
        <v>45170</v>
      </c>
      <c r="B163" s="37">
        <v>21500.683642620003</v>
      </c>
      <c r="C163" s="37">
        <f t="shared" ref="C163" si="864">I163+O163</f>
        <v>13464.31679511</v>
      </c>
      <c r="D163" s="37">
        <f t="shared" ref="D163" si="865">J163+P163</f>
        <v>8036.3668475100003</v>
      </c>
      <c r="E163" s="37">
        <f t="shared" ref="E163" si="866">K163+Q163</f>
        <v>6941.6567429900006</v>
      </c>
      <c r="F163" s="37">
        <f t="shared" ref="F163" si="867">L163+R163</f>
        <v>1048.0487338</v>
      </c>
      <c r="G163" s="37">
        <f t="shared" ref="G163" si="868">M163+S163</f>
        <v>46.661370720000001</v>
      </c>
      <c r="H163" s="37">
        <f t="shared" ref="H163" si="869">SUM(I163:J163)</f>
        <v>17120.273907800001</v>
      </c>
      <c r="I163" s="37">
        <v>11166.183177180001</v>
      </c>
      <c r="J163" s="37">
        <f t="shared" ref="J163" si="870">SUM(K163:M163)</f>
        <v>5954.0907306199997</v>
      </c>
      <c r="K163" s="37">
        <v>5131.8360564900004</v>
      </c>
      <c r="L163" s="37">
        <v>798.74263466000002</v>
      </c>
      <c r="M163" s="37">
        <v>23.512039470000001</v>
      </c>
      <c r="N163" s="37">
        <f t="shared" ref="N163" si="871">SUM(O163:P163)</f>
        <v>4380.4097348200003</v>
      </c>
      <c r="O163" s="37">
        <v>2298.1336179300001</v>
      </c>
      <c r="P163" s="37">
        <f t="shared" ref="P163" si="872">SUM(Q163:S163)</f>
        <v>2082.2761168900001</v>
      </c>
      <c r="Q163" s="37">
        <v>1809.8206865</v>
      </c>
      <c r="R163" s="37">
        <v>249.30609913999999</v>
      </c>
      <c r="S163" s="37">
        <v>23.149331249999999</v>
      </c>
      <c r="T163" s="37"/>
      <c r="U163" s="37"/>
      <c r="V163" s="37"/>
      <c r="W163" s="37"/>
      <c r="X163" s="37"/>
      <c r="Y163" s="37"/>
    </row>
    <row r="164" spans="1:25" hidden="1" outlineLevel="1" collapsed="1">
      <c r="A164" s="8">
        <v>45200</v>
      </c>
      <c r="B164" s="37">
        <v>21310.780872710005</v>
      </c>
      <c r="C164" s="37">
        <f t="shared" ref="C164" si="873">I164+O164</f>
        <v>13219.824616530001</v>
      </c>
      <c r="D164" s="37">
        <f t="shared" ref="D164" si="874">J164+P164</f>
        <v>8090.9562561800003</v>
      </c>
      <c r="E164" s="37">
        <f t="shared" ref="E164" si="875">K164+Q164</f>
        <v>6980.4741487700003</v>
      </c>
      <c r="F164" s="37">
        <f t="shared" ref="F164" si="876">L164+R164</f>
        <v>1061.5909646099999</v>
      </c>
      <c r="G164" s="37">
        <f t="shared" ref="G164" si="877">M164+S164</f>
        <v>48.891142799999997</v>
      </c>
      <c r="H164" s="37">
        <f t="shared" ref="H164" si="878">SUM(I164:J164)</f>
        <v>16904.67825139</v>
      </c>
      <c r="I164" s="37">
        <v>10933.015758510001</v>
      </c>
      <c r="J164" s="37">
        <f t="shared" ref="J164" si="879">SUM(K164:M164)</f>
        <v>5971.6624928800002</v>
      </c>
      <c r="K164" s="37">
        <v>5141.6604861200003</v>
      </c>
      <c r="L164" s="37">
        <v>804.22969733000002</v>
      </c>
      <c r="M164" s="37">
        <v>25.77230943</v>
      </c>
      <c r="N164" s="37">
        <f t="shared" ref="N164" si="880">SUM(O164:P164)</f>
        <v>4406.1026213200003</v>
      </c>
      <c r="O164" s="37">
        <v>2286.8088580200001</v>
      </c>
      <c r="P164" s="37">
        <f t="shared" ref="P164" si="881">SUM(Q164:S164)</f>
        <v>2119.2937633000001</v>
      </c>
      <c r="Q164" s="37">
        <v>1838.81366265</v>
      </c>
      <c r="R164" s="37">
        <v>257.36126727999999</v>
      </c>
      <c r="S164" s="37">
        <v>23.118833370000001</v>
      </c>
      <c r="T164" s="37"/>
      <c r="U164" s="37"/>
      <c r="V164" s="37"/>
      <c r="W164" s="37"/>
      <c r="X164" s="37"/>
      <c r="Y164" s="37"/>
    </row>
    <row r="165" spans="1:25" hidden="1" outlineLevel="1" collapsed="1">
      <c r="A165" s="8">
        <v>45231</v>
      </c>
      <c r="B165" s="37">
        <v>21929.169342599998</v>
      </c>
      <c r="C165" s="37">
        <f t="shared" ref="C165" si="882">I165+O165</f>
        <v>13696.006669619999</v>
      </c>
      <c r="D165" s="37">
        <f t="shared" ref="D165" si="883">J165+P165</f>
        <v>8233.1626729800009</v>
      </c>
      <c r="E165" s="37">
        <f t="shared" ref="E165" si="884">K165+Q165</f>
        <v>6771.9582427999994</v>
      </c>
      <c r="F165" s="37">
        <f t="shared" ref="F165" si="885">L165+R165</f>
        <v>1412.13371738</v>
      </c>
      <c r="G165" s="37">
        <f t="shared" ref="G165" si="886">M165+S165</f>
        <v>49.070712799999995</v>
      </c>
      <c r="H165" s="37">
        <f t="shared" ref="H165" si="887">SUM(I165:J165)</f>
        <v>17502.522442499998</v>
      </c>
      <c r="I165" s="37">
        <v>11393.78180732</v>
      </c>
      <c r="J165" s="37">
        <f t="shared" ref="J165" si="888">SUM(K165:M165)</f>
        <v>6108.74063518</v>
      </c>
      <c r="K165" s="37">
        <v>4941.5997017999998</v>
      </c>
      <c r="L165" s="37">
        <v>1141.5087538400001</v>
      </c>
      <c r="M165" s="37">
        <v>25.632179539999999</v>
      </c>
      <c r="N165" s="37">
        <f t="shared" ref="N165" si="889">SUM(O165:P165)</f>
        <v>4426.6469001000005</v>
      </c>
      <c r="O165" s="37">
        <v>2302.2248623</v>
      </c>
      <c r="P165" s="37">
        <f t="shared" ref="P165" si="890">SUM(Q165:S165)</f>
        <v>2124.4220378</v>
      </c>
      <c r="Q165" s="37">
        <v>1830.3585410000001</v>
      </c>
      <c r="R165" s="37">
        <v>270.62496354000001</v>
      </c>
      <c r="S165" s="37">
        <v>23.43853326</v>
      </c>
      <c r="T165" s="37"/>
      <c r="U165" s="37"/>
      <c r="V165" s="37"/>
      <c r="W165" s="37"/>
      <c r="X165" s="37"/>
      <c r="Y165" s="37"/>
    </row>
    <row r="166" spans="1:25" hidden="1" outlineLevel="1" collapsed="1">
      <c r="A166" s="8">
        <v>45261</v>
      </c>
      <c r="B166" s="37">
        <v>22900.916285790001</v>
      </c>
      <c r="C166" s="37">
        <f t="shared" ref="C166" si="891">I166+O166</f>
        <v>14505.837134149999</v>
      </c>
      <c r="D166" s="37">
        <f t="shared" ref="D166" si="892">J166+P166</f>
        <v>8395.0791516400004</v>
      </c>
      <c r="E166" s="37">
        <f t="shared" ref="E166" si="893">K166+Q166</f>
        <v>7316.9910780700002</v>
      </c>
      <c r="F166" s="37">
        <f t="shared" ref="F166" si="894">L166+R166</f>
        <v>992.37639654999998</v>
      </c>
      <c r="G166" s="37">
        <f t="shared" ref="G166" si="895">M166+S166</f>
        <v>85.711677019999996</v>
      </c>
      <c r="H166" s="37">
        <f t="shared" ref="H166" si="896">SUM(I166:J166)</f>
        <v>18322.914854210001</v>
      </c>
      <c r="I166" s="37">
        <v>12076.77488752</v>
      </c>
      <c r="J166" s="37">
        <f t="shared" ref="J166" si="897">SUM(K166:M166)</f>
        <v>6246.1399666899997</v>
      </c>
      <c r="K166" s="37">
        <v>5445.8660688600003</v>
      </c>
      <c r="L166" s="37">
        <v>755.70287786999995</v>
      </c>
      <c r="M166" s="37">
        <v>44.571019960000001</v>
      </c>
      <c r="N166" s="37">
        <f t="shared" ref="N166" si="898">SUM(O166:P166)</f>
        <v>4578.0014315799999</v>
      </c>
      <c r="O166" s="37">
        <v>2429.0622466300001</v>
      </c>
      <c r="P166" s="37">
        <f t="shared" ref="P166" si="899">SUM(Q166:S166)</f>
        <v>2148.9391849500003</v>
      </c>
      <c r="Q166" s="37">
        <v>1871.1250092099999</v>
      </c>
      <c r="R166" s="37">
        <v>236.67351868</v>
      </c>
      <c r="S166" s="37">
        <v>41.140657060000002</v>
      </c>
      <c r="T166" s="37"/>
      <c r="U166" s="37"/>
      <c r="V166" s="37"/>
      <c r="W166" s="37"/>
      <c r="X166" s="37"/>
      <c r="Y166" s="37"/>
    </row>
    <row r="167" spans="1:25" hidden="1" outlineLevel="1" collapsed="1">
      <c r="A167" s="8">
        <v>45292</v>
      </c>
      <c r="B167" s="37">
        <v>21640.977026059998</v>
      </c>
      <c r="C167" s="37">
        <f t="shared" ref="C167" si="900">I167+O167</f>
        <v>13191.403016029999</v>
      </c>
      <c r="D167" s="37">
        <f t="shared" ref="D167" si="901">J167+P167</f>
        <v>8449.574010029999</v>
      </c>
      <c r="E167" s="37">
        <f t="shared" ref="E167" si="902">K167+Q167</f>
        <v>7383.2626718400006</v>
      </c>
      <c r="F167" s="37">
        <f t="shared" ref="F167" si="903">L167+R167</f>
        <v>989.14404547999993</v>
      </c>
      <c r="G167" s="37">
        <f t="shared" ref="G167" si="904">M167+S167</f>
        <v>77.167292709999998</v>
      </c>
      <c r="H167" s="37">
        <f t="shared" ref="H167" si="905">SUM(I167:J167)</f>
        <v>17184.892278629999</v>
      </c>
      <c r="I167" s="37">
        <v>10794.687420099999</v>
      </c>
      <c r="J167" s="37">
        <f t="shared" ref="J167" si="906">SUM(K167:M167)</f>
        <v>6390.2048585299999</v>
      </c>
      <c r="K167" s="37">
        <v>5586.4346108500004</v>
      </c>
      <c r="L167" s="37">
        <v>761.06655128</v>
      </c>
      <c r="M167" s="37">
        <v>42.703696399999998</v>
      </c>
      <c r="N167" s="37">
        <f t="shared" ref="N167" si="907">SUM(O167:P167)</f>
        <v>4456.0847474299999</v>
      </c>
      <c r="O167" s="37">
        <v>2396.7155959299998</v>
      </c>
      <c r="P167" s="37">
        <f t="shared" ref="P167" si="908">SUM(Q167:S167)</f>
        <v>2059.3691515</v>
      </c>
      <c r="Q167" s="37">
        <v>1796.82806099</v>
      </c>
      <c r="R167" s="37">
        <v>228.07749419999999</v>
      </c>
      <c r="S167" s="37">
        <v>34.46359631</v>
      </c>
      <c r="T167" s="37"/>
      <c r="U167" s="37"/>
      <c r="V167" s="37"/>
      <c r="W167" s="37"/>
      <c r="X167" s="37"/>
      <c r="Y167" s="37"/>
    </row>
    <row r="168" spans="1:25" hidden="1" outlineLevel="1" collapsed="1">
      <c r="A168" s="8">
        <v>45323</v>
      </c>
      <c r="B168" s="37">
        <v>21833.73064836</v>
      </c>
      <c r="C168" s="37">
        <f t="shared" ref="C168" si="909">I168+O168</f>
        <v>13345.010588680001</v>
      </c>
      <c r="D168" s="37">
        <f t="shared" ref="D168" si="910">J168+P168</f>
        <v>8488.7200596799994</v>
      </c>
      <c r="E168" s="37">
        <f t="shared" ref="E168" si="911">K168+Q168</f>
        <v>7400.3739536000003</v>
      </c>
      <c r="F168" s="37">
        <f t="shared" ref="F168" si="912">L168+R168</f>
        <v>1015.23178424</v>
      </c>
      <c r="G168" s="37">
        <f t="shared" ref="G168" si="913">M168+S168</f>
        <v>73.114321840000002</v>
      </c>
      <c r="H168" s="37">
        <f t="shared" ref="H168" si="914">SUM(I168:J168)</f>
        <v>17390.01621532</v>
      </c>
      <c r="I168" s="37">
        <v>10943.36381149</v>
      </c>
      <c r="J168" s="37">
        <f t="shared" ref="J168" si="915">SUM(K168:M168)</f>
        <v>6446.6524038300004</v>
      </c>
      <c r="K168" s="37">
        <v>5631.8762994500003</v>
      </c>
      <c r="L168" s="37">
        <v>772.18835210999998</v>
      </c>
      <c r="M168" s="37">
        <v>42.587752270000003</v>
      </c>
      <c r="N168" s="37">
        <f t="shared" ref="N168" si="916">SUM(O168:P168)</f>
        <v>4443.7144330400006</v>
      </c>
      <c r="O168" s="37">
        <v>2401.6467771900002</v>
      </c>
      <c r="P168" s="37">
        <f t="shared" ref="P168" si="917">SUM(Q168:S168)</f>
        <v>2042.0676558499999</v>
      </c>
      <c r="Q168" s="37">
        <v>1768.49765415</v>
      </c>
      <c r="R168" s="37">
        <v>243.04343213000001</v>
      </c>
      <c r="S168" s="37">
        <v>30.526569569999999</v>
      </c>
      <c r="T168" s="37"/>
      <c r="U168" s="37"/>
      <c r="V168" s="37"/>
      <c r="W168" s="37"/>
      <c r="X168" s="37"/>
      <c r="Y168" s="37"/>
    </row>
    <row r="169" spans="1:25" collapsed="1">
      <c r="A169" s="8">
        <v>45352</v>
      </c>
      <c r="B169" s="37">
        <v>21948.514270200001</v>
      </c>
      <c r="C169" s="37">
        <f t="shared" ref="C169" si="918">I169+O169</f>
        <v>13328.90841154</v>
      </c>
      <c r="D169" s="37">
        <f t="shared" ref="D169" si="919">J169+P169</f>
        <v>8619.6058586600011</v>
      </c>
      <c r="E169" s="37">
        <f t="shared" ref="E169" si="920">K169+Q169</f>
        <v>7539.62258062</v>
      </c>
      <c r="F169" s="37">
        <f t="shared" ref="F169" si="921">L169+R169</f>
        <v>1018.6568091500001</v>
      </c>
      <c r="G169" s="37">
        <f t="shared" ref="G169" si="922">M169+S169</f>
        <v>61.326468890000001</v>
      </c>
      <c r="H169" s="37">
        <f t="shared" ref="H169" si="923">SUM(I169:J169)</f>
        <v>17459.19933815</v>
      </c>
      <c r="I169" s="37">
        <v>10877.88375868</v>
      </c>
      <c r="J169" s="37">
        <f t="shared" ref="J169" si="924">SUM(K169:M169)</f>
        <v>6581.3155794700006</v>
      </c>
      <c r="K169" s="37">
        <v>5779.8088070000003</v>
      </c>
      <c r="L169" s="37">
        <v>765.58972086000006</v>
      </c>
      <c r="M169" s="37">
        <v>35.917051610000001</v>
      </c>
      <c r="N169" s="37">
        <f t="shared" ref="N169" si="925">SUM(O169:P169)</f>
        <v>4489.3149320499997</v>
      </c>
      <c r="O169" s="37">
        <v>2451.0246528600001</v>
      </c>
      <c r="P169" s="37">
        <f t="shared" ref="P169" si="926">SUM(Q169:S169)</f>
        <v>2038.2902791899999</v>
      </c>
      <c r="Q169" s="37">
        <v>1759.8137736199999</v>
      </c>
      <c r="R169" s="37">
        <v>253.06708828999999</v>
      </c>
      <c r="S169" s="37">
        <v>25.40941728</v>
      </c>
      <c r="T169" s="37"/>
      <c r="U169" s="37"/>
      <c r="V169" s="37"/>
      <c r="W169" s="37"/>
      <c r="X169" s="37"/>
      <c r="Y169" s="37"/>
    </row>
    <row r="170" spans="1:25">
      <c r="A170" s="8">
        <v>45383</v>
      </c>
      <c r="B170" s="37">
        <v>22421.456173310002</v>
      </c>
      <c r="C170" s="37">
        <f t="shared" ref="C170" si="927">I170+O170</f>
        <v>13762.08322067</v>
      </c>
      <c r="D170" s="37">
        <f t="shared" ref="D170" si="928">J170+P170</f>
        <v>8659.3729526400002</v>
      </c>
      <c r="E170" s="37">
        <f t="shared" ref="E170" si="929">K170+Q170</f>
        <v>7599.2453517499998</v>
      </c>
      <c r="F170" s="37">
        <f t="shared" ref="F170" si="930">L170+R170</f>
        <v>997.41613705999998</v>
      </c>
      <c r="G170" s="37">
        <f t="shared" ref="G170" si="931">M170+S170</f>
        <v>62.71146383</v>
      </c>
      <c r="H170" s="37">
        <f t="shared" ref="H170" si="932">SUM(I170:J170)</f>
        <v>17911.408133160003</v>
      </c>
      <c r="I170" s="37">
        <v>11295.346291440001</v>
      </c>
      <c r="J170" s="37">
        <f t="shared" ref="J170" si="933">SUM(K170:M170)</f>
        <v>6616.0618417200003</v>
      </c>
      <c r="K170" s="37">
        <v>5836.35631612</v>
      </c>
      <c r="L170" s="37">
        <v>743.11072630000001</v>
      </c>
      <c r="M170" s="37">
        <v>36.594799299999998</v>
      </c>
      <c r="N170" s="37">
        <f t="shared" ref="N170" si="934">SUM(O170:P170)</f>
        <v>4510.0480401499999</v>
      </c>
      <c r="O170" s="37">
        <v>2466.73692923</v>
      </c>
      <c r="P170" s="37">
        <f t="shared" ref="P170" si="935">SUM(Q170:S170)</f>
        <v>2043.3111109200001</v>
      </c>
      <c r="Q170" s="37">
        <v>1762.8890356300001</v>
      </c>
      <c r="R170" s="37">
        <v>254.30541076</v>
      </c>
      <c r="S170" s="37">
        <v>26.116664530000001</v>
      </c>
      <c r="T170" s="37"/>
      <c r="U170" s="37"/>
      <c r="V170" s="37"/>
      <c r="W170" s="37"/>
      <c r="X170" s="37"/>
      <c r="Y170" s="37"/>
    </row>
    <row r="171" spans="1:25">
      <c r="A171" s="8">
        <v>45413</v>
      </c>
      <c r="B171" s="37">
        <v>22879.385663720001</v>
      </c>
      <c r="C171" s="37">
        <f t="shared" ref="C171" si="936">I171+O171</f>
        <v>14066.500442819999</v>
      </c>
      <c r="D171" s="37">
        <f t="shared" ref="D171" si="937">J171+P171</f>
        <v>8812.8852208999997</v>
      </c>
      <c r="E171" s="37">
        <f t="shared" ref="E171" si="938">K171+Q171</f>
        <v>7747.7095872399996</v>
      </c>
      <c r="F171" s="37">
        <f t="shared" ref="F171" si="939">L171+R171</f>
        <v>1001.94706102</v>
      </c>
      <c r="G171" s="37">
        <f t="shared" ref="G171" si="940">M171+S171</f>
        <v>63.228572639999996</v>
      </c>
      <c r="H171" s="37">
        <f t="shared" ref="H171" si="941">SUM(I171:J171)</f>
        <v>18286.48389517</v>
      </c>
      <c r="I171" s="37">
        <v>11567.57327673</v>
      </c>
      <c r="J171" s="37">
        <f t="shared" ref="J171" si="942">SUM(K171:M171)</f>
        <v>6718.9106184399998</v>
      </c>
      <c r="K171" s="37">
        <v>5942.7380470099997</v>
      </c>
      <c r="L171" s="37">
        <v>738.64200176999998</v>
      </c>
      <c r="M171" s="37">
        <v>37.530569659999998</v>
      </c>
      <c r="N171" s="37">
        <f t="shared" ref="N171" si="943">SUM(O171:P171)</f>
        <v>4592.9017685500003</v>
      </c>
      <c r="O171" s="37">
        <v>2498.9271660899999</v>
      </c>
      <c r="P171" s="37">
        <f t="shared" ref="P171" si="944">SUM(Q171:S171)</f>
        <v>2093.9746024600004</v>
      </c>
      <c r="Q171" s="37">
        <v>1804.9715402300001</v>
      </c>
      <c r="R171" s="37">
        <v>263.30505925</v>
      </c>
      <c r="S171" s="37">
        <v>25.698002979999998</v>
      </c>
      <c r="T171" s="37"/>
      <c r="U171" s="37"/>
      <c r="V171" s="37"/>
      <c r="W171" s="37"/>
      <c r="X171" s="37"/>
      <c r="Y171" s="37"/>
    </row>
    <row r="172" spans="1:25">
      <c r="A172" s="8">
        <v>45444</v>
      </c>
      <c r="B172" s="37">
        <v>23577.29607145</v>
      </c>
      <c r="C172" s="37">
        <f t="shared" ref="C172" si="945">I172+O172</f>
        <v>14709.787469539999</v>
      </c>
      <c r="D172" s="37">
        <f t="shared" ref="D172" si="946">J172+P172</f>
        <v>8867.5086019099999</v>
      </c>
      <c r="E172" s="37">
        <f t="shared" ref="E172" si="947">K172+Q172</f>
        <v>7781.3469401000002</v>
      </c>
      <c r="F172" s="37">
        <f t="shared" ref="F172" si="948">L172+R172</f>
        <v>1020.9034715499999</v>
      </c>
      <c r="G172" s="37">
        <f t="shared" ref="G172" si="949">M172+S172</f>
        <v>65.258190259999992</v>
      </c>
      <c r="H172" s="37">
        <f t="shared" ref="H172" si="950">SUM(I172:J172)</f>
        <v>18954.154681550001</v>
      </c>
      <c r="I172" s="37">
        <v>12191.75363367</v>
      </c>
      <c r="J172" s="37">
        <f t="shared" ref="J172" si="951">SUM(K172:M172)</f>
        <v>6762.4010478800001</v>
      </c>
      <c r="K172" s="37">
        <v>5977.5696080300004</v>
      </c>
      <c r="L172" s="37">
        <v>744.84376856999995</v>
      </c>
      <c r="M172" s="37">
        <v>39.987671280000001</v>
      </c>
      <c r="N172" s="37">
        <f t="shared" ref="N172" si="952">SUM(O172:P172)</f>
        <v>4623.1413898999999</v>
      </c>
      <c r="O172" s="37">
        <v>2518.0338358700001</v>
      </c>
      <c r="P172" s="37">
        <f t="shared" ref="P172" si="953">SUM(Q172:S172)</f>
        <v>2105.1075540299998</v>
      </c>
      <c r="Q172" s="37">
        <v>1803.7773320700001</v>
      </c>
      <c r="R172" s="37">
        <v>276.05970298</v>
      </c>
      <c r="S172" s="37">
        <v>25.270518979999999</v>
      </c>
      <c r="T172" s="37"/>
      <c r="U172" s="37"/>
      <c r="V172" s="37"/>
      <c r="W172" s="37"/>
      <c r="X172" s="37"/>
      <c r="Y172" s="37"/>
    </row>
    <row r="173" spans="1:25">
      <c r="A173" s="8">
        <v>45474</v>
      </c>
      <c r="B173" s="37">
        <v>23433.219529990001</v>
      </c>
      <c r="C173" s="37">
        <f t="shared" ref="C173" si="954">I173+O173</f>
        <v>14431.324413870001</v>
      </c>
      <c r="D173" s="37">
        <f t="shared" ref="D173" si="955">J173+P173</f>
        <v>9001.8951161200002</v>
      </c>
      <c r="E173" s="37">
        <f t="shared" ref="E173" si="956">K173+Q173</f>
        <v>6935.9366721799997</v>
      </c>
      <c r="F173" s="37">
        <f t="shared" ref="F173" si="957">L173+R173</f>
        <v>2001.80989211</v>
      </c>
      <c r="G173" s="37">
        <f t="shared" ref="G173" si="958">M173+S173</f>
        <v>64.148551830000002</v>
      </c>
      <c r="H173" s="37">
        <f t="shared" ref="H173" si="959">SUM(I173:J173)</f>
        <v>18695.713051390001</v>
      </c>
      <c r="I173" s="37">
        <v>11870.417827220001</v>
      </c>
      <c r="J173" s="37">
        <f t="shared" ref="J173" si="960">SUM(K173:M173)</f>
        <v>6825.2952241700004</v>
      </c>
      <c r="K173" s="37">
        <v>5307.7004948200001</v>
      </c>
      <c r="L173" s="37">
        <v>1478.0784865600001</v>
      </c>
      <c r="M173" s="37">
        <v>39.51624279</v>
      </c>
      <c r="N173" s="37">
        <f t="shared" ref="N173" si="961">SUM(O173:P173)</f>
        <v>4737.5064786000003</v>
      </c>
      <c r="O173" s="37">
        <v>2560.90658665</v>
      </c>
      <c r="P173" s="37">
        <f t="shared" ref="P173" si="962">SUM(Q173:S173)</f>
        <v>2176.5998919500003</v>
      </c>
      <c r="Q173" s="37">
        <v>1628.2361773600001</v>
      </c>
      <c r="R173" s="37">
        <v>523.73140554999998</v>
      </c>
      <c r="S173" s="37">
        <v>24.632309039999999</v>
      </c>
      <c r="T173" s="37"/>
      <c r="U173" s="37"/>
      <c r="V173" s="37"/>
      <c r="W173" s="37"/>
      <c r="X173" s="37"/>
      <c r="Y173" s="37"/>
    </row>
    <row r="174" spans="1:25">
      <c r="A174" s="8">
        <v>45505</v>
      </c>
      <c r="B174" s="37">
        <v>23592.097969250004</v>
      </c>
      <c r="C174" s="37">
        <f t="shared" ref="C174" si="963">I174+O174</f>
        <v>14595.59367631</v>
      </c>
      <c r="D174" s="37">
        <f t="shared" ref="D174" si="964">J174+P174</f>
        <v>8996.5042929400006</v>
      </c>
      <c r="E174" s="37">
        <f t="shared" ref="E174" si="965">K174+Q174</f>
        <v>6921.8338832099998</v>
      </c>
      <c r="F174" s="37">
        <f t="shared" ref="F174" si="966">L174+R174</f>
        <v>2008.99199421</v>
      </c>
      <c r="G174" s="37">
        <f t="shared" ref="G174" si="967">M174+S174</f>
        <v>65.678415520000001</v>
      </c>
      <c r="H174" s="37">
        <f t="shared" ref="H174" si="968">SUM(I174:J174)</f>
        <v>18792.224865619999</v>
      </c>
      <c r="I174" s="37">
        <v>11975.518670809999</v>
      </c>
      <c r="J174" s="37">
        <f t="shared" ref="J174" si="969">SUM(K174:M174)</f>
        <v>6816.7061948099999</v>
      </c>
      <c r="K174" s="37">
        <v>5295.4411362600003</v>
      </c>
      <c r="L174" s="37">
        <v>1480.88510107</v>
      </c>
      <c r="M174" s="37">
        <v>40.379957480000002</v>
      </c>
      <c r="N174" s="37">
        <f t="shared" ref="N174" si="970">SUM(O174:P174)</f>
        <v>4799.8731036299996</v>
      </c>
      <c r="O174" s="37">
        <v>2620.0750054999999</v>
      </c>
      <c r="P174" s="37">
        <f t="shared" ref="P174" si="971">SUM(Q174:S174)</f>
        <v>2179.7980981299997</v>
      </c>
      <c r="Q174" s="37">
        <v>1626.3927469499999</v>
      </c>
      <c r="R174" s="37">
        <v>528.10689314000001</v>
      </c>
      <c r="S174" s="37">
        <v>25.29845804</v>
      </c>
      <c r="T174" s="37"/>
      <c r="U174" s="37"/>
      <c r="V174" s="37"/>
      <c r="W174" s="37"/>
      <c r="X174" s="37"/>
      <c r="Y174" s="37"/>
    </row>
    <row r="175" spans="1:25">
      <c r="A175" s="8">
        <v>45536</v>
      </c>
      <c r="B175" s="37">
        <v>23657.557596989998</v>
      </c>
      <c r="C175" s="37">
        <f t="shared" ref="C175" si="972">I175+O175</f>
        <v>14685.528365300001</v>
      </c>
      <c r="D175" s="37">
        <f t="shared" ref="D175" si="973">J175+P175</f>
        <v>8972.0292316899995</v>
      </c>
      <c r="E175" s="37">
        <f t="shared" ref="E175" si="974">K175+Q175</f>
        <v>6957.1403353699998</v>
      </c>
      <c r="F175" s="37">
        <f t="shared" ref="F175" si="975">L175+R175</f>
        <v>1950.8692756</v>
      </c>
      <c r="G175" s="37">
        <f t="shared" ref="G175" si="976">M175+S175</f>
        <v>64.019620720000006</v>
      </c>
      <c r="H175" s="37">
        <f t="shared" ref="H175" si="977">SUM(I175:J175)</f>
        <v>18830.82666839</v>
      </c>
      <c r="I175" s="37">
        <v>12063.24287111</v>
      </c>
      <c r="J175" s="37">
        <f t="shared" ref="J175" si="978">SUM(K175:M175)</f>
        <v>6767.58379728</v>
      </c>
      <c r="K175" s="37">
        <v>5282.7654168099998</v>
      </c>
      <c r="L175" s="37">
        <v>1444.16568007</v>
      </c>
      <c r="M175" s="37">
        <v>40.652700400000001</v>
      </c>
      <c r="N175" s="37">
        <f t="shared" ref="N175" si="979">SUM(O175:P175)</f>
        <v>4826.7309286</v>
      </c>
      <c r="O175" s="37">
        <v>2622.28549419</v>
      </c>
      <c r="P175" s="37">
        <f t="shared" ref="P175" si="980">SUM(Q175:S175)</f>
        <v>2204.44543441</v>
      </c>
      <c r="Q175" s="37">
        <v>1674.37491856</v>
      </c>
      <c r="R175" s="37">
        <v>506.70359552999997</v>
      </c>
      <c r="S175" s="37">
        <v>23.366920319999998</v>
      </c>
      <c r="T175" s="37"/>
      <c r="U175" s="37"/>
      <c r="V175" s="37"/>
      <c r="W175" s="37"/>
      <c r="X175" s="37"/>
      <c r="Y175" s="37"/>
    </row>
    <row r="176" spans="1:25">
      <c r="A176" s="8">
        <v>45566</v>
      </c>
      <c r="B176" s="37">
        <v>23742.908046410001</v>
      </c>
      <c r="C176" s="37">
        <f t="shared" ref="C176" si="981">I176+O176</f>
        <v>14722.888630039999</v>
      </c>
      <c r="D176" s="37">
        <f t="shared" ref="D176" si="982">J176+P176</f>
        <v>9020.0194163699998</v>
      </c>
      <c r="E176" s="37">
        <f t="shared" ref="E176" si="983">K176+Q176</f>
        <v>6900.6714390199995</v>
      </c>
      <c r="F176" s="37">
        <f t="shared" ref="F176" si="984">L176+R176</f>
        <v>2050.6486483799999</v>
      </c>
      <c r="G176" s="37">
        <f t="shared" ref="G176" si="985">M176+S176</f>
        <v>68.699328969999996</v>
      </c>
      <c r="H176" s="37">
        <f t="shared" ref="H176" si="986">SUM(I176:J176)</f>
        <v>18908.54654313</v>
      </c>
      <c r="I176" s="37">
        <v>12115.091394839999</v>
      </c>
      <c r="J176" s="37">
        <f t="shared" ref="J176" si="987">SUM(K176:M176)</f>
        <v>6793.4551482899997</v>
      </c>
      <c r="K176" s="37">
        <v>5222.3730591499998</v>
      </c>
      <c r="L176" s="37">
        <v>1526.2187523600001</v>
      </c>
      <c r="M176" s="37">
        <v>44.863336779999997</v>
      </c>
      <c r="N176" s="37">
        <f t="shared" ref="N176" si="988">SUM(O176:P176)</f>
        <v>4834.3615032800008</v>
      </c>
      <c r="O176" s="37">
        <v>2607.7972352000002</v>
      </c>
      <c r="P176" s="37">
        <f t="shared" ref="P176" si="989">SUM(Q176:S176)</f>
        <v>2226.5642680800001</v>
      </c>
      <c r="Q176" s="37">
        <v>1678.29837987</v>
      </c>
      <c r="R176" s="37">
        <v>524.42989602</v>
      </c>
      <c r="S176" s="37">
        <v>23.835992189999999</v>
      </c>
      <c r="T176" s="37"/>
      <c r="U176" s="37"/>
      <c r="V176" s="37"/>
      <c r="W176" s="37"/>
      <c r="X176" s="37"/>
      <c r="Y176" s="37"/>
    </row>
    <row r="177" spans="1:25">
      <c r="A177" s="8">
        <v>45597</v>
      </c>
      <c r="B177" s="37">
        <v>23956.537541859998</v>
      </c>
      <c r="C177" s="37">
        <f t="shared" ref="C177" si="990">I177+O177</f>
        <v>14915.285382350001</v>
      </c>
      <c r="D177" s="37">
        <f t="shared" ref="D177" si="991">J177+P177</f>
        <v>9041.2521595100006</v>
      </c>
      <c r="E177" s="37">
        <f t="shared" ref="E177" si="992">K177+Q177</f>
        <v>6907.9581466899999</v>
      </c>
      <c r="F177" s="37">
        <f t="shared" ref="F177" si="993">L177+R177</f>
        <v>2036.1921868899999</v>
      </c>
      <c r="G177" s="37">
        <f t="shared" ref="G177" si="994">M177+S177</f>
        <v>97.101825930000004</v>
      </c>
      <c r="H177" s="37">
        <f t="shared" ref="H177" si="995">SUM(I177:J177)</f>
        <v>19099.629845120002</v>
      </c>
      <c r="I177" s="37">
        <v>12292.65176081</v>
      </c>
      <c r="J177" s="37">
        <f t="shared" ref="J177" si="996">SUM(K177:M177)</f>
        <v>6806.9780843100007</v>
      </c>
      <c r="K177" s="37">
        <v>5228.9884361200002</v>
      </c>
      <c r="L177" s="37">
        <v>1520.6561586400001</v>
      </c>
      <c r="M177" s="37">
        <v>57.333489550000003</v>
      </c>
      <c r="N177" s="37">
        <f t="shared" ref="N177" si="997">SUM(O177:P177)</f>
        <v>4856.9076967399997</v>
      </c>
      <c r="O177" s="37">
        <v>2622.6336215400001</v>
      </c>
      <c r="P177" s="37">
        <f t="shared" ref="P177" si="998">SUM(Q177:S177)</f>
        <v>2234.2740752</v>
      </c>
      <c r="Q177" s="37">
        <v>1678.96971057</v>
      </c>
      <c r="R177" s="37">
        <v>515.53602824999996</v>
      </c>
      <c r="S177" s="37">
        <v>39.768336380000001</v>
      </c>
      <c r="T177" s="37"/>
      <c r="U177" s="37"/>
      <c r="V177" s="37"/>
      <c r="W177" s="37"/>
      <c r="X177" s="37"/>
      <c r="Y177" s="37"/>
    </row>
    <row r="178" spans="1:25">
      <c r="A178" s="8">
        <v>45627</v>
      </c>
      <c r="B178" s="37">
        <v>24692.60577097</v>
      </c>
      <c r="C178" s="37">
        <f t="shared" ref="C178" si="999">I178+O178</f>
        <v>15514.88674905</v>
      </c>
      <c r="D178" s="37">
        <f t="shared" ref="D178" si="1000">J178+P178</f>
        <v>9177.7190219200002</v>
      </c>
      <c r="E178" s="37">
        <f t="shared" ref="E178" si="1001">K178+Q178</f>
        <v>6994.63051378</v>
      </c>
      <c r="F178" s="37">
        <f t="shared" ref="F178" si="1002">L178+R178</f>
        <v>2096.5515271100003</v>
      </c>
      <c r="G178" s="37">
        <f t="shared" ref="G178" si="1003">M178+S178</f>
        <v>86.536981029999993</v>
      </c>
      <c r="H178" s="37">
        <f t="shared" ref="H178" si="1004">SUM(I178:J178)</f>
        <v>19737.01272364</v>
      </c>
      <c r="I178" s="37">
        <v>12846.06665416</v>
      </c>
      <c r="J178" s="37">
        <f t="shared" ref="J178" si="1005">SUM(K178:M178)</f>
        <v>6890.94606948</v>
      </c>
      <c r="K178" s="37">
        <v>5272.99151858</v>
      </c>
      <c r="L178" s="37">
        <v>1564.9593801000001</v>
      </c>
      <c r="M178" s="37">
        <v>52.995170799999997</v>
      </c>
      <c r="N178" s="37">
        <f t="shared" ref="N178" si="1006">SUM(O178:P178)</f>
        <v>4955.5930473299995</v>
      </c>
      <c r="O178" s="37">
        <v>2668.8200948899998</v>
      </c>
      <c r="P178" s="37">
        <f t="shared" ref="P178" si="1007">SUM(Q178:S178)</f>
        <v>2286.7729524400002</v>
      </c>
      <c r="Q178" s="37">
        <v>1721.6389952</v>
      </c>
      <c r="R178" s="37">
        <v>531.59214700999996</v>
      </c>
      <c r="S178" s="37">
        <v>33.541810230000003</v>
      </c>
      <c r="T178" s="37"/>
      <c r="U178" s="37"/>
      <c r="V178" s="37"/>
      <c r="W178" s="37"/>
      <c r="X178" s="37"/>
      <c r="Y178" s="37"/>
    </row>
    <row r="179" spans="1:25">
      <c r="A179" s="8">
        <v>45658</v>
      </c>
      <c r="B179" s="37">
        <v>24430.48211461</v>
      </c>
      <c r="C179" s="37">
        <f t="shared" ref="C179" si="1008">I179+O179</f>
        <v>15212.77957947</v>
      </c>
      <c r="D179" s="37">
        <f t="shared" ref="D179" si="1009">J179+P179</f>
        <v>9217.7025351400007</v>
      </c>
      <c r="E179" s="37">
        <f t="shared" ref="E179" si="1010">K179+Q179</f>
        <v>7007.76202242</v>
      </c>
      <c r="F179" s="37">
        <f t="shared" ref="F179" si="1011">L179+R179</f>
        <v>2147.3730105899999</v>
      </c>
      <c r="G179" s="37">
        <f t="shared" ref="G179" si="1012">M179+S179</f>
        <v>62.567502130000001</v>
      </c>
      <c r="H179" s="37">
        <f t="shared" ref="H179" si="1013">SUM(I179:J179)</f>
        <v>19483.670775359999</v>
      </c>
      <c r="I179" s="37">
        <v>12563.716736320001</v>
      </c>
      <c r="J179" s="37">
        <f t="shared" ref="J179" si="1014">SUM(K179:M179)</f>
        <v>6919.9540390399998</v>
      </c>
      <c r="K179" s="37">
        <v>5291.9582054700004</v>
      </c>
      <c r="L179" s="37">
        <v>1586.18947824</v>
      </c>
      <c r="M179" s="37">
        <v>41.806355330000002</v>
      </c>
      <c r="N179" s="37">
        <f t="shared" ref="N179" si="1015">SUM(O179:P179)</f>
        <v>4946.8113392499999</v>
      </c>
      <c r="O179" s="37">
        <v>2649.0628431499999</v>
      </c>
      <c r="P179" s="37">
        <f t="shared" ref="P179" si="1016">SUM(Q179:S179)</f>
        <v>2297.7484961</v>
      </c>
      <c r="Q179" s="37">
        <v>1715.8038169500001</v>
      </c>
      <c r="R179" s="37">
        <v>561.18353234999995</v>
      </c>
      <c r="S179" s="37">
        <v>20.761146799999999</v>
      </c>
      <c r="T179" s="37"/>
      <c r="U179" s="37"/>
      <c r="V179" s="37"/>
      <c r="W179" s="37"/>
      <c r="X179" s="37"/>
      <c r="Y179" s="37"/>
    </row>
    <row r="180" spans="1:25">
      <c r="A180" s="8">
        <v>45689</v>
      </c>
      <c r="B180" s="37">
        <v>24559.657429029998</v>
      </c>
      <c r="C180" s="37">
        <f t="shared" ref="C180" si="1017">I180+O180</f>
        <v>15294.341539949999</v>
      </c>
      <c r="D180" s="37">
        <f t="shared" ref="D180" si="1018">J180+P180</f>
        <v>9265.3158890800005</v>
      </c>
      <c r="E180" s="37">
        <f t="shared" ref="E180" si="1019">K180+Q180</f>
        <v>7035.4873702000004</v>
      </c>
      <c r="F180" s="37">
        <f t="shared" ref="F180" si="1020">L180+R180</f>
        <v>2160.6755130800002</v>
      </c>
      <c r="G180" s="37">
        <f t="shared" ref="G180" si="1021">M180+S180</f>
        <v>69.153005799999988</v>
      </c>
      <c r="H180" s="37">
        <f t="shared" ref="H180" si="1022">SUM(I180:J180)</f>
        <v>19629.74042545</v>
      </c>
      <c r="I180" s="37">
        <v>12639.862894129999</v>
      </c>
      <c r="J180" s="37">
        <f t="shared" ref="J180" si="1023">SUM(K180:M180)</f>
        <v>6989.8775313200013</v>
      </c>
      <c r="K180" s="37">
        <v>5339.7239009900004</v>
      </c>
      <c r="L180" s="37">
        <v>1608.01673454</v>
      </c>
      <c r="M180" s="37">
        <v>42.136895789999997</v>
      </c>
      <c r="N180" s="37">
        <f t="shared" ref="N180" si="1024">SUM(O180:P180)</f>
        <v>4929.9170035799998</v>
      </c>
      <c r="O180" s="37">
        <v>2654.4786458200001</v>
      </c>
      <c r="P180" s="37">
        <f t="shared" ref="P180" si="1025">SUM(Q180:S180)</f>
        <v>2275.4383577599997</v>
      </c>
      <c r="Q180" s="37">
        <v>1695.76346921</v>
      </c>
      <c r="R180" s="37">
        <v>552.65877853999996</v>
      </c>
      <c r="S180" s="37">
        <v>27.016110009999998</v>
      </c>
      <c r="T180" s="37"/>
      <c r="U180" s="37"/>
      <c r="V180" s="37"/>
      <c r="W180" s="37"/>
      <c r="X180" s="37"/>
      <c r="Y180" s="37"/>
    </row>
    <row r="181" spans="1:25">
      <c r="A181" s="8">
        <v>45717</v>
      </c>
      <c r="B181" s="37">
        <v>24356.473556839999</v>
      </c>
      <c r="C181" s="37">
        <f t="shared" ref="C181" si="1026">I181+O181</f>
        <v>15021.296534180001</v>
      </c>
      <c r="D181" s="37">
        <f t="shared" ref="D181" si="1027">J181+P181</f>
        <v>9335.1770226600001</v>
      </c>
      <c r="E181" s="37">
        <f t="shared" ref="E181" si="1028">K181+Q181</f>
        <v>7098.5415313800004</v>
      </c>
      <c r="F181" s="37">
        <f t="shared" ref="F181" si="1029">L181+R181</f>
        <v>2176.4771666199999</v>
      </c>
      <c r="G181" s="37">
        <f t="shared" ref="G181" si="1030">M181+S181</f>
        <v>60.158324660000005</v>
      </c>
      <c r="H181" s="37">
        <f t="shared" ref="H181" si="1031">SUM(I181:J181)</f>
        <v>19388.814647340001</v>
      </c>
      <c r="I181" s="37">
        <v>12290.84572456</v>
      </c>
      <c r="J181" s="37">
        <f t="shared" ref="J181" si="1032">SUM(K181:M181)</f>
        <v>7097.9689227800009</v>
      </c>
      <c r="K181" s="37">
        <v>5434.5139743</v>
      </c>
      <c r="L181" s="37">
        <v>1620.29848094</v>
      </c>
      <c r="M181" s="37">
        <v>43.156467540000001</v>
      </c>
      <c r="N181" s="37">
        <f t="shared" ref="N181" si="1033">SUM(O181:P181)</f>
        <v>4967.6589094999999</v>
      </c>
      <c r="O181" s="37">
        <v>2730.4508096200002</v>
      </c>
      <c r="P181" s="37">
        <f t="shared" ref="P181" si="1034">SUM(Q181:S181)</f>
        <v>2237.2080998799997</v>
      </c>
      <c r="Q181" s="37">
        <v>1664.02755708</v>
      </c>
      <c r="R181" s="37">
        <v>556.17868567999994</v>
      </c>
      <c r="S181" s="37">
        <v>17.00185712</v>
      </c>
      <c r="T181" s="37"/>
      <c r="U181" s="37"/>
      <c r="V181" s="37"/>
      <c r="W181" s="37"/>
      <c r="X181" s="37"/>
      <c r="Y181" s="3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8.6640625" style="19" customWidth="1"/>
    <col min="3" max="3" width="12" style="19" customWidth="1"/>
    <col min="4" max="4" width="12.8867187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3.109375" style="19" customWidth="1"/>
    <col min="13" max="13" width="10.88671875" style="19" customWidth="1"/>
    <col min="14" max="14" width="11.109375" style="19" customWidth="1"/>
    <col min="15" max="15" width="13.6640625" style="19" customWidth="1"/>
    <col min="16" max="16" width="7.109375" style="19" customWidth="1"/>
    <col min="17" max="17" width="10.33203125" style="19" customWidth="1"/>
    <col min="18" max="18" width="10.109375" style="19" customWidth="1"/>
    <col min="19" max="16384" width="9.109375" style="19"/>
  </cols>
  <sheetData>
    <row r="1" spans="1:23" ht="14.4">
      <c r="A1" s="45" t="s">
        <v>157</v>
      </c>
    </row>
    <row r="2" spans="1:23" ht="5.25" customHeight="1"/>
    <row r="3" spans="1:23" ht="25.5" customHeight="1">
      <c r="A3" s="217" t="s">
        <v>103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124</v>
      </c>
      <c r="B4" s="222"/>
      <c r="C4" s="222"/>
      <c r="D4" s="222"/>
      <c r="E4" s="222"/>
      <c r="F4" s="222"/>
    </row>
    <row r="5" spans="1:23" ht="12.75" customHeight="1">
      <c r="A5" s="21" t="s">
        <v>230</v>
      </c>
    </row>
    <row r="6" spans="1:23" ht="12.75" customHeight="1">
      <c r="A6" s="233" t="s">
        <v>0</v>
      </c>
      <c r="B6" s="237" t="s">
        <v>1</v>
      </c>
      <c r="C6" s="241" t="s">
        <v>47</v>
      </c>
      <c r="D6" s="242"/>
      <c r="E6" s="242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3"/>
    </row>
    <row r="7" spans="1:23" s="22" customFormat="1" ht="12.75" customHeight="1">
      <c r="A7" s="234"/>
      <c r="B7" s="238"/>
      <c r="C7" s="227" t="s">
        <v>260</v>
      </c>
      <c r="D7" s="227" t="s">
        <v>158</v>
      </c>
      <c r="E7" s="227" t="s">
        <v>46</v>
      </c>
      <c r="F7" s="227" t="s">
        <v>45</v>
      </c>
      <c r="G7" s="227" t="s">
        <v>44</v>
      </c>
      <c r="H7" s="227" t="s">
        <v>43</v>
      </c>
      <c r="I7" s="227" t="s">
        <v>42</v>
      </c>
      <c r="J7" s="227" t="s">
        <v>41</v>
      </c>
      <c r="K7" s="227" t="s">
        <v>40</v>
      </c>
      <c r="L7" s="227" t="s">
        <v>261</v>
      </c>
      <c r="M7" s="244" t="s">
        <v>259</v>
      </c>
      <c r="N7" s="227" t="s">
        <v>39</v>
      </c>
      <c r="O7" s="227" t="s">
        <v>38</v>
      </c>
      <c r="P7" s="227" t="s">
        <v>49</v>
      </c>
      <c r="Q7" s="227" t="s">
        <v>37</v>
      </c>
      <c r="R7" s="227" t="s">
        <v>36</v>
      </c>
      <c r="S7" s="230" t="s">
        <v>35</v>
      </c>
      <c r="T7" s="227" t="s">
        <v>34</v>
      </c>
    </row>
    <row r="8" spans="1:23" s="22" customFormat="1" ht="12.75" customHeight="1">
      <c r="A8" s="235"/>
      <c r="B8" s="239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1"/>
      <c r="T8" s="228"/>
    </row>
    <row r="9" spans="1:23" s="22" customFormat="1" ht="71.25" customHeight="1">
      <c r="A9" s="236"/>
      <c r="B9" s="240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2"/>
      <c r="T9" s="229"/>
    </row>
    <row r="10" spans="1:23" s="22" customFormat="1" collapsed="1">
      <c r="A10" s="145">
        <v>1</v>
      </c>
      <c r="B10" s="137">
        <v>2</v>
      </c>
      <c r="C10" s="138">
        <v>3</v>
      </c>
      <c r="D10" s="137">
        <v>4</v>
      </c>
      <c r="E10" s="138">
        <v>5</v>
      </c>
      <c r="F10" s="137">
        <v>6</v>
      </c>
      <c r="G10" s="138">
        <v>7</v>
      </c>
      <c r="H10" s="137">
        <v>8</v>
      </c>
      <c r="I10" s="138">
        <v>9</v>
      </c>
      <c r="J10" s="137">
        <v>10</v>
      </c>
      <c r="K10" s="138">
        <v>11</v>
      </c>
      <c r="L10" s="137">
        <v>12</v>
      </c>
      <c r="M10" s="138">
        <v>13</v>
      </c>
      <c r="N10" s="137">
        <v>14</v>
      </c>
      <c r="O10" s="138">
        <v>15</v>
      </c>
      <c r="P10" s="137">
        <v>16</v>
      </c>
      <c r="Q10" s="138">
        <v>17</v>
      </c>
      <c r="R10" s="137">
        <v>18</v>
      </c>
      <c r="S10" s="138">
        <v>19</v>
      </c>
      <c r="T10" s="137">
        <v>20</v>
      </c>
      <c r="U10" s="139"/>
      <c r="V10" s="139"/>
      <c r="W10" s="139"/>
    </row>
    <row r="11" spans="1:23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hidden="1" outlineLevel="1">
      <c r="A35" s="8">
        <v>41275</v>
      </c>
      <c r="B35" s="134">
        <v>775.41399275000003</v>
      </c>
      <c r="C35" s="134">
        <v>102.82908259000001</v>
      </c>
      <c r="D35" s="134">
        <v>28.239889739999999</v>
      </c>
      <c r="E35" s="134">
        <v>234.49298331</v>
      </c>
      <c r="F35" s="134">
        <v>132.51071794999999</v>
      </c>
      <c r="G35" s="134">
        <v>3.7718476099999996</v>
      </c>
      <c r="H35" s="134">
        <v>32.122314170000003</v>
      </c>
      <c r="I35" s="134">
        <v>136.86957179000001</v>
      </c>
      <c r="J35" s="134">
        <v>26.196349740000002</v>
      </c>
      <c r="K35" s="134">
        <v>0.79604327000000008</v>
      </c>
      <c r="L35" s="134">
        <v>22.148915989999999</v>
      </c>
      <c r="M35" s="168" t="s">
        <v>189</v>
      </c>
      <c r="N35" s="134">
        <v>9.5955769599999989</v>
      </c>
      <c r="O35" s="134">
        <v>21.978883789999998</v>
      </c>
      <c r="P35" s="134">
        <v>3.4584575200000001</v>
      </c>
      <c r="Q35" s="134">
        <v>6.3049418100000008</v>
      </c>
      <c r="R35" s="134">
        <v>5.3973049799999995</v>
      </c>
      <c r="S35" s="134">
        <v>1.0951887300000001</v>
      </c>
      <c r="T35" s="134">
        <v>7.6059228000000001</v>
      </c>
      <c r="U35" s="134"/>
      <c r="V35" s="134"/>
    </row>
    <row r="36" spans="1:22" hidden="1" outlineLevel="1">
      <c r="A36" s="8">
        <v>41306</v>
      </c>
      <c r="B36" s="134">
        <v>844.90034284999979</v>
      </c>
      <c r="C36" s="134">
        <v>128.88033548999999</v>
      </c>
      <c r="D36" s="134">
        <v>24.407877840000001</v>
      </c>
      <c r="E36" s="134">
        <v>208.84009774</v>
      </c>
      <c r="F36" s="134">
        <v>204.68726691999998</v>
      </c>
      <c r="G36" s="134">
        <v>2.5725196499999998</v>
      </c>
      <c r="H36" s="134">
        <v>36.749813430000003</v>
      </c>
      <c r="I36" s="134">
        <v>137.55520625</v>
      </c>
      <c r="J36" s="134">
        <v>22.524159279999999</v>
      </c>
      <c r="K36" s="134">
        <v>0.81247002000000013</v>
      </c>
      <c r="L36" s="134">
        <v>21.757457160000001</v>
      </c>
      <c r="M36" s="168" t="s">
        <v>189</v>
      </c>
      <c r="N36" s="134">
        <v>9.4113376599999992</v>
      </c>
      <c r="O36" s="134">
        <v>22.841971750000003</v>
      </c>
      <c r="P36" s="134">
        <v>4.4737193199999998</v>
      </c>
      <c r="Q36" s="134">
        <v>5.9741988299999997</v>
      </c>
      <c r="R36" s="134">
        <v>4.5234683799999997</v>
      </c>
      <c r="S36" s="134">
        <v>0.70814286000000004</v>
      </c>
      <c r="T36" s="134">
        <v>8.18030027</v>
      </c>
      <c r="U36" s="134"/>
      <c r="V36" s="134"/>
    </row>
    <row r="37" spans="1:22" hidden="1" outlineLevel="1">
      <c r="A37" s="8">
        <v>41334</v>
      </c>
      <c r="B37" s="134">
        <v>766.8254068</v>
      </c>
      <c r="C37" s="134">
        <v>114.07336318999998</v>
      </c>
      <c r="D37" s="134">
        <v>25.916418309999997</v>
      </c>
      <c r="E37" s="134">
        <v>188.44594782000001</v>
      </c>
      <c r="F37" s="134">
        <v>173.06301725999998</v>
      </c>
      <c r="G37" s="134">
        <v>2.2808898199999996</v>
      </c>
      <c r="H37" s="134">
        <v>30.88837337</v>
      </c>
      <c r="I37" s="134">
        <v>133.70530779000001</v>
      </c>
      <c r="J37" s="134">
        <v>20.33433273</v>
      </c>
      <c r="K37" s="134">
        <v>0.8534477399999999</v>
      </c>
      <c r="L37" s="134">
        <v>19.153338550000001</v>
      </c>
      <c r="M37" s="168" t="s">
        <v>189</v>
      </c>
      <c r="N37" s="134">
        <v>12.16924661</v>
      </c>
      <c r="O37" s="134">
        <v>22.593375440000003</v>
      </c>
      <c r="P37" s="134">
        <v>5.8211147399999996</v>
      </c>
      <c r="Q37" s="134">
        <v>4.9526492099999997</v>
      </c>
      <c r="R37" s="134">
        <v>4.4463232999999995</v>
      </c>
      <c r="S37" s="134">
        <v>0.70596897999999986</v>
      </c>
      <c r="T37" s="134">
        <v>7.4222919399999991</v>
      </c>
      <c r="U37" s="134"/>
      <c r="V37" s="134"/>
    </row>
    <row r="38" spans="1:22" hidden="1" outlineLevel="1">
      <c r="A38" s="8">
        <v>41365</v>
      </c>
      <c r="B38" s="134">
        <v>722.08063369999991</v>
      </c>
      <c r="C38" s="134">
        <v>112.41985447999998</v>
      </c>
      <c r="D38" s="134">
        <v>22.372359549999999</v>
      </c>
      <c r="E38" s="134">
        <v>206.98924299000001</v>
      </c>
      <c r="F38" s="134">
        <v>98.49294033999999</v>
      </c>
      <c r="G38" s="134">
        <v>2.5932599900000004</v>
      </c>
      <c r="H38" s="134">
        <v>40.38215756000001</v>
      </c>
      <c r="I38" s="134">
        <v>136.59112056999999</v>
      </c>
      <c r="J38" s="134">
        <v>26.032933180000001</v>
      </c>
      <c r="K38" s="134">
        <v>1.0946811000000001</v>
      </c>
      <c r="L38" s="134">
        <v>19.099350110000003</v>
      </c>
      <c r="M38" s="168" t="s">
        <v>189</v>
      </c>
      <c r="N38" s="134">
        <v>11.975286000000001</v>
      </c>
      <c r="O38" s="134">
        <v>23.34775337</v>
      </c>
      <c r="P38" s="134">
        <v>4.2961340000000003</v>
      </c>
      <c r="Q38" s="134">
        <v>4.7888277900000009</v>
      </c>
      <c r="R38" s="134">
        <v>3.9906047099999999</v>
      </c>
      <c r="S38" s="134">
        <v>0.67654667999999996</v>
      </c>
      <c r="T38" s="134">
        <v>6.9375812800000007</v>
      </c>
      <c r="U38" s="134"/>
      <c r="V38" s="134"/>
    </row>
    <row r="39" spans="1:22" hidden="1" outlineLevel="1">
      <c r="A39" s="8">
        <v>41395</v>
      </c>
      <c r="B39" s="134">
        <v>917.1850624499998</v>
      </c>
      <c r="C39" s="134">
        <v>110.78084737999998</v>
      </c>
      <c r="D39" s="134">
        <v>24.190447639999999</v>
      </c>
      <c r="E39" s="134">
        <v>227.67976622000003</v>
      </c>
      <c r="F39" s="134">
        <v>115.29614719999999</v>
      </c>
      <c r="G39" s="134">
        <v>4.0454729299999999</v>
      </c>
      <c r="H39" s="134">
        <v>71.926187630000001</v>
      </c>
      <c r="I39" s="134">
        <v>255.23166931</v>
      </c>
      <c r="J39" s="134">
        <v>27.327620230000001</v>
      </c>
      <c r="K39" s="134">
        <v>1.2440569400000001</v>
      </c>
      <c r="L39" s="134">
        <v>19.416248499999998</v>
      </c>
      <c r="M39" s="168" t="s">
        <v>189</v>
      </c>
      <c r="N39" s="134">
        <v>12.046402519999999</v>
      </c>
      <c r="O39" s="134">
        <v>26.494588079999996</v>
      </c>
      <c r="P39" s="134">
        <v>3.71039619</v>
      </c>
      <c r="Q39" s="134">
        <v>5.4278761499999995</v>
      </c>
      <c r="R39" s="134">
        <v>4.0878028999999998</v>
      </c>
      <c r="S39" s="134">
        <v>0.88413663999999992</v>
      </c>
      <c r="T39" s="134">
        <v>7.3953959899999999</v>
      </c>
      <c r="U39" s="134"/>
      <c r="V39" s="134"/>
    </row>
    <row r="40" spans="1:22" hidden="1" outlineLevel="1">
      <c r="A40" s="8">
        <v>41426</v>
      </c>
      <c r="B40" s="134">
        <v>792.84020194000004</v>
      </c>
      <c r="C40" s="134">
        <v>93.783037330000013</v>
      </c>
      <c r="D40" s="134">
        <v>23.058486510000002</v>
      </c>
      <c r="E40" s="134">
        <v>214.82172546000001</v>
      </c>
      <c r="F40" s="134">
        <v>82.143559629999999</v>
      </c>
      <c r="G40" s="134">
        <v>2.7634566799999996</v>
      </c>
      <c r="H40" s="134">
        <v>30.503733489999998</v>
      </c>
      <c r="I40" s="134">
        <v>247.56610928000006</v>
      </c>
      <c r="J40" s="134">
        <v>21.716360859999998</v>
      </c>
      <c r="K40" s="134">
        <v>1.1147565500000001</v>
      </c>
      <c r="L40" s="134">
        <v>17.733088570000003</v>
      </c>
      <c r="M40" s="168" t="s">
        <v>189</v>
      </c>
      <c r="N40" s="134">
        <v>12.318321750000001</v>
      </c>
      <c r="O40" s="134">
        <v>24.325653920000001</v>
      </c>
      <c r="P40" s="134">
        <v>3.5888393099999996</v>
      </c>
      <c r="Q40" s="134">
        <v>4.78660949</v>
      </c>
      <c r="R40" s="134">
        <v>3.8021969200000001</v>
      </c>
      <c r="S40" s="134">
        <v>1.0513346700000001</v>
      </c>
      <c r="T40" s="134">
        <v>7.7629315200000004</v>
      </c>
      <c r="U40" s="134"/>
      <c r="V40" s="134"/>
    </row>
    <row r="41" spans="1:22" hidden="1" outlineLevel="1">
      <c r="A41" s="8">
        <v>41456</v>
      </c>
      <c r="B41" s="134">
        <v>905.58408890000032</v>
      </c>
      <c r="C41" s="134">
        <v>95.70934063</v>
      </c>
      <c r="D41" s="134">
        <v>28.715341979999998</v>
      </c>
      <c r="E41" s="134">
        <v>281.66973743999995</v>
      </c>
      <c r="F41" s="134">
        <v>82.454392100000007</v>
      </c>
      <c r="G41" s="134">
        <v>4.21970738</v>
      </c>
      <c r="H41" s="134">
        <v>43.511599980000007</v>
      </c>
      <c r="I41" s="134">
        <v>270.35638353999997</v>
      </c>
      <c r="J41" s="134">
        <v>20.629365690000004</v>
      </c>
      <c r="K41" s="134">
        <v>1.6211416000000001</v>
      </c>
      <c r="L41" s="134">
        <v>20.735942009999999</v>
      </c>
      <c r="M41" s="168" t="s">
        <v>189</v>
      </c>
      <c r="N41" s="134">
        <v>8.5750886499999996</v>
      </c>
      <c r="O41" s="134">
        <v>24.803965420000001</v>
      </c>
      <c r="P41" s="134">
        <v>4.9712780000000008</v>
      </c>
      <c r="Q41" s="134">
        <v>3.6433069099999997</v>
      </c>
      <c r="R41" s="134">
        <v>4.4516893199999998</v>
      </c>
      <c r="S41" s="134">
        <v>1.14404108</v>
      </c>
      <c r="T41" s="134">
        <v>8.3717671699999983</v>
      </c>
      <c r="U41" s="134"/>
      <c r="V41" s="134"/>
    </row>
    <row r="42" spans="1:22" hidden="1" outlineLevel="1">
      <c r="A42" s="8">
        <v>41487</v>
      </c>
      <c r="B42" s="134">
        <v>908.40766924000002</v>
      </c>
      <c r="C42" s="134">
        <v>82.23670469000001</v>
      </c>
      <c r="D42" s="134">
        <v>24.643127899999996</v>
      </c>
      <c r="E42" s="134">
        <v>341.32807189000005</v>
      </c>
      <c r="F42" s="134">
        <v>66.994911919999993</v>
      </c>
      <c r="G42" s="134">
        <v>2.5213392399999996</v>
      </c>
      <c r="H42" s="134">
        <v>35.848039969999995</v>
      </c>
      <c r="I42" s="134">
        <v>255.50690711999999</v>
      </c>
      <c r="J42" s="134">
        <v>19.24704328</v>
      </c>
      <c r="K42" s="134">
        <v>1.9821280800000001</v>
      </c>
      <c r="L42" s="134">
        <v>19.837398480000001</v>
      </c>
      <c r="M42" s="168" t="s">
        <v>189</v>
      </c>
      <c r="N42" s="134">
        <v>9.8454605999999991</v>
      </c>
      <c r="O42" s="134">
        <v>24.690981490000002</v>
      </c>
      <c r="P42" s="134">
        <v>4.3191099999999993</v>
      </c>
      <c r="Q42" s="134">
        <v>4.3534924699999999</v>
      </c>
      <c r="R42" s="134">
        <v>5.3031159299999997</v>
      </c>
      <c r="S42" s="134">
        <v>1.2867247399999999</v>
      </c>
      <c r="T42" s="134">
        <v>8.4631114400000005</v>
      </c>
      <c r="U42" s="134"/>
      <c r="V42" s="134"/>
    </row>
    <row r="43" spans="1:22" hidden="1" outlineLevel="1">
      <c r="A43" s="8">
        <v>41518</v>
      </c>
      <c r="B43" s="134">
        <v>923.15750537000008</v>
      </c>
      <c r="C43" s="134">
        <v>72.651678230000002</v>
      </c>
      <c r="D43" s="134">
        <v>26.768030099999997</v>
      </c>
      <c r="E43" s="134">
        <v>325.93894428000004</v>
      </c>
      <c r="F43" s="134">
        <v>68.234862620000001</v>
      </c>
      <c r="G43" s="134">
        <v>5.8329326500000001</v>
      </c>
      <c r="H43" s="134">
        <v>38.945321679999992</v>
      </c>
      <c r="I43" s="134">
        <v>271.99455639999991</v>
      </c>
      <c r="J43" s="134">
        <v>21.616873519999999</v>
      </c>
      <c r="K43" s="134">
        <v>1.41181578</v>
      </c>
      <c r="L43" s="134">
        <v>21.825809639999999</v>
      </c>
      <c r="M43" s="168" t="s">
        <v>189</v>
      </c>
      <c r="N43" s="134">
        <v>9.9889091800000003</v>
      </c>
      <c r="O43" s="134">
        <v>23.254986599999999</v>
      </c>
      <c r="P43" s="134">
        <v>4.5590077300000011</v>
      </c>
      <c r="Q43" s="134">
        <v>5.4718375999999997</v>
      </c>
      <c r="R43" s="134">
        <v>14.224944570000002</v>
      </c>
      <c r="S43" s="134">
        <v>1.1910785699999999</v>
      </c>
      <c r="T43" s="134">
        <v>9.2459162199999998</v>
      </c>
      <c r="U43" s="134"/>
      <c r="V43" s="134"/>
    </row>
    <row r="44" spans="1:22" hidden="1" outlineLevel="1">
      <c r="A44" s="8">
        <v>41548</v>
      </c>
      <c r="B44" s="134">
        <v>875.4605938499999</v>
      </c>
      <c r="C44" s="134">
        <v>88.003485239999975</v>
      </c>
      <c r="D44" s="134">
        <v>26.619241129999999</v>
      </c>
      <c r="E44" s="134">
        <v>250.47597050000002</v>
      </c>
      <c r="F44" s="134">
        <v>93.825016100000013</v>
      </c>
      <c r="G44" s="134">
        <v>2.5380509899999999</v>
      </c>
      <c r="H44" s="134">
        <v>37.677804039999998</v>
      </c>
      <c r="I44" s="134">
        <v>269.44495924000006</v>
      </c>
      <c r="J44" s="134">
        <v>20.10419061</v>
      </c>
      <c r="K44" s="134">
        <v>3.3084585799999999</v>
      </c>
      <c r="L44" s="134">
        <v>22.993289689999997</v>
      </c>
      <c r="M44" s="168" t="s">
        <v>189</v>
      </c>
      <c r="N44" s="134">
        <v>8.6292782700000004</v>
      </c>
      <c r="O44" s="134">
        <v>19.42211816</v>
      </c>
      <c r="P44" s="134">
        <v>6.0298405800000001</v>
      </c>
      <c r="Q44" s="134">
        <v>5.2523564700000005</v>
      </c>
      <c r="R44" s="134">
        <v>10.682957470000002</v>
      </c>
      <c r="S44" s="134">
        <v>1.13488882</v>
      </c>
      <c r="T44" s="134">
        <v>9.3186879600000001</v>
      </c>
      <c r="U44" s="134"/>
      <c r="V44" s="134"/>
    </row>
    <row r="45" spans="1:22" hidden="1" outlineLevel="1">
      <c r="A45" s="8">
        <v>41579</v>
      </c>
      <c r="B45" s="134">
        <v>854.86493709000013</v>
      </c>
      <c r="C45" s="134">
        <v>101.93785542999997</v>
      </c>
      <c r="D45" s="134">
        <v>18.718043889999997</v>
      </c>
      <c r="E45" s="134">
        <v>231.80864136</v>
      </c>
      <c r="F45" s="134">
        <v>107.36651081999999</v>
      </c>
      <c r="G45" s="134">
        <v>4.1683414499999998</v>
      </c>
      <c r="H45" s="134">
        <v>33.761093719999998</v>
      </c>
      <c r="I45" s="134">
        <v>247.95267978999993</v>
      </c>
      <c r="J45" s="134">
        <v>25.551480000000002</v>
      </c>
      <c r="K45" s="134">
        <v>2.08808908</v>
      </c>
      <c r="L45" s="134">
        <v>25.612050210000003</v>
      </c>
      <c r="M45" s="168" t="s">
        <v>189</v>
      </c>
      <c r="N45" s="134">
        <v>9.0056861799999997</v>
      </c>
      <c r="O45" s="134">
        <v>17.769179170000001</v>
      </c>
      <c r="P45" s="134">
        <v>5.8398673600000004</v>
      </c>
      <c r="Q45" s="134">
        <v>4.8799530900000008</v>
      </c>
      <c r="R45" s="134">
        <v>7.753572769999999</v>
      </c>
      <c r="S45" s="134">
        <v>0.96687519</v>
      </c>
      <c r="T45" s="134">
        <v>9.6850175800000002</v>
      </c>
      <c r="U45" s="134"/>
      <c r="V45" s="134"/>
    </row>
    <row r="46" spans="1:22" hidden="1" outlineLevel="1">
      <c r="A46" s="8">
        <v>41609</v>
      </c>
      <c r="B46" s="134">
        <v>929.7571091599998</v>
      </c>
      <c r="C46" s="134">
        <v>99.71330353999997</v>
      </c>
      <c r="D46" s="134">
        <v>20.517659189999996</v>
      </c>
      <c r="E46" s="134">
        <v>241.60422584</v>
      </c>
      <c r="F46" s="134">
        <v>95.639815689999992</v>
      </c>
      <c r="G46" s="134">
        <v>3.9242752999999997</v>
      </c>
      <c r="H46" s="134">
        <v>63.711325250000002</v>
      </c>
      <c r="I46" s="134">
        <v>255.23872347999998</v>
      </c>
      <c r="J46" s="134">
        <v>62.16230272</v>
      </c>
      <c r="K46" s="134">
        <v>2.10460629</v>
      </c>
      <c r="L46" s="134">
        <v>25.244666339999998</v>
      </c>
      <c r="M46" s="168" t="s">
        <v>189</v>
      </c>
      <c r="N46" s="134">
        <v>10.207744550000001</v>
      </c>
      <c r="O46" s="134">
        <v>17.743998699999999</v>
      </c>
      <c r="P46" s="134">
        <v>8.20144217</v>
      </c>
      <c r="Q46" s="134">
        <v>4.5707828700000004</v>
      </c>
      <c r="R46" s="134">
        <v>10.136397580000001</v>
      </c>
      <c r="S46" s="134">
        <v>0.8151375099999999</v>
      </c>
      <c r="T46" s="134">
        <v>8.2207021400000002</v>
      </c>
      <c r="U46" s="134"/>
      <c r="V46" s="134"/>
    </row>
    <row r="47" spans="1:22" hidden="1" outlineLevel="1">
      <c r="A47" s="8">
        <v>41640</v>
      </c>
      <c r="B47" s="134">
        <v>821.54543969000008</v>
      </c>
      <c r="C47" s="134">
        <v>97.981062379999997</v>
      </c>
      <c r="D47" s="134">
        <v>17.751747719999997</v>
      </c>
      <c r="E47" s="134">
        <v>228.39561914000001</v>
      </c>
      <c r="F47" s="134">
        <v>85.865023890000003</v>
      </c>
      <c r="G47" s="134">
        <v>3.62748596</v>
      </c>
      <c r="H47" s="134">
        <v>33.950454299999997</v>
      </c>
      <c r="I47" s="134">
        <v>241.94671252000001</v>
      </c>
      <c r="J47" s="134">
        <v>20.555881920000001</v>
      </c>
      <c r="K47" s="134">
        <v>2.06879664</v>
      </c>
      <c r="L47" s="134">
        <v>33.089467139999996</v>
      </c>
      <c r="M47" s="168" t="s">
        <v>189</v>
      </c>
      <c r="N47" s="134">
        <v>8.4893993499999993</v>
      </c>
      <c r="O47" s="134">
        <v>20.235408070000002</v>
      </c>
      <c r="P47" s="134">
        <v>4.1391970300000001</v>
      </c>
      <c r="Q47" s="134">
        <v>4.7470660999999996</v>
      </c>
      <c r="R47" s="134">
        <v>9.6503483900000031</v>
      </c>
      <c r="S47" s="134">
        <v>0.79640681999999996</v>
      </c>
      <c r="T47" s="134">
        <v>8.2553623199999997</v>
      </c>
      <c r="U47" s="134"/>
      <c r="V47" s="134"/>
    </row>
    <row r="48" spans="1:22" hidden="1" outlineLevel="1">
      <c r="A48" s="8">
        <v>41671</v>
      </c>
      <c r="B48" s="134">
        <v>910.5023243899999</v>
      </c>
      <c r="C48" s="134">
        <v>91.791520319999989</v>
      </c>
      <c r="D48" s="134">
        <v>33.166006339999996</v>
      </c>
      <c r="E48" s="134">
        <v>247.44564760000003</v>
      </c>
      <c r="F48" s="134">
        <v>103.37580215</v>
      </c>
      <c r="G48" s="134">
        <v>3.4970191000000002</v>
      </c>
      <c r="H48" s="134">
        <v>31.680872949999998</v>
      </c>
      <c r="I48" s="134">
        <v>283.98621933999999</v>
      </c>
      <c r="J48" s="134">
        <v>25.003618949999996</v>
      </c>
      <c r="K48" s="134">
        <v>1.9508501600000001</v>
      </c>
      <c r="L48" s="134">
        <v>36.589210420000001</v>
      </c>
      <c r="M48" s="168" t="s">
        <v>189</v>
      </c>
      <c r="N48" s="134">
        <v>9.5553212800000011</v>
      </c>
      <c r="O48" s="134">
        <v>17.371647079999999</v>
      </c>
      <c r="P48" s="134">
        <v>5.8507812900000005</v>
      </c>
      <c r="Q48" s="134">
        <v>4.1983388799999997</v>
      </c>
      <c r="R48" s="134">
        <v>6.3405061600000003</v>
      </c>
      <c r="S48" s="134">
        <v>0.56936854000000003</v>
      </c>
      <c r="T48" s="134">
        <v>8.129593830000001</v>
      </c>
      <c r="U48" s="134"/>
      <c r="V48" s="134"/>
    </row>
    <row r="49" spans="1:22" hidden="1" outlineLevel="1">
      <c r="A49" s="8">
        <v>41699</v>
      </c>
      <c r="B49" s="134">
        <v>945.26342552000006</v>
      </c>
      <c r="C49" s="134">
        <v>111.50683212</v>
      </c>
      <c r="D49" s="134">
        <v>32.734599150000001</v>
      </c>
      <c r="E49" s="134">
        <v>268.18498464999999</v>
      </c>
      <c r="F49" s="134">
        <v>127.46017745</v>
      </c>
      <c r="G49" s="134">
        <v>3.8607321699999999</v>
      </c>
      <c r="H49" s="134">
        <v>36.145056950000004</v>
      </c>
      <c r="I49" s="134">
        <v>260.95875403000002</v>
      </c>
      <c r="J49" s="134">
        <v>21.986700450000001</v>
      </c>
      <c r="K49" s="134">
        <v>1.6394586199999999</v>
      </c>
      <c r="L49" s="134">
        <v>30.868448970000003</v>
      </c>
      <c r="M49" s="168" t="s">
        <v>189</v>
      </c>
      <c r="N49" s="134">
        <v>8.8120837200000004</v>
      </c>
      <c r="O49" s="134">
        <v>17.31565715</v>
      </c>
      <c r="P49" s="134">
        <v>3.9726113299999999</v>
      </c>
      <c r="Q49" s="134">
        <v>4.4085473999999998</v>
      </c>
      <c r="R49" s="134">
        <v>5.8473499700000007</v>
      </c>
      <c r="S49" s="134">
        <v>0.70131882000000001</v>
      </c>
      <c r="T49" s="134">
        <v>8.8601125700000001</v>
      </c>
      <c r="U49" s="134"/>
      <c r="V49" s="134"/>
    </row>
    <row r="50" spans="1:22" hidden="1" outlineLevel="1">
      <c r="A50" s="8">
        <v>41730</v>
      </c>
      <c r="B50" s="134">
        <v>961.23783820000017</v>
      </c>
      <c r="C50" s="134">
        <v>103.67286540999999</v>
      </c>
      <c r="D50" s="134">
        <v>34.533066560000002</v>
      </c>
      <c r="E50" s="134">
        <v>275.27676590999999</v>
      </c>
      <c r="F50" s="134">
        <v>125.87862602999999</v>
      </c>
      <c r="G50" s="134">
        <v>5.0761753800000005</v>
      </c>
      <c r="H50" s="134">
        <v>32.829157199999997</v>
      </c>
      <c r="I50" s="134">
        <v>264.84868951999999</v>
      </c>
      <c r="J50" s="134">
        <v>34.97975057</v>
      </c>
      <c r="K50" s="134">
        <v>1.2749551699999999</v>
      </c>
      <c r="L50" s="134">
        <v>33.279641760000004</v>
      </c>
      <c r="M50" s="168" t="s">
        <v>189</v>
      </c>
      <c r="N50" s="134">
        <v>9.0164580399999998</v>
      </c>
      <c r="O50" s="134">
        <v>17.75803299</v>
      </c>
      <c r="P50" s="134">
        <v>3.36990269</v>
      </c>
      <c r="Q50" s="134">
        <v>4.36482657</v>
      </c>
      <c r="R50" s="134">
        <v>5.0683618099999999</v>
      </c>
      <c r="S50" s="134">
        <v>0.60088715000000015</v>
      </c>
      <c r="T50" s="134">
        <v>9.4096754399999991</v>
      </c>
      <c r="U50" s="134"/>
      <c r="V50" s="134"/>
    </row>
    <row r="51" spans="1:22" hidden="1" outlineLevel="1">
      <c r="A51" s="8">
        <v>41760</v>
      </c>
      <c r="B51" s="134">
        <v>1019.3522756699999</v>
      </c>
      <c r="C51" s="134">
        <v>138.22123445</v>
      </c>
      <c r="D51" s="134">
        <v>49.373559440000001</v>
      </c>
      <c r="E51" s="134">
        <v>291.54316624000001</v>
      </c>
      <c r="F51" s="134">
        <v>107.47731589999999</v>
      </c>
      <c r="G51" s="134">
        <v>5.3917077199999994</v>
      </c>
      <c r="H51" s="134">
        <v>41.989493330000002</v>
      </c>
      <c r="I51" s="134">
        <v>269.74826899999999</v>
      </c>
      <c r="J51" s="134">
        <v>27.911409019999997</v>
      </c>
      <c r="K51" s="134">
        <v>1.2706673100000001</v>
      </c>
      <c r="L51" s="134">
        <v>32.041616439999999</v>
      </c>
      <c r="M51" s="168" t="s">
        <v>189</v>
      </c>
      <c r="N51" s="134">
        <v>9.9414654199999983</v>
      </c>
      <c r="O51" s="134">
        <v>19.099025829999999</v>
      </c>
      <c r="P51" s="134">
        <v>5.0096713899999994</v>
      </c>
      <c r="Q51" s="134">
        <v>5.0051271500000007</v>
      </c>
      <c r="R51" s="134">
        <v>4.8458044100000004</v>
      </c>
      <c r="S51" s="134">
        <v>0.88075994000000002</v>
      </c>
      <c r="T51" s="134">
        <v>9.601982679999999</v>
      </c>
      <c r="U51" s="134"/>
      <c r="V51" s="134"/>
    </row>
    <row r="52" spans="1:22" hidden="1" outlineLevel="1">
      <c r="A52" s="8">
        <v>41791</v>
      </c>
      <c r="B52" s="134">
        <v>1009.25167745</v>
      </c>
      <c r="C52" s="134">
        <v>137.07626575</v>
      </c>
      <c r="D52" s="134">
        <v>50.773248940000002</v>
      </c>
      <c r="E52" s="134">
        <v>277.77039802000002</v>
      </c>
      <c r="F52" s="134">
        <v>97.455447700000008</v>
      </c>
      <c r="G52" s="134">
        <v>5.2081430900000001</v>
      </c>
      <c r="H52" s="134">
        <v>52.924680119999998</v>
      </c>
      <c r="I52" s="134">
        <v>263.48398449999996</v>
      </c>
      <c r="J52" s="134">
        <v>36.978259519999995</v>
      </c>
      <c r="K52" s="134">
        <v>1.2660130599999999</v>
      </c>
      <c r="L52" s="134">
        <v>34.857868910000001</v>
      </c>
      <c r="M52" s="168" t="s">
        <v>189</v>
      </c>
      <c r="N52" s="134">
        <v>9.7679135899999991</v>
      </c>
      <c r="O52" s="134">
        <v>15.684667640000002</v>
      </c>
      <c r="P52" s="134">
        <v>5.1879562000000004</v>
      </c>
      <c r="Q52" s="134">
        <v>4.63592358</v>
      </c>
      <c r="R52" s="134">
        <v>4.6533881199999998</v>
      </c>
      <c r="S52" s="134">
        <v>0.86271489999999995</v>
      </c>
      <c r="T52" s="134">
        <v>10.66480381</v>
      </c>
      <c r="U52" s="134"/>
      <c r="V52" s="134"/>
    </row>
    <row r="53" spans="1:22" hidden="1" outlineLevel="1">
      <c r="A53" s="8">
        <v>41821</v>
      </c>
      <c r="B53" s="134">
        <v>1043.70876481</v>
      </c>
      <c r="C53" s="134">
        <v>165.76464320000002</v>
      </c>
      <c r="D53" s="134">
        <v>59.851849969999996</v>
      </c>
      <c r="E53" s="134">
        <v>314.11039691000008</v>
      </c>
      <c r="F53" s="134">
        <v>93.931615240000014</v>
      </c>
      <c r="G53" s="134">
        <v>4.8809790299999989</v>
      </c>
      <c r="H53" s="134">
        <v>36.890848249999998</v>
      </c>
      <c r="I53" s="134">
        <v>264.97490353000001</v>
      </c>
      <c r="J53" s="134">
        <v>18.36867883</v>
      </c>
      <c r="K53" s="134">
        <v>1.2320586499999999</v>
      </c>
      <c r="L53" s="134">
        <v>32.494987269999996</v>
      </c>
      <c r="M53" s="168" t="s">
        <v>189</v>
      </c>
      <c r="N53" s="134">
        <v>9.3193009899999986</v>
      </c>
      <c r="O53" s="134">
        <v>15.872832600000002</v>
      </c>
      <c r="P53" s="134">
        <v>3.5977054200000005</v>
      </c>
      <c r="Q53" s="134">
        <v>3.3178938499999999</v>
      </c>
      <c r="R53" s="134">
        <v>6.84785719</v>
      </c>
      <c r="S53" s="134">
        <v>1.3409463099999999</v>
      </c>
      <c r="T53" s="134">
        <v>10.91126757</v>
      </c>
      <c r="U53" s="134"/>
      <c r="V53" s="134"/>
    </row>
    <row r="54" spans="1:22" hidden="1" outlineLevel="1">
      <c r="A54" s="8">
        <v>41852</v>
      </c>
      <c r="B54" s="134">
        <v>1007.6452762500001</v>
      </c>
      <c r="C54" s="134">
        <v>134.96001325</v>
      </c>
      <c r="D54" s="134">
        <v>66.356111330000005</v>
      </c>
      <c r="E54" s="134">
        <v>281.09712036000008</v>
      </c>
      <c r="F54" s="134">
        <v>86.407689609999991</v>
      </c>
      <c r="G54" s="134">
        <v>8.0921539399999993</v>
      </c>
      <c r="H54" s="134">
        <v>43.231687699999995</v>
      </c>
      <c r="I54" s="134">
        <v>273.65445628999998</v>
      </c>
      <c r="J54" s="134">
        <v>30.173082629999996</v>
      </c>
      <c r="K54" s="134">
        <v>1.66087516</v>
      </c>
      <c r="L54" s="134">
        <v>28.417056029999998</v>
      </c>
      <c r="M54" s="168" t="s">
        <v>189</v>
      </c>
      <c r="N54" s="134">
        <v>9.5769581100000014</v>
      </c>
      <c r="O54" s="134">
        <v>16.746295110000002</v>
      </c>
      <c r="P54" s="134">
        <v>3.7214617700000003</v>
      </c>
      <c r="Q54" s="134">
        <v>3.9369083800000002</v>
      </c>
      <c r="R54" s="134">
        <v>7.6919347800000004</v>
      </c>
      <c r="S54" s="134">
        <v>1.20473461</v>
      </c>
      <c r="T54" s="134">
        <v>10.71673719</v>
      </c>
      <c r="U54" s="134"/>
      <c r="V54" s="140"/>
    </row>
    <row r="55" spans="1:22" hidden="1" outlineLevel="1">
      <c r="A55" s="8">
        <v>41883</v>
      </c>
      <c r="B55" s="134">
        <v>1137.96685157</v>
      </c>
      <c r="C55" s="134">
        <v>154.50031085000001</v>
      </c>
      <c r="D55" s="134">
        <v>73.668797789999999</v>
      </c>
      <c r="E55" s="134">
        <v>344.90487340999994</v>
      </c>
      <c r="F55" s="134">
        <v>97.112316499999991</v>
      </c>
      <c r="G55" s="134">
        <v>7.9492165699999999</v>
      </c>
      <c r="H55" s="134">
        <v>56.226040350000005</v>
      </c>
      <c r="I55" s="134">
        <v>281.96376368</v>
      </c>
      <c r="J55" s="134">
        <v>30.881272839999998</v>
      </c>
      <c r="K55" s="134">
        <v>1.4244057899999998</v>
      </c>
      <c r="L55" s="134">
        <v>29.460054079999999</v>
      </c>
      <c r="M55" s="168" t="s">
        <v>189</v>
      </c>
      <c r="N55" s="134">
        <v>11.077347229999999</v>
      </c>
      <c r="O55" s="134">
        <v>17.701394120000003</v>
      </c>
      <c r="P55" s="134">
        <v>6.7030141400000005</v>
      </c>
      <c r="Q55" s="134">
        <v>5.4816491899999997</v>
      </c>
      <c r="R55" s="134">
        <v>7.3855037200000009</v>
      </c>
      <c r="S55" s="134">
        <v>1.07718661</v>
      </c>
      <c r="T55" s="134">
        <v>10.4497047</v>
      </c>
      <c r="U55" s="134"/>
      <c r="V55" s="134"/>
    </row>
    <row r="56" spans="1:22" hidden="1" outlineLevel="1">
      <c r="A56" s="8">
        <v>41913</v>
      </c>
      <c r="B56" s="134">
        <v>1204.1573279599997</v>
      </c>
      <c r="C56" s="134">
        <v>300.44376320000003</v>
      </c>
      <c r="D56" s="134">
        <v>92.77098319000001</v>
      </c>
      <c r="E56" s="134">
        <v>321.06214191000004</v>
      </c>
      <c r="F56" s="134">
        <v>41.562789160000001</v>
      </c>
      <c r="G56" s="134">
        <v>6.6014127599999997</v>
      </c>
      <c r="H56" s="134">
        <v>41.202376959999995</v>
      </c>
      <c r="I56" s="134">
        <v>265.34560627000002</v>
      </c>
      <c r="J56" s="134">
        <v>38.235172490000004</v>
      </c>
      <c r="K56" s="134">
        <v>1.40425836</v>
      </c>
      <c r="L56" s="134">
        <v>35.371181820000004</v>
      </c>
      <c r="M56" s="168" t="s">
        <v>189</v>
      </c>
      <c r="N56" s="134">
        <v>12.055652889999999</v>
      </c>
      <c r="O56" s="134">
        <v>17.510608250000004</v>
      </c>
      <c r="P56" s="134">
        <v>5.9773279700000002</v>
      </c>
      <c r="Q56" s="134">
        <v>5.5065348299999997</v>
      </c>
      <c r="R56" s="134">
        <v>7.0095468399999996</v>
      </c>
      <c r="S56" s="134">
        <v>0.97084274000000004</v>
      </c>
      <c r="T56" s="134">
        <v>11.127128320000001</v>
      </c>
      <c r="U56" s="134"/>
      <c r="V56" s="134"/>
    </row>
    <row r="57" spans="1:22" hidden="1" outlineLevel="1">
      <c r="A57" s="8">
        <v>41944</v>
      </c>
      <c r="B57" s="134">
        <v>1127.2435648399999</v>
      </c>
      <c r="C57" s="134">
        <v>167.88045662000002</v>
      </c>
      <c r="D57" s="134">
        <v>74.989695280000007</v>
      </c>
      <c r="E57" s="134">
        <v>360.47934296000005</v>
      </c>
      <c r="F57" s="134">
        <v>41.056612860000001</v>
      </c>
      <c r="G57" s="134">
        <v>5.79091735</v>
      </c>
      <c r="H57" s="134">
        <v>38.952828479999994</v>
      </c>
      <c r="I57" s="134">
        <v>298.92865474999996</v>
      </c>
      <c r="J57" s="134">
        <v>42.460050230000007</v>
      </c>
      <c r="K57" s="134">
        <v>1.20415871</v>
      </c>
      <c r="L57" s="134">
        <v>34.52809895</v>
      </c>
      <c r="M57" s="168" t="s">
        <v>189</v>
      </c>
      <c r="N57" s="134">
        <v>12.374460580000001</v>
      </c>
      <c r="O57" s="134">
        <v>18.312832889999999</v>
      </c>
      <c r="P57" s="134">
        <v>6.8111423200000001</v>
      </c>
      <c r="Q57" s="134">
        <v>5.4854143199999994</v>
      </c>
      <c r="R57" s="134">
        <v>6.5262406299999993</v>
      </c>
      <c r="S57" s="134">
        <v>0.87155567999999994</v>
      </c>
      <c r="T57" s="134">
        <v>10.591102230000001</v>
      </c>
      <c r="U57" s="134"/>
      <c r="V57" s="134"/>
    </row>
    <row r="58" spans="1:22" hidden="1" outlineLevel="1">
      <c r="A58" s="8">
        <v>41974</v>
      </c>
      <c r="B58" s="134">
        <v>1151.6370299799999</v>
      </c>
      <c r="C58" s="134">
        <v>217.10109086</v>
      </c>
      <c r="D58" s="134">
        <v>80.203732290000005</v>
      </c>
      <c r="E58" s="134">
        <v>357.61767672000002</v>
      </c>
      <c r="F58" s="134">
        <v>48.779918209999998</v>
      </c>
      <c r="G58" s="134">
        <v>6.8855515399999998</v>
      </c>
      <c r="H58" s="134">
        <v>43.495892749999989</v>
      </c>
      <c r="I58" s="134">
        <v>280.92523077999999</v>
      </c>
      <c r="J58" s="134">
        <v>30.052263719999999</v>
      </c>
      <c r="K58" s="134">
        <v>1.4767185599999999</v>
      </c>
      <c r="L58" s="134">
        <v>29.789537529999997</v>
      </c>
      <c r="M58" s="168" t="s">
        <v>189</v>
      </c>
      <c r="N58" s="134">
        <v>11.852544979999998</v>
      </c>
      <c r="O58" s="134">
        <v>18.110674709999998</v>
      </c>
      <c r="P58" s="134">
        <v>6.2054106100000004</v>
      </c>
      <c r="Q58" s="134">
        <v>5.1088327199999997</v>
      </c>
      <c r="R58" s="134">
        <v>5.2934154600000012</v>
      </c>
      <c r="S58" s="134">
        <v>0.66282745999999992</v>
      </c>
      <c r="T58" s="134">
        <v>8.0757110799999996</v>
      </c>
      <c r="U58" s="134"/>
      <c r="V58" s="134"/>
    </row>
    <row r="59" spans="1:22" hidden="1" outlineLevel="1">
      <c r="A59" s="8">
        <v>42005</v>
      </c>
      <c r="B59" s="134">
        <v>1074.6712416699997</v>
      </c>
      <c r="C59" s="134">
        <v>162.57574652000002</v>
      </c>
      <c r="D59" s="134">
        <v>70.909253969999995</v>
      </c>
      <c r="E59" s="134">
        <v>354.23636189000001</v>
      </c>
      <c r="F59" s="134">
        <v>34.561103599999996</v>
      </c>
      <c r="G59" s="134">
        <v>5.5672397899999986</v>
      </c>
      <c r="H59" s="134">
        <v>40.178545000000007</v>
      </c>
      <c r="I59" s="134">
        <v>294.18403351999996</v>
      </c>
      <c r="J59" s="134">
        <v>20.307107369999997</v>
      </c>
      <c r="K59" s="134">
        <v>1.3701210500000001</v>
      </c>
      <c r="L59" s="134">
        <v>32.81942884</v>
      </c>
      <c r="M59" s="168" t="s">
        <v>189</v>
      </c>
      <c r="N59" s="134">
        <v>11.497035949999999</v>
      </c>
      <c r="O59" s="134">
        <v>18.07471893</v>
      </c>
      <c r="P59" s="134">
        <v>4.87379579</v>
      </c>
      <c r="Q59" s="134">
        <v>5.4403656199999997</v>
      </c>
      <c r="R59" s="134">
        <v>6.1575357400000001</v>
      </c>
      <c r="S59" s="134">
        <v>0.91372489000000001</v>
      </c>
      <c r="T59" s="134">
        <v>11.0051232</v>
      </c>
      <c r="U59" s="134"/>
      <c r="V59" s="134"/>
    </row>
    <row r="60" spans="1:22" hidden="1" outlineLevel="1">
      <c r="A60" s="8">
        <v>42036</v>
      </c>
      <c r="B60" s="134">
        <v>1339.8910093</v>
      </c>
      <c r="C60" s="134">
        <v>201.1374404</v>
      </c>
      <c r="D60" s="134">
        <v>109.86657044</v>
      </c>
      <c r="E60" s="134">
        <v>378.96976269999999</v>
      </c>
      <c r="F60" s="134">
        <v>77.25846761999999</v>
      </c>
      <c r="G60" s="134">
        <v>6.5780677599999988</v>
      </c>
      <c r="H60" s="134">
        <v>28.613629699999997</v>
      </c>
      <c r="I60" s="134">
        <v>410.47627274999996</v>
      </c>
      <c r="J60" s="134">
        <v>26.944500479999999</v>
      </c>
      <c r="K60" s="134">
        <v>1.20539877</v>
      </c>
      <c r="L60" s="134">
        <v>41.402153159999997</v>
      </c>
      <c r="M60" s="168" t="s">
        <v>189</v>
      </c>
      <c r="N60" s="134">
        <v>11.60424832</v>
      </c>
      <c r="O60" s="134">
        <v>18.231313610000001</v>
      </c>
      <c r="P60" s="134">
        <v>6.5676786199999997</v>
      </c>
      <c r="Q60" s="134">
        <v>5.3328451699999997</v>
      </c>
      <c r="R60" s="134">
        <v>5.7795062599999998</v>
      </c>
      <c r="S60" s="134">
        <v>0.68617059999999996</v>
      </c>
      <c r="T60" s="134">
        <v>9.2369829400000008</v>
      </c>
      <c r="U60" s="134"/>
      <c r="V60" s="134"/>
    </row>
    <row r="61" spans="1:22" hidden="1" outlineLevel="1">
      <c r="A61" s="8">
        <v>42064</v>
      </c>
      <c r="B61" s="134">
        <v>1396.50557385</v>
      </c>
      <c r="C61" s="134">
        <v>242.61456874000001</v>
      </c>
      <c r="D61" s="134">
        <v>102.38132370999999</v>
      </c>
      <c r="E61" s="134">
        <v>449.39993458000004</v>
      </c>
      <c r="F61" s="134">
        <v>82.875437520000006</v>
      </c>
      <c r="G61" s="134">
        <v>6.6676884099999993</v>
      </c>
      <c r="H61" s="134">
        <v>30.060310879999996</v>
      </c>
      <c r="I61" s="134">
        <v>348.55055634000001</v>
      </c>
      <c r="J61" s="134">
        <v>31.124335139999996</v>
      </c>
      <c r="K61" s="134">
        <v>1.0792664700000001</v>
      </c>
      <c r="L61" s="134">
        <v>40.745975799999997</v>
      </c>
      <c r="M61" s="168" t="s">
        <v>189</v>
      </c>
      <c r="N61" s="134">
        <v>12.376609590000001</v>
      </c>
      <c r="O61" s="134">
        <v>18.989691339999997</v>
      </c>
      <c r="P61" s="134">
        <v>8.0869968599999993</v>
      </c>
      <c r="Q61" s="134">
        <v>5.7791273999999992</v>
      </c>
      <c r="R61" s="134">
        <v>6.2523392300000014</v>
      </c>
      <c r="S61" s="134">
        <v>0.64425435000000009</v>
      </c>
      <c r="T61" s="134">
        <v>8.8771574900000001</v>
      </c>
      <c r="U61" s="134"/>
      <c r="V61" s="134"/>
    </row>
    <row r="62" spans="1:22" hidden="1" outlineLevel="1">
      <c r="A62" s="8">
        <v>42095</v>
      </c>
      <c r="B62" s="134">
        <v>1286.6192697000001</v>
      </c>
      <c r="C62" s="134">
        <v>250.27117008000005</v>
      </c>
      <c r="D62" s="134">
        <v>114.99469225999999</v>
      </c>
      <c r="E62" s="134">
        <v>325.12273844000003</v>
      </c>
      <c r="F62" s="134">
        <v>72.3040898</v>
      </c>
      <c r="G62" s="134">
        <v>5.6892900499999994</v>
      </c>
      <c r="H62" s="134">
        <v>34.950074059999999</v>
      </c>
      <c r="I62" s="134">
        <v>346.80670644000003</v>
      </c>
      <c r="J62" s="134">
        <v>30.647767030000001</v>
      </c>
      <c r="K62" s="134">
        <v>0.99075497000000001</v>
      </c>
      <c r="L62" s="134">
        <v>45.017365220000002</v>
      </c>
      <c r="M62" s="168" t="s">
        <v>189</v>
      </c>
      <c r="N62" s="134">
        <v>16.359045139999999</v>
      </c>
      <c r="O62" s="134">
        <v>16.30414115</v>
      </c>
      <c r="P62" s="134">
        <v>6.9646486400000001</v>
      </c>
      <c r="Q62" s="134">
        <v>5.49929457</v>
      </c>
      <c r="R62" s="134">
        <v>5.5948873799999994</v>
      </c>
      <c r="S62" s="134">
        <v>0.72678370999999986</v>
      </c>
      <c r="T62" s="134">
        <v>8.3758207599999999</v>
      </c>
      <c r="U62" s="134"/>
      <c r="V62" s="134"/>
    </row>
    <row r="63" spans="1:22" hidden="1" outlineLevel="1">
      <c r="A63" s="8">
        <v>42125</v>
      </c>
      <c r="B63" s="134">
        <v>1293.4565035900002</v>
      </c>
      <c r="C63" s="134">
        <v>254.10487843999999</v>
      </c>
      <c r="D63" s="134">
        <v>117.07963239</v>
      </c>
      <c r="E63" s="134">
        <v>325.93014963999997</v>
      </c>
      <c r="F63" s="134">
        <v>61.52020624</v>
      </c>
      <c r="G63" s="134">
        <v>7.6696464500000001</v>
      </c>
      <c r="H63" s="134">
        <v>32.927758089999998</v>
      </c>
      <c r="I63" s="134">
        <v>368.35031405000001</v>
      </c>
      <c r="J63" s="134">
        <v>27.181048500000003</v>
      </c>
      <c r="K63" s="134">
        <v>1.0149584599999999</v>
      </c>
      <c r="L63" s="134">
        <v>39.040718009999992</v>
      </c>
      <c r="M63" s="168" t="s">
        <v>189</v>
      </c>
      <c r="N63" s="134">
        <v>16.983180539999999</v>
      </c>
      <c r="O63" s="134">
        <v>16.022324240000003</v>
      </c>
      <c r="P63" s="134">
        <v>5.2821817199999996</v>
      </c>
      <c r="Q63" s="134">
        <v>5.6855430400000007</v>
      </c>
      <c r="R63" s="134">
        <v>5.9760348400000005</v>
      </c>
      <c r="S63" s="134">
        <v>0.90833433999999991</v>
      </c>
      <c r="T63" s="134">
        <v>7.7795946000000002</v>
      </c>
      <c r="U63" s="134"/>
      <c r="V63" s="134"/>
    </row>
    <row r="64" spans="1:22" hidden="1" outlineLevel="1">
      <c r="A64" s="8">
        <v>42156</v>
      </c>
      <c r="B64" s="134">
        <v>1404.6956717800001</v>
      </c>
      <c r="C64" s="134">
        <v>298.02111771</v>
      </c>
      <c r="D64" s="134">
        <v>117.63690122000001</v>
      </c>
      <c r="E64" s="134">
        <v>346.72688255999998</v>
      </c>
      <c r="F64" s="134">
        <v>55.075755499999993</v>
      </c>
      <c r="G64" s="134">
        <v>6.6857899700000001</v>
      </c>
      <c r="H64" s="134">
        <v>36.69308582</v>
      </c>
      <c r="I64" s="134">
        <v>401.02107994999994</v>
      </c>
      <c r="J64" s="134">
        <v>40.004628409999995</v>
      </c>
      <c r="K64" s="134">
        <v>1.31036142</v>
      </c>
      <c r="L64" s="134">
        <v>36.277135309999998</v>
      </c>
      <c r="M64" s="168" t="s">
        <v>189</v>
      </c>
      <c r="N64" s="134">
        <v>18.161309490000001</v>
      </c>
      <c r="O64" s="134">
        <v>17.04241056</v>
      </c>
      <c r="P64" s="134">
        <v>5.5816143800000004</v>
      </c>
      <c r="Q64" s="134">
        <v>5.9281485999999992</v>
      </c>
      <c r="R64" s="134">
        <v>8.5573210399999997</v>
      </c>
      <c r="S64" s="134">
        <v>1.28371317</v>
      </c>
      <c r="T64" s="134">
        <v>8.6884166700000005</v>
      </c>
      <c r="U64" s="134"/>
      <c r="V64" s="134"/>
    </row>
    <row r="65" spans="1:22" hidden="1" outlineLevel="1">
      <c r="A65" s="8">
        <v>42186</v>
      </c>
      <c r="B65" s="134">
        <v>1325.3365815499997</v>
      </c>
      <c r="C65" s="134">
        <v>283.45930443000003</v>
      </c>
      <c r="D65" s="134">
        <v>115.53147249</v>
      </c>
      <c r="E65" s="134">
        <v>332.87444891999996</v>
      </c>
      <c r="F65" s="134">
        <v>67.335472490000001</v>
      </c>
      <c r="G65" s="134">
        <v>7.7354532899999988</v>
      </c>
      <c r="H65" s="134">
        <v>29.377786910000001</v>
      </c>
      <c r="I65" s="134">
        <v>358.33256051999996</v>
      </c>
      <c r="J65" s="134">
        <v>29.627415200000002</v>
      </c>
      <c r="K65" s="134">
        <v>1.1517302199999999</v>
      </c>
      <c r="L65" s="134">
        <v>35.847125849999998</v>
      </c>
      <c r="M65" s="168" t="s">
        <v>189</v>
      </c>
      <c r="N65" s="134">
        <v>17.715431940000002</v>
      </c>
      <c r="O65" s="134">
        <v>16.873859549999999</v>
      </c>
      <c r="P65" s="134">
        <v>6.8538608300000003</v>
      </c>
      <c r="Q65" s="134">
        <v>4.0906884400000001</v>
      </c>
      <c r="R65" s="134">
        <v>9.9565402199999991</v>
      </c>
      <c r="S65" s="134">
        <v>1.1225378099999999</v>
      </c>
      <c r="T65" s="134">
        <v>7.4508924400000005</v>
      </c>
      <c r="U65" s="134"/>
      <c r="V65" s="134"/>
    </row>
    <row r="66" spans="1:22" hidden="1" outlineLevel="1">
      <c r="A66" s="8">
        <v>42217</v>
      </c>
      <c r="B66" s="134">
        <v>1291.68380819</v>
      </c>
      <c r="C66" s="134">
        <v>236.59826218000003</v>
      </c>
      <c r="D66" s="134">
        <v>110.01526448999999</v>
      </c>
      <c r="E66" s="134">
        <v>389.93752238000013</v>
      </c>
      <c r="F66" s="134">
        <v>45.600244859999997</v>
      </c>
      <c r="G66" s="134">
        <v>11.096820129999999</v>
      </c>
      <c r="H66" s="134">
        <v>28.883529099999997</v>
      </c>
      <c r="I66" s="134">
        <v>340.60207180000003</v>
      </c>
      <c r="J66" s="134">
        <v>26.860207290000002</v>
      </c>
      <c r="K66" s="134">
        <v>1.5740351400000001</v>
      </c>
      <c r="L66" s="134">
        <v>34.634795879999999</v>
      </c>
      <c r="M66" s="168" t="s">
        <v>189</v>
      </c>
      <c r="N66" s="134">
        <v>18.796067689999997</v>
      </c>
      <c r="O66" s="134">
        <v>16.237374379999999</v>
      </c>
      <c r="P66" s="134">
        <v>7.7974414400000009</v>
      </c>
      <c r="Q66" s="134">
        <v>4.8583119200000002</v>
      </c>
      <c r="R66" s="134">
        <v>8.9660793499999993</v>
      </c>
      <c r="S66" s="134">
        <v>1.3121297999999999</v>
      </c>
      <c r="T66" s="134">
        <v>7.9136503599999992</v>
      </c>
      <c r="U66" s="134"/>
      <c r="V66" s="134"/>
    </row>
    <row r="67" spans="1:22" hidden="1" outlineLevel="1">
      <c r="A67" s="8">
        <v>42248</v>
      </c>
      <c r="B67" s="134">
        <v>1501.8230646799998</v>
      </c>
      <c r="C67" s="134">
        <v>262.73914952000001</v>
      </c>
      <c r="D67" s="134">
        <v>110.21177254</v>
      </c>
      <c r="E67" s="134">
        <v>434.31539700999997</v>
      </c>
      <c r="F67" s="134">
        <v>35.861433650000002</v>
      </c>
      <c r="G67" s="134">
        <v>8.6445738300000006</v>
      </c>
      <c r="H67" s="134">
        <v>36.754371719999995</v>
      </c>
      <c r="I67" s="134">
        <v>473.23940228999993</v>
      </c>
      <c r="J67" s="134">
        <v>31.676268620000002</v>
      </c>
      <c r="K67" s="134">
        <v>1.6406146799999999</v>
      </c>
      <c r="L67" s="134">
        <v>34.35343091</v>
      </c>
      <c r="M67" s="168" t="s">
        <v>189</v>
      </c>
      <c r="N67" s="134">
        <v>19.296176030000002</v>
      </c>
      <c r="O67" s="134">
        <v>17.90347233</v>
      </c>
      <c r="P67" s="134">
        <v>12.832763329999999</v>
      </c>
      <c r="Q67" s="134">
        <v>5.6033386899999993</v>
      </c>
      <c r="R67" s="134">
        <v>7.6563700900000011</v>
      </c>
      <c r="S67" s="134">
        <v>1.25457727</v>
      </c>
      <c r="T67" s="134">
        <v>7.8399521700000001</v>
      </c>
      <c r="U67" s="134"/>
      <c r="V67" s="134"/>
    </row>
    <row r="68" spans="1:22" hidden="1" outlineLevel="1">
      <c r="A68" s="8">
        <v>42278</v>
      </c>
      <c r="B68" s="134">
        <v>1447.3409806700001</v>
      </c>
      <c r="C68" s="134">
        <v>303.58024961000007</v>
      </c>
      <c r="D68" s="134">
        <v>125.67836149000001</v>
      </c>
      <c r="E68" s="134">
        <v>422.25137407</v>
      </c>
      <c r="F68" s="134">
        <v>25.560537660000001</v>
      </c>
      <c r="G68" s="134">
        <v>10.62592585</v>
      </c>
      <c r="H68" s="134">
        <v>35.162472190000003</v>
      </c>
      <c r="I68" s="134">
        <v>382.99140118000003</v>
      </c>
      <c r="J68" s="134">
        <v>30.287054909999995</v>
      </c>
      <c r="K68" s="134">
        <v>1.7992352700000001</v>
      </c>
      <c r="L68" s="134">
        <v>44.07271334</v>
      </c>
      <c r="M68" s="168" t="s">
        <v>189</v>
      </c>
      <c r="N68" s="134">
        <v>19.247895919999998</v>
      </c>
      <c r="O68" s="134">
        <v>17.866229310000001</v>
      </c>
      <c r="P68" s="134">
        <v>6.149658839999999</v>
      </c>
      <c r="Q68" s="134">
        <v>5.8124106599999994</v>
      </c>
      <c r="R68" s="134">
        <v>7.2981503199999995</v>
      </c>
      <c r="S68" s="134">
        <v>1.25586266</v>
      </c>
      <c r="T68" s="134">
        <v>7.7014473899999993</v>
      </c>
      <c r="U68" s="134"/>
      <c r="V68" s="134"/>
    </row>
    <row r="69" spans="1:22" hidden="1" outlineLevel="1">
      <c r="A69" s="8">
        <v>42309</v>
      </c>
      <c r="B69" s="134">
        <v>1288.3125373299999</v>
      </c>
      <c r="C69" s="134">
        <v>302.87766016</v>
      </c>
      <c r="D69" s="134">
        <v>128.55891182000002</v>
      </c>
      <c r="E69" s="134">
        <v>396.96603772999993</v>
      </c>
      <c r="F69" s="134">
        <v>35.059967969999995</v>
      </c>
      <c r="G69" s="134">
        <v>13.029847250000001</v>
      </c>
      <c r="H69" s="134">
        <v>47.018353750000003</v>
      </c>
      <c r="I69" s="134">
        <v>209.52474666000001</v>
      </c>
      <c r="J69" s="134">
        <v>46.906866499999992</v>
      </c>
      <c r="K69" s="134">
        <v>1.8593266299999998</v>
      </c>
      <c r="L69" s="134">
        <v>38.228906870000003</v>
      </c>
      <c r="M69" s="168" t="s">
        <v>189</v>
      </c>
      <c r="N69" s="134">
        <v>20.76341686</v>
      </c>
      <c r="O69" s="134">
        <v>17.01617954</v>
      </c>
      <c r="P69" s="134">
        <v>5.6010068899999998</v>
      </c>
      <c r="Q69" s="134">
        <v>6.0234883200000011</v>
      </c>
      <c r="R69" s="134">
        <v>8.8330411699999996</v>
      </c>
      <c r="S69" s="134">
        <v>1.6041543199999999</v>
      </c>
      <c r="T69" s="134">
        <v>8.4406248900000005</v>
      </c>
      <c r="U69" s="134"/>
      <c r="V69" s="134"/>
    </row>
    <row r="70" spans="1:22" hidden="1" outlineLevel="1">
      <c r="A70" s="8">
        <v>42339</v>
      </c>
      <c r="B70" s="134">
        <v>1590.9415452400008</v>
      </c>
      <c r="C70" s="134">
        <v>314.68824049</v>
      </c>
      <c r="D70" s="134">
        <v>156.64969066</v>
      </c>
      <c r="E70" s="134">
        <v>464.82587161999999</v>
      </c>
      <c r="F70" s="134">
        <v>65.465109510000005</v>
      </c>
      <c r="G70" s="134">
        <v>11.855025260000001</v>
      </c>
      <c r="H70" s="134">
        <v>199.00853714000002</v>
      </c>
      <c r="I70" s="134">
        <v>217.92534032</v>
      </c>
      <c r="J70" s="134">
        <v>58.647483850000008</v>
      </c>
      <c r="K70" s="134">
        <v>1.5521101599999996</v>
      </c>
      <c r="L70" s="134">
        <v>30.570823329999996</v>
      </c>
      <c r="M70" s="168" t="s">
        <v>189</v>
      </c>
      <c r="N70" s="134">
        <v>20.69106854</v>
      </c>
      <c r="O70" s="134">
        <v>18.648972529999998</v>
      </c>
      <c r="P70" s="134">
        <v>4.7150136799999993</v>
      </c>
      <c r="Q70" s="134">
        <v>5.5390580499999995</v>
      </c>
      <c r="R70" s="134">
        <v>9.0745296699999987</v>
      </c>
      <c r="S70" s="134">
        <v>1.00965057</v>
      </c>
      <c r="T70" s="134">
        <v>10.075019860000001</v>
      </c>
      <c r="U70" s="134"/>
      <c r="V70" s="134"/>
    </row>
    <row r="71" spans="1:22" hidden="1" outlineLevel="1">
      <c r="A71" s="8">
        <v>42370</v>
      </c>
      <c r="B71" s="134">
        <v>1356.27453487</v>
      </c>
      <c r="C71" s="134">
        <v>359.31203712000001</v>
      </c>
      <c r="D71" s="134">
        <v>148.34698585000001</v>
      </c>
      <c r="E71" s="134">
        <v>441.52911400999994</v>
      </c>
      <c r="F71" s="134">
        <v>48.794079599999996</v>
      </c>
      <c r="G71" s="134">
        <v>10.78610763</v>
      </c>
      <c r="H71" s="134">
        <v>51.266403600000004</v>
      </c>
      <c r="I71" s="134">
        <v>153.92492692999997</v>
      </c>
      <c r="J71" s="134">
        <v>37.316360930000002</v>
      </c>
      <c r="K71" s="134">
        <v>2.0505065800000004</v>
      </c>
      <c r="L71" s="134">
        <v>35.635625180000005</v>
      </c>
      <c r="M71" s="168" t="s">
        <v>189</v>
      </c>
      <c r="N71" s="134">
        <v>20.006439930000003</v>
      </c>
      <c r="O71" s="134">
        <v>16.990627620000001</v>
      </c>
      <c r="P71" s="134">
        <v>4.5204885300000006</v>
      </c>
      <c r="Q71" s="134">
        <v>5.5955648500000006</v>
      </c>
      <c r="R71" s="134">
        <v>9.3393233599999999</v>
      </c>
      <c r="S71" s="134">
        <v>1.63487056</v>
      </c>
      <c r="T71" s="134">
        <v>9.2250725899999999</v>
      </c>
      <c r="U71" s="134"/>
      <c r="V71" s="134"/>
    </row>
    <row r="72" spans="1:22" hidden="1" outlineLevel="1">
      <c r="A72" s="8">
        <v>42401</v>
      </c>
      <c r="B72" s="134">
        <v>1545.7881630299999</v>
      </c>
      <c r="C72" s="134">
        <v>465.66828254000001</v>
      </c>
      <c r="D72" s="134">
        <v>154.45561366999999</v>
      </c>
      <c r="E72" s="134">
        <v>459.97002341999996</v>
      </c>
      <c r="F72" s="134">
        <v>81.489108529999982</v>
      </c>
      <c r="G72" s="134">
        <v>11.848007490000001</v>
      </c>
      <c r="H72" s="134">
        <v>45.623766169999996</v>
      </c>
      <c r="I72" s="134">
        <v>177.80027166999997</v>
      </c>
      <c r="J72" s="134">
        <v>44.86580008</v>
      </c>
      <c r="K72" s="134">
        <v>1.6601028599999998</v>
      </c>
      <c r="L72" s="134">
        <v>34.586392850000003</v>
      </c>
      <c r="M72" s="168" t="s">
        <v>189</v>
      </c>
      <c r="N72" s="134">
        <v>20.205073330000001</v>
      </c>
      <c r="O72" s="134">
        <v>16.73038086</v>
      </c>
      <c r="P72" s="134">
        <v>4.8208710000000004</v>
      </c>
      <c r="Q72" s="134">
        <v>6.7990643800000008</v>
      </c>
      <c r="R72" s="134">
        <v>9.1068284399999992</v>
      </c>
      <c r="S72" s="134">
        <v>1.3931491499999999</v>
      </c>
      <c r="T72" s="134">
        <v>8.7654265900000006</v>
      </c>
      <c r="U72" s="134"/>
      <c r="V72" s="134"/>
    </row>
    <row r="73" spans="1:22" hidden="1" outlineLevel="1">
      <c r="A73" s="8">
        <v>42430</v>
      </c>
      <c r="B73" s="134">
        <v>1418.7159056799999</v>
      </c>
      <c r="C73" s="134">
        <v>395.99486777999999</v>
      </c>
      <c r="D73" s="134">
        <v>143.90527218</v>
      </c>
      <c r="E73" s="134">
        <v>421.86630394999997</v>
      </c>
      <c r="F73" s="134">
        <v>74.545446749999996</v>
      </c>
      <c r="G73" s="134">
        <v>13.916852540000001</v>
      </c>
      <c r="H73" s="134">
        <v>33.406302699999998</v>
      </c>
      <c r="I73" s="134">
        <v>183.31467491999996</v>
      </c>
      <c r="J73" s="134">
        <v>42.892757079999996</v>
      </c>
      <c r="K73" s="134">
        <v>1.8610768200000001</v>
      </c>
      <c r="L73" s="134">
        <v>35.982708779999996</v>
      </c>
      <c r="M73" s="168" t="s">
        <v>189</v>
      </c>
      <c r="N73" s="134">
        <v>23.985770760000001</v>
      </c>
      <c r="O73" s="134">
        <v>16.598985469999999</v>
      </c>
      <c r="P73" s="134">
        <v>5.6791430100000007</v>
      </c>
      <c r="Q73" s="134">
        <v>7.0145212300000006</v>
      </c>
      <c r="R73" s="134">
        <v>6.8610776999999992</v>
      </c>
      <c r="S73" s="134">
        <v>1.7116124099999999</v>
      </c>
      <c r="T73" s="134">
        <v>9.1785316000000012</v>
      </c>
      <c r="U73" s="134"/>
      <c r="V73" s="134"/>
    </row>
    <row r="74" spans="1:22" hidden="1" outlineLevel="1">
      <c r="A74" s="8">
        <v>42461</v>
      </c>
      <c r="B74" s="134">
        <v>1437.6994056199999</v>
      </c>
      <c r="C74" s="134">
        <v>395.22677683000001</v>
      </c>
      <c r="D74" s="134">
        <v>137.48843700999998</v>
      </c>
      <c r="E74" s="134">
        <v>426.31389485</v>
      </c>
      <c r="F74" s="134">
        <v>115.27349171</v>
      </c>
      <c r="G74" s="134">
        <v>13.495025720000001</v>
      </c>
      <c r="H74" s="134">
        <v>30.506552379999995</v>
      </c>
      <c r="I74" s="134">
        <v>153.96789909999998</v>
      </c>
      <c r="J74" s="134">
        <v>54.301815170000012</v>
      </c>
      <c r="K74" s="134">
        <v>1.7757224999999999</v>
      </c>
      <c r="L74" s="134">
        <v>34.819541829999999</v>
      </c>
      <c r="M74" s="168" t="s">
        <v>189</v>
      </c>
      <c r="N74" s="134">
        <v>26.273934489999998</v>
      </c>
      <c r="O74" s="134">
        <v>19.793319050000001</v>
      </c>
      <c r="P74" s="134">
        <v>4.9221505900000011</v>
      </c>
      <c r="Q74" s="134">
        <v>6.4826706900000008</v>
      </c>
      <c r="R74" s="134">
        <v>7.47436934</v>
      </c>
      <c r="S74" s="134">
        <v>1.02510056</v>
      </c>
      <c r="T74" s="134">
        <v>8.5587038</v>
      </c>
      <c r="U74" s="134"/>
      <c r="V74" s="134"/>
    </row>
    <row r="75" spans="1:22" hidden="1" outlineLevel="1">
      <c r="A75" s="8">
        <v>42491</v>
      </c>
      <c r="B75" s="134">
        <v>1566.0364500199998</v>
      </c>
      <c r="C75" s="134">
        <v>525.46345211999994</v>
      </c>
      <c r="D75" s="134">
        <v>135.46733069999999</v>
      </c>
      <c r="E75" s="134">
        <v>420.15177933000001</v>
      </c>
      <c r="F75" s="134">
        <v>102.58982435</v>
      </c>
      <c r="G75" s="134">
        <v>13.339391240000001</v>
      </c>
      <c r="H75" s="134">
        <v>32.471973919999996</v>
      </c>
      <c r="I75" s="134">
        <v>185.26023429</v>
      </c>
      <c r="J75" s="134">
        <v>44.036503309999993</v>
      </c>
      <c r="K75" s="134">
        <v>2.0415924399999996</v>
      </c>
      <c r="L75" s="134">
        <v>27.81200703</v>
      </c>
      <c r="M75" s="168" t="s">
        <v>189</v>
      </c>
      <c r="N75" s="134">
        <v>23.412774939999998</v>
      </c>
      <c r="O75" s="134">
        <v>21.789517919999998</v>
      </c>
      <c r="P75" s="134">
        <v>6.5828847400000008</v>
      </c>
      <c r="Q75" s="134">
        <v>7.2873554199999999</v>
      </c>
      <c r="R75" s="134">
        <v>7.1498493100000005</v>
      </c>
      <c r="S75" s="134">
        <v>1.44594478</v>
      </c>
      <c r="T75" s="134">
        <v>9.7340341799999983</v>
      </c>
      <c r="U75" s="134"/>
      <c r="V75" s="134"/>
    </row>
    <row r="76" spans="1:22" hidden="1" outlineLevel="1">
      <c r="A76" s="8">
        <v>42522</v>
      </c>
      <c r="B76" s="134">
        <v>1648.5208597000001</v>
      </c>
      <c r="C76" s="134">
        <v>530.32311480999999</v>
      </c>
      <c r="D76" s="134">
        <v>140.63322099000001</v>
      </c>
      <c r="E76" s="134">
        <v>418.15572633999994</v>
      </c>
      <c r="F76" s="134">
        <v>121.22405103999999</v>
      </c>
      <c r="G76" s="134">
        <v>13.638663280000001</v>
      </c>
      <c r="H76" s="134">
        <v>36.847620560000003</v>
      </c>
      <c r="I76" s="134">
        <v>210.50416190999999</v>
      </c>
      <c r="J76" s="134">
        <v>51.014284439999997</v>
      </c>
      <c r="K76" s="134">
        <v>2.5935821300000002</v>
      </c>
      <c r="L76" s="134">
        <v>40.021828020000001</v>
      </c>
      <c r="M76" s="168" t="s">
        <v>189</v>
      </c>
      <c r="N76" s="134">
        <v>26.19451295</v>
      </c>
      <c r="O76" s="134">
        <v>22.81263929</v>
      </c>
      <c r="P76" s="134">
        <v>6.8498455000000007</v>
      </c>
      <c r="Q76" s="134">
        <v>7.84009775</v>
      </c>
      <c r="R76" s="134">
        <v>8.4729577900000006</v>
      </c>
      <c r="S76" s="134">
        <v>1.8706253999999998</v>
      </c>
      <c r="T76" s="134">
        <v>9.5239274999999992</v>
      </c>
      <c r="U76" s="134"/>
      <c r="V76" s="134"/>
    </row>
    <row r="77" spans="1:22" hidden="1" outlineLevel="1">
      <c r="A77" s="8">
        <v>42552</v>
      </c>
      <c r="B77" s="134">
        <v>1685.5811864199998</v>
      </c>
      <c r="C77" s="134">
        <v>528.21423615000003</v>
      </c>
      <c r="D77" s="134">
        <v>146.82973298000002</v>
      </c>
      <c r="E77" s="134">
        <v>468.05840998999997</v>
      </c>
      <c r="F77" s="134">
        <v>107.98157762</v>
      </c>
      <c r="G77" s="134">
        <v>13.678040300000001</v>
      </c>
      <c r="H77" s="134">
        <v>52.095410350000009</v>
      </c>
      <c r="I77" s="134">
        <v>199.10102079999999</v>
      </c>
      <c r="J77" s="134">
        <v>48.778427340000007</v>
      </c>
      <c r="K77" s="134">
        <v>3.9916481800000003</v>
      </c>
      <c r="L77" s="134">
        <v>31.936400509999999</v>
      </c>
      <c r="M77" s="168" t="s">
        <v>189</v>
      </c>
      <c r="N77" s="134">
        <v>28.181055490000002</v>
      </c>
      <c r="O77" s="134">
        <v>22.812296700000001</v>
      </c>
      <c r="P77" s="134">
        <v>5.8171232000000002</v>
      </c>
      <c r="Q77" s="134">
        <v>6.57748183</v>
      </c>
      <c r="R77" s="134">
        <v>8.6199498999999982</v>
      </c>
      <c r="S77" s="134">
        <v>1.5831325000000001</v>
      </c>
      <c r="T77" s="134">
        <v>11.325242580000001</v>
      </c>
      <c r="U77" s="134"/>
      <c r="V77" s="134"/>
    </row>
    <row r="78" spans="1:22" hidden="1" outlineLevel="1">
      <c r="A78" s="8">
        <v>42583</v>
      </c>
      <c r="B78" s="134">
        <v>1551.9335483000004</v>
      </c>
      <c r="C78" s="134">
        <v>349.71020977000001</v>
      </c>
      <c r="D78" s="134">
        <v>151.56960604</v>
      </c>
      <c r="E78" s="134">
        <v>498.47484671000001</v>
      </c>
      <c r="F78" s="134">
        <v>107.17631055999999</v>
      </c>
      <c r="G78" s="134">
        <v>14.840114989999998</v>
      </c>
      <c r="H78" s="134">
        <v>54.037792750000001</v>
      </c>
      <c r="I78" s="134">
        <v>201.62555544000003</v>
      </c>
      <c r="J78" s="134">
        <v>55.028870240000003</v>
      </c>
      <c r="K78" s="134">
        <v>4.0949932800000006</v>
      </c>
      <c r="L78" s="134">
        <v>27.231363179999995</v>
      </c>
      <c r="M78" s="168" t="s">
        <v>189</v>
      </c>
      <c r="N78" s="134">
        <v>29.816601740000003</v>
      </c>
      <c r="O78" s="134">
        <v>23.0821592</v>
      </c>
      <c r="P78" s="134">
        <v>5.9050757600000017</v>
      </c>
      <c r="Q78" s="134">
        <v>6.6757828500000009</v>
      </c>
      <c r="R78" s="134">
        <v>9.5585351500000009</v>
      </c>
      <c r="S78" s="134">
        <v>1.8799617999999998</v>
      </c>
      <c r="T78" s="134">
        <v>11.225768840000001</v>
      </c>
      <c r="U78" s="134"/>
      <c r="V78" s="134"/>
    </row>
    <row r="79" spans="1:22" hidden="1" outlineLevel="1">
      <c r="A79" s="8">
        <v>42614</v>
      </c>
      <c r="B79" s="134">
        <v>1686.1246210199999</v>
      </c>
      <c r="C79" s="134">
        <v>439.16739054999999</v>
      </c>
      <c r="D79" s="134">
        <v>158.79549929999999</v>
      </c>
      <c r="E79" s="134">
        <v>502.8164989899999</v>
      </c>
      <c r="F79" s="134">
        <v>109.64714219999999</v>
      </c>
      <c r="G79" s="134">
        <v>13.194985849999998</v>
      </c>
      <c r="H79" s="134">
        <v>48.526025049999994</v>
      </c>
      <c r="I79" s="134">
        <v>224.83869695000001</v>
      </c>
      <c r="J79" s="134">
        <v>58.568140409999991</v>
      </c>
      <c r="K79" s="134">
        <v>3.9366823800000001</v>
      </c>
      <c r="L79" s="134">
        <v>29.495588869999999</v>
      </c>
      <c r="M79" s="168" t="s">
        <v>189</v>
      </c>
      <c r="N79" s="134">
        <v>31.245421970000002</v>
      </c>
      <c r="O79" s="134">
        <v>24.634485429999998</v>
      </c>
      <c r="P79" s="134">
        <v>6.7262079899999998</v>
      </c>
      <c r="Q79" s="134">
        <v>8.0282314499999998</v>
      </c>
      <c r="R79" s="134">
        <v>11.19802389</v>
      </c>
      <c r="S79" s="134">
        <v>1.99978258</v>
      </c>
      <c r="T79" s="134">
        <v>13.30581716</v>
      </c>
      <c r="U79" s="134"/>
      <c r="V79" s="134"/>
    </row>
    <row r="80" spans="1:22" hidden="1" outlineLevel="1">
      <c r="A80" s="8">
        <v>42644</v>
      </c>
      <c r="B80" s="134">
        <v>1614.51183726</v>
      </c>
      <c r="C80" s="134">
        <v>427.42725092000001</v>
      </c>
      <c r="D80" s="134">
        <v>156.30371122</v>
      </c>
      <c r="E80" s="134">
        <v>512.58619992000001</v>
      </c>
      <c r="F80" s="134">
        <v>78.949479080000017</v>
      </c>
      <c r="G80" s="134">
        <v>14.353641230000001</v>
      </c>
      <c r="H80" s="134">
        <v>41.014848829999991</v>
      </c>
      <c r="I80" s="134">
        <v>189.7621662</v>
      </c>
      <c r="J80" s="134">
        <v>56.4554136</v>
      </c>
      <c r="K80" s="134">
        <v>5.3373035200000007</v>
      </c>
      <c r="L80" s="134">
        <v>27.36324887</v>
      </c>
      <c r="M80" s="168" t="s">
        <v>189</v>
      </c>
      <c r="N80" s="134">
        <v>31.064386070000001</v>
      </c>
      <c r="O80" s="134">
        <v>29.141134150000003</v>
      </c>
      <c r="P80" s="134">
        <v>8.10001119</v>
      </c>
      <c r="Q80" s="134">
        <v>7.9209897599999994</v>
      </c>
      <c r="R80" s="134">
        <v>11.624019010000001</v>
      </c>
      <c r="S80" s="134">
        <v>1.96023098</v>
      </c>
      <c r="T80" s="134">
        <v>15.147802709999999</v>
      </c>
      <c r="U80" s="134"/>
      <c r="V80" s="134"/>
    </row>
    <row r="81" spans="1:22" hidden="1" outlineLevel="1">
      <c r="A81" s="8">
        <v>42675</v>
      </c>
      <c r="B81" s="134">
        <v>1725.4673964299998</v>
      </c>
      <c r="C81" s="134">
        <v>382.84061463</v>
      </c>
      <c r="D81" s="134">
        <v>175.97242926000001</v>
      </c>
      <c r="E81" s="134">
        <v>508.81689153999992</v>
      </c>
      <c r="F81" s="134">
        <v>192.81787477999998</v>
      </c>
      <c r="G81" s="134">
        <v>17.040205749999998</v>
      </c>
      <c r="H81" s="134">
        <v>42.670155000000001</v>
      </c>
      <c r="I81" s="134">
        <v>202.42963806</v>
      </c>
      <c r="J81" s="134">
        <v>55.633982169999996</v>
      </c>
      <c r="K81" s="134">
        <v>3.85571573</v>
      </c>
      <c r="L81" s="134">
        <v>29.858807650000003</v>
      </c>
      <c r="M81" s="168" t="s">
        <v>189</v>
      </c>
      <c r="N81" s="134">
        <v>45.792863320000002</v>
      </c>
      <c r="O81" s="134">
        <v>22.215531410000001</v>
      </c>
      <c r="P81" s="134">
        <v>6.4746274699999997</v>
      </c>
      <c r="Q81" s="134">
        <v>7.8082905</v>
      </c>
      <c r="R81" s="134">
        <v>13.437442120000002</v>
      </c>
      <c r="S81" s="134">
        <v>1.7121042499999999</v>
      </c>
      <c r="T81" s="134">
        <v>16.090222789999999</v>
      </c>
      <c r="U81" s="134"/>
      <c r="V81" s="134"/>
    </row>
    <row r="82" spans="1:22" hidden="1" outlineLevel="1">
      <c r="A82" s="8">
        <v>42705</v>
      </c>
      <c r="B82" s="134">
        <v>2093.2290809299998</v>
      </c>
      <c r="C82" s="134">
        <v>499.01966560999995</v>
      </c>
      <c r="D82" s="134">
        <v>313.65413497999998</v>
      </c>
      <c r="E82" s="134">
        <v>584.48628540999994</v>
      </c>
      <c r="F82" s="134">
        <v>158.84712510999998</v>
      </c>
      <c r="G82" s="134">
        <v>14.082069330000001</v>
      </c>
      <c r="H82" s="134">
        <v>83.048774320000007</v>
      </c>
      <c r="I82" s="134">
        <v>232.69141720999997</v>
      </c>
      <c r="J82" s="134">
        <v>66.287154470000004</v>
      </c>
      <c r="K82" s="134">
        <v>7.0363695799999997</v>
      </c>
      <c r="L82" s="134">
        <v>26.470056570000004</v>
      </c>
      <c r="M82" s="168" t="s">
        <v>189</v>
      </c>
      <c r="N82" s="134">
        <v>32.708106919999999</v>
      </c>
      <c r="O82" s="134">
        <v>29.041758810000001</v>
      </c>
      <c r="P82" s="134">
        <v>7.5839692399999992</v>
      </c>
      <c r="Q82" s="134">
        <v>7.3129333700000005</v>
      </c>
      <c r="R82" s="134">
        <v>12.89834415</v>
      </c>
      <c r="S82" s="134">
        <v>1.6858887499999999</v>
      </c>
      <c r="T82" s="134">
        <v>16.375027100000001</v>
      </c>
      <c r="U82" s="134"/>
      <c r="V82" s="134"/>
    </row>
    <row r="83" spans="1:22" hidden="1" outlineLevel="1">
      <c r="A83" s="8">
        <v>42736</v>
      </c>
      <c r="B83" s="134">
        <v>1958.6853024000002</v>
      </c>
      <c r="C83" s="134">
        <v>459.04586228000005</v>
      </c>
      <c r="D83" s="134">
        <v>354.85031518999995</v>
      </c>
      <c r="E83" s="134">
        <v>501.64501301999996</v>
      </c>
      <c r="F83" s="134">
        <v>127.45138976999998</v>
      </c>
      <c r="G83" s="134">
        <v>17.745342880000003</v>
      </c>
      <c r="H83" s="134">
        <v>57.448696579999989</v>
      </c>
      <c r="I83" s="134">
        <v>216.84742161</v>
      </c>
      <c r="J83" s="134">
        <v>75.041445780000004</v>
      </c>
      <c r="K83" s="134">
        <v>3.6539615399999996</v>
      </c>
      <c r="L83" s="134">
        <v>32.344678850000001</v>
      </c>
      <c r="M83" s="168" t="s">
        <v>189</v>
      </c>
      <c r="N83" s="134">
        <v>37.248970700000001</v>
      </c>
      <c r="O83" s="134">
        <v>26.506169649999997</v>
      </c>
      <c r="P83" s="134">
        <v>8.4628974400000008</v>
      </c>
      <c r="Q83" s="134">
        <v>7.8078014200000005</v>
      </c>
      <c r="R83" s="134">
        <v>15.065561180000001</v>
      </c>
      <c r="S83" s="134">
        <v>2.0912221099999999</v>
      </c>
      <c r="T83" s="134">
        <v>15.428552399999999</v>
      </c>
      <c r="U83" s="134"/>
      <c r="V83" s="134"/>
    </row>
    <row r="84" spans="1:22" hidden="1" outlineLevel="1">
      <c r="A84" s="8">
        <v>42767</v>
      </c>
      <c r="B84" s="134">
        <v>1972.4532728999998</v>
      </c>
      <c r="C84" s="134">
        <v>457.66025605999999</v>
      </c>
      <c r="D84" s="134">
        <v>366.41297186999998</v>
      </c>
      <c r="E84" s="134">
        <v>504.76914915999998</v>
      </c>
      <c r="F84" s="134">
        <v>168.28340821000003</v>
      </c>
      <c r="G84" s="134">
        <v>21.02923702</v>
      </c>
      <c r="H84" s="134">
        <v>39.958202059999998</v>
      </c>
      <c r="I84" s="134">
        <v>213.34439320999996</v>
      </c>
      <c r="J84" s="134">
        <v>63.853547579999997</v>
      </c>
      <c r="K84" s="134">
        <v>4.44248976</v>
      </c>
      <c r="L84" s="134">
        <v>31.219566899999997</v>
      </c>
      <c r="M84" s="168" t="s">
        <v>189</v>
      </c>
      <c r="N84" s="134">
        <v>37.420521810000004</v>
      </c>
      <c r="O84" s="134">
        <v>22.424976830000002</v>
      </c>
      <c r="P84" s="134">
        <v>5.5460198700000003</v>
      </c>
      <c r="Q84" s="134">
        <v>5.2205609700000002</v>
      </c>
      <c r="R84" s="134">
        <v>14.269512869999998</v>
      </c>
      <c r="S84" s="134">
        <v>1.7094325300000002</v>
      </c>
      <c r="T84" s="134">
        <v>14.889026190000001</v>
      </c>
      <c r="U84" s="134"/>
      <c r="V84" s="134"/>
    </row>
    <row r="85" spans="1:22" hidden="1" outlineLevel="1">
      <c r="A85" s="8">
        <v>42795</v>
      </c>
      <c r="B85" s="134">
        <v>2098.14482404</v>
      </c>
      <c r="C85" s="134">
        <v>538.92795523999996</v>
      </c>
      <c r="D85" s="134">
        <v>398.37612890000003</v>
      </c>
      <c r="E85" s="134">
        <v>509.51350567999998</v>
      </c>
      <c r="F85" s="134">
        <v>189.0341334</v>
      </c>
      <c r="G85" s="134">
        <v>18.937802660000003</v>
      </c>
      <c r="H85" s="134">
        <v>36.066442290000012</v>
      </c>
      <c r="I85" s="134">
        <v>214.72401599000003</v>
      </c>
      <c r="J85" s="134">
        <v>64.931766269999997</v>
      </c>
      <c r="K85" s="134">
        <v>3.6933581599999998</v>
      </c>
      <c r="L85" s="134">
        <v>29.144929409999996</v>
      </c>
      <c r="M85" s="168" t="s">
        <v>189</v>
      </c>
      <c r="N85" s="134">
        <v>35.566693929999992</v>
      </c>
      <c r="O85" s="134">
        <v>22.553862129999999</v>
      </c>
      <c r="P85" s="134">
        <v>5.8049742599999998</v>
      </c>
      <c r="Q85" s="134">
        <v>5.1071687900000002</v>
      </c>
      <c r="R85" s="134">
        <v>12.496934690000002</v>
      </c>
      <c r="S85" s="134">
        <v>1.26048381</v>
      </c>
      <c r="T85" s="134">
        <v>12.004668429999999</v>
      </c>
      <c r="U85" s="134"/>
      <c r="V85" s="134"/>
    </row>
    <row r="86" spans="1:22" hidden="1" outlineLevel="1">
      <c r="A86" s="8">
        <v>42826</v>
      </c>
      <c r="B86" s="134">
        <v>2038.23760838</v>
      </c>
      <c r="C86" s="134">
        <v>510.90323587</v>
      </c>
      <c r="D86" s="134">
        <v>419.78617401999998</v>
      </c>
      <c r="E86" s="134">
        <v>471.28821635000003</v>
      </c>
      <c r="F86" s="134">
        <v>205.03273651999999</v>
      </c>
      <c r="G86" s="134">
        <v>15.702419770000002</v>
      </c>
      <c r="H86" s="134">
        <v>38.267206839999993</v>
      </c>
      <c r="I86" s="134">
        <v>192.30219815999999</v>
      </c>
      <c r="J86" s="134">
        <v>63.158734130000013</v>
      </c>
      <c r="K86" s="134">
        <v>3.5806863800000004</v>
      </c>
      <c r="L86" s="134">
        <v>27.373102490000001</v>
      </c>
      <c r="M86" s="168" t="s">
        <v>189</v>
      </c>
      <c r="N86" s="134">
        <v>38.123431350000004</v>
      </c>
      <c r="O86" s="134">
        <v>22.21410727</v>
      </c>
      <c r="P86" s="134">
        <v>5.0633987099999995</v>
      </c>
      <c r="Q86" s="134">
        <v>4.9366883600000007</v>
      </c>
      <c r="R86" s="134">
        <v>8.3279089800000019</v>
      </c>
      <c r="S86" s="134">
        <v>1.3254774799999998</v>
      </c>
      <c r="T86" s="134">
        <v>10.8518857</v>
      </c>
      <c r="U86" s="134"/>
      <c r="V86" s="134"/>
    </row>
    <row r="87" spans="1:22" hidden="1" outlineLevel="1">
      <c r="A87" s="8">
        <v>42856</v>
      </c>
      <c r="B87" s="134">
        <v>2177.3091432399997</v>
      </c>
      <c r="C87" s="134">
        <v>566.21876477000001</v>
      </c>
      <c r="D87" s="134">
        <v>433.64406601000002</v>
      </c>
      <c r="E87" s="134">
        <v>509.15135185000003</v>
      </c>
      <c r="F87" s="134">
        <v>141.66237522999998</v>
      </c>
      <c r="G87" s="134">
        <v>15.00868698</v>
      </c>
      <c r="H87" s="134">
        <v>51.073099630000002</v>
      </c>
      <c r="I87" s="134">
        <v>254.35233688</v>
      </c>
      <c r="J87" s="134">
        <v>73.898540310000001</v>
      </c>
      <c r="K87" s="134">
        <v>4.3369645500000003</v>
      </c>
      <c r="L87" s="134">
        <v>30.233828590000002</v>
      </c>
      <c r="M87" s="168" t="s">
        <v>189</v>
      </c>
      <c r="N87" s="134">
        <v>37.886024130000003</v>
      </c>
      <c r="O87" s="134">
        <v>24.780933869999998</v>
      </c>
      <c r="P87" s="134">
        <v>5.8659677099999996</v>
      </c>
      <c r="Q87" s="134">
        <v>5.2083604499999998</v>
      </c>
      <c r="R87" s="134">
        <v>9.6972511800000003</v>
      </c>
      <c r="S87" s="134">
        <v>1.7868290400000002</v>
      </c>
      <c r="T87" s="134">
        <v>12.503762060000001</v>
      </c>
      <c r="U87" s="134"/>
      <c r="V87" s="134"/>
    </row>
    <row r="88" spans="1:22" hidden="1" outlineLevel="1">
      <c r="A88" s="8">
        <v>42887</v>
      </c>
      <c r="B88" s="134">
        <v>2135.2569355399996</v>
      </c>
      <c r="C88" s="134">
        <v>527.44078383999999</v>
      </c>
      <c r="D88" s="134">
        <v>451.37160864999998</v>
      </c>
      <c r="E88" s="134">
        <v>548.89833468000006</v>
      </c>
      <c r="F88" s="134">
        <v>114.58071096</v>
      </c>
      <c r="G88" s="134">
        <v>15.44592334</v>
      </c>
      <c r="H88" s="134">
        <v>53.017080760000006</v>
      </c>
      <c r="I88" s="134">
        <v>220.77368466999999</v>
      </c>
      <c r="J88" s="134">
        <v>49.713553980000007</v>
      </c>
      <c r="K88" s="134">
        <v>5.9615800099999996</v>
      </c>
      <c r="L88" s="134">
        <v>30.322761209999999</v>
      </c>
      <c r="M88" s="168" t="s">
        <v>189</v>
      </c>
      <c r="N88" s="134">
        <v>51.05289973</v>
      </c>
      <c r="O88" s="134">
        <v>26.858887479999996</v>
      </c>
      <c r="P88" s="134">
        <v>6.3872924499999995</v>
      </c>
      <c r="Q88" s="134">
        <v>5.1694545600000001</v>
      </c>
      <c r="R88" s="134">
        <v>12.289774120000001</v>
      </c>
      <c r="S88" s="134">
        <v>2.38860041</v>
      </c>
      <c r="T88" s="134">
        <v>13.584004689999999</v>
      </c>
      <c r="U88" s="134"/>
      <c r="V88" s="134"/>
    </row>
    <row r="89" spans="1:22" hidden="1" outlineLevel="1">
      <c r="A89" s="8">
        <v>42917</v>
      </c>
      <c r="B89" s="134">
        <v>2240.6063293299999</v>
      </c>
      <c r="C89" s="134">
        <v>514.17699108000011</v>
      </c>
      <c r="D89" s="134">
        <v>463.89390557999991</v>
      </c>
      <c r="E89" s="134">
        <v>559.58439085999998</v>
      </c>
      <c r="F89" s="134">
        <v>149.98222039000001</v>
      </c>
      <c r="G89" s="134">
        <v>16.277110740000001</v>
      </c>
      <c r="H89" s="134">
        <v>56.814369280000001</v>
      </c>
      <c r="I89" s="134">
        <v>252.96209223999998</v>
      </c>
      <c r="J89" s="134">
        <v>58.462252640000003</v>
      </c>
      <c r="K89" s="134">
        <v>4.5122404200000004</v>
      </c>
      <c r="L89" s="134">
        <v>33.908259999999999</v>
      </c>
      <c r="M89" s="168" t="s">
        <v>189</v>
      </c>
      <c r="N89" s="134">
        <v>61.076390310000008</v>
      </c>
      <c r="O89" s="134">
        <v>27.288532459999999</v>
      </c>
      <c r="P89" s="134">
        <v>6.2695014199999992</v>
      </c>
      <c r="Q89" s="134">
        <v>5.2301881900000007</v>
      </c>
      <c r="R89" s="134">
        <v>13.14789077</v>
      </c>
      <c r="S89" s="134">
        <v>2.51393019</v>
      </c>
      <c r="T89" s="134">
        <v>14.506062759999999</v>
      </c>
      <c r="U89" s="134"/>
      <c r="V89" s="134"/>
    </row>
    <row r="90" spans="1:22" hidden="1" outlineLevel="1">
      <c r="A90" s="8">
        <v>42948</v>
      </c>
      <c r="B90" s="134">
        <v>2133.5614663699994</v>
      </c>
      <c r="C90" s="134">
        <v>526.69924877999995</v>
      </c>
      <c r="D90" s="134">
        <v>377.85364205000002</v>
      </c>
      <c r="E90" s="134">
        <v>576.00769914</v>
      </c>
      <c r="F90" s="134">
        <v>139.96048676999999</v>
      </c>
      <c r="G90" s="134">
        <v>18.50394872</v>
      </c>
      <c r="H90" s="134">
        <v>47.479788900000003</v>
      </c>
      <c r="I90" s="134">
        <v>244.25071625999999</v>
      </c>
      <c r="J90" s="134">
        <v>58.477861480000001</v>
      </c>
      <c r="K90" s="134">
        <v>5.1094660799999998</v>
      </c>
      <c r="L90" s="134">
        <v>33.953297329999998</v>
      </c>
      <c r="M90" s="168" t="s">
        <v>189</v>
      </c>
      <c r="N90" s="134">
        <v>36.452814639999993</v>
      </c>
      <c r="O90" s="134">
        <v>25.535487209999999</v>
      </c>
      <c r="P90" s="134">
        <v>8.9375389299999988</v>
      </c>
      <c r="Q90" s="134">
        <v>5.8039697299999995</v>
      </c>
      <c r="R90" s="134">
        <v>11.06103557</v>
      </c>
      <c r="S90" s="134">
        <v>2.67345224</v>
      </c>
      <c r="T90" s="134">
        <v>14.801012540000002</v>
      </c>
      <c r="U90" s="134"/>
      <c r="V90" s="134"/>
    </row>
    <row r="91" spans="1:22" hidden="1" outlineLevel="1">
      <c r="A91" s="8">
        <v>42979</v>
      </c>
      <c r="B91" s="134">
        <v>2189.1820798700001</v>
      </c>
      <c r="C91" s="134">
        <v>511.21566612000004</v>
      </c>
      <c r="D91" s="134">
        <v>454.76145170000001</v>
      </c>
      <c r="E91" s="134">
        <v>570.63500624000005</v>
      </c>
      <c r="F91" s="134">
        <v>138.41057542000001</v>
      </c>
      <c r="G91" s="134">
        <v>17.718628340000002</v>
      </c>
      <c r="H91" s="134">
        <v>48.431293090000004</v>
      </c>
      <c r="I91" s="134">
        <v>242.40530826000003</v>
      </c>
      <c r="J91" s="134">
        <v>48.903164930000003</v>
      </c>
      <c r="K91" s="134">
        <v>5.0076087999999999</v>
      </c>
      <c r="L91" s="134">
        <v>31.63421185</v>
      </c>
      <c r="M91" s="168" t="s">
        <v>189</v>
      </c>
      <c r="N91" s="134">
        <v>46.383218629999995</v>
      </c>
      <c r="O91" s="134">
        <v>27.423355429999997</v>
      </c>
      <c r="P91" s="134">
        <v>7.9739784899999995</v>
      </c>
      <c r="Q91" s="134">
        <v>6.7433000500000002</v>
      </c>
      <c r="R91" s="134">
        <v>13.826845299999999</v>
      </c>
      <c r="S91" s="134">
        <v>2.7860555799999998</v>
      </c>
      <c r="T91" s="134">
        <v>14.92241164</v>
      </c>
      <c r="U91" s="134"/>
      <c r="V91" s="134"/>
    </row>
    <row r="92" spans="1:22" hidden="1" outlineLevel="1">
      <c r="A92" s="8">
        <v>43009</v>
      </c>
      <c r="B92" s="134">
        <v>2371.6337445499998</v>
      </c>
      <c r="C92" s="134">
        <v>650.11201475999997</v>
      </c>
      <c r="D92" s="134">
        <v>466.99628798999998</v>
      </c>
      <c r="E92" s="134">
        <v>600.36838238999997</v>
      </c>
      <c r="F92" s="134">
        <v>138.14323267</v>
      </c>
      <c r="G92" s="134">
        <v>21.184438480000001</v>
      </c>
      <c r="H92" s="134">
        <v>48.944440270000001</v>
      </c>
      <c r="I92" s="134">
        <v>247.16515068999996</v>
      </c>
      <c r="J92" s="134">
        <v>53.173640339999999</v>
      </c>
      <c r="K92" s="134">
        <v>4.4998057800000009</v>
      </c>
      <c r="L92" s="134">
        <v>28.996428290000001</v>
      </c>
      <c r="M92" s="168" t="s">
        <v>189</v>
      </c>
      <c r="N92" s="134">
        <v>37.195386899999995</v>
      </c>
      <c r="O92" s="134">
        <v>26.982900489999995</v>
      </c>
      <c r="P92" s="134">
        <v>7.2681648300000008</v>
      </c>
      <c r="Q92" s="134">
        <v>7.0819596000000002</v>
      </c>
      <c r="R92" s="134">
        <v>15.266611259999999</v>
      </c>
      <c r="S92" s="134">
        <v>2.5180626900000003</v>
      </c>
      <c r="T92" s="134">
        <v>15.736837119999999</v>
      </c>
      <c r="U92" s="134"/>
      <c r="V92" s="134"/>
    </row>
    <row r="93" spans="1:22" hidden="1" outlineLevel="1">
      <c r="A93" s="8">
        <v>43040</v>
      </c>
      <c r="B93" s="134">
        <v>2310.5168593899998</v>
      </c>
      <c r="C93" s="134">
        <v>592.11062542000002</v>
      </c>
      <c r="D93" s="134">
        <v>457.03740486999999</v>
      </c>
      <c r="E93" s="134">
        <v>563.83082411999999</v>
      </c>
      <c r="F93" s="134">
        <v>138.25580936</v>
      </c>
      <c r="G93" s="134">
        <v>18.830832059999995</v>
      </c>
      <c r="H93" s="134">
        <v>52.107897999999999</v>
      </c>
      <c r="I93" s="134">
        <v>275.22511743999996</v>
      </c>
      <c r="J93" s="134">
        <v>64.360586279999993</v>
      </c>
      <c r="K93" s="134">
        <v>3.8501364599999999</v>
      </c>
      <c r="L93" s="134">
        <v>30.716369839999999</v>
      </c>
      <c r="M93" s="168" t="s">
        <v>189</v>
      </c>
      <c r="N93" s="134">
        <v>34.93085379</v>
      </c>
      <c r="O93" s="134">
        <v>26.827371719999999</v>
      </c>
      <c r="P93" s="134">
        <v>11.565762870000002</v>
      </c>
      <c r="Q93" s="134">
        <v>7.3462508900000012</v>
      </c>
      <c r="R93" s="134">
        <v>15.01358471</v>
      </c>
      <c r="S93" s="134">
        <v>2.2170165900000001</v>
      </c>
      <c r="T93" s="134">
        <v>16.29041497</v>
      </c>
      <c r="U93" s="134"/>
      <c r="V93" s="134"/>
    </row>
    <row r="94" spans="1:22" hidden="1" outlineLevel="1">
      <c r="A94" s="8">
        <v>43070</v>
      </c>
      <c r="B94" s="134">
        <v>2462.8777350800001</v>
      </c>
      <c r="C94" s="134">
        <v>563.55254994999996</v>
      </c>
      <c r="D94" s="134">
        <v>484.17515293999998</v>
      </c>
      <c r="E94" s="134">
        <v>688.99563171</v>
      </c>
      <c r="F94" s="134">
        <v>69.88439228</v>
      </c>
      <c r="G94" s="134">
        <v>19.772113859999997</v>
      </c>
      <c r="H94" s="134">
        <v>91.152315499999986</v>
      </c>
      <c r="I94" s="134">
        <v>280.62681372999998</v>
      </c>
      <c r="J94" s="134">
        <v>106.32496201000001</v>
      </c>
      <c r="K94" s="134">
        <v>6.6404364199999995</v>
      </c>
      <c r="L94" s="134">
        <v>29.64082252</v>
      </c>
      <c r="M94" s="168" t="s">
        <v>189</v>
      </c>
      <c r="N94" s="134">
        <v>41.514291099999994</v>
      </c>
      <c r="O94" s="134">
        <v>32.433170969999999</v>
      </c>
      <c r="P94" s="134">
        <v>12.38755621</v>
      </c>
      <c r="Q94" s="134">
        <v>6.2610081799999993</v>
      </c>
      <c r="R94" s="134">
        <v>11.140297529999998</v>
      </c>
      <c r="S94" s="134">
        <v>1.85167891</v>
      </c>
      <c r="T94" s="134">
        <v>16.524541259999999</v>
      </c>
      <c r="U94" s="134"/>
      <c r="V94" s="134"/>
    </row>
    <row r="95" spans="1:22" hidden="1" outlineLevel="1">
      <c r="A95" s="8">
        <v>43101</v>
      </c>
      <c r="B95" s="134">
        <v>2444.6448037099999</v>
      </c>
      <c r="C95" s="134">
        <v>612.17688928000007</v>
      </c>
      <c r="D95" s="134">
        <v>529.63800171000003</v>
      </c>
      <c r="E95" s="134">
        <v>629.29197797999996</v>
      </c>
      <c r="F95" s="134">
        <v>103.95357217</v>
      </c>
      <c r="G95" s="134">
        <v>15.348347599999999</v>
      </c>
      <c r="H95" s="134">
        <v>110.43084332999999</v>
      </c>
      <c r="I95" s="134">
        <v>233.36045816000001</v>
      </c>
      <c r="J95" s="134">
        <v>57.552714269999996</v>
      </c>
      <c r="K95" s="134">
        <v>2.8796385100000004</v>
      </c>
      <c r="L95" s="134">
        <v>38.57907136</v>
      </c>
      <c r="M95" s="168" t="s">
        <v>189</v>
      </c>
      <c r="N95" s="134">
        <v>37.299815779999996</v>
      </c>
      <c r="O95" s="134">
        <v>27.695386489999997</v>
      </c>
      <c r="P95" s="134">
        <v>9.3355237900000017</v>
      </c>
      <c r="Q95" s="134">
        <v>7.1509651199999995</v>
      </c>
      <c r="R95" s="134">
        <v>13.36275805</v>
      </c>
      <c r="S95" s="134">
        <v>2.2223555800000003</v>
      </c>
      <c r="T95" s="134">
        <v>14.366484530000001</v>
      </c>
      <c r="U95" s="134"/>
      <c r="V95" s="134"/>
    </row>
    <row r="96" spans="1:22" hidden="1" outlineLevel="1">
      <c r="A96" s="8">
        <v>43132</v>
      </c>
      <c r="B96" s="134">
        <v>2331.5449104999998</v>
      </c>
      <c r="C96" s="134">
        <v>572.45502542000008</v>
      </c>
      <c r="D96" s="134">
        <v>513.30352616000005</v>
      </c>
      <c r="E96" s="134">
        <v>556.45569220999994</v>
      </c>
      <c r="F96" s="134">
        <v>139.65795690000002</v>
      </c>
      <c r="G96" s="134">
        <v>14.739716750000003</v>
      </c>
      <c r="H96" s="134">
        <v>105.47905059999999</v>
      </c>
      <c r="I96" s="134">
        <v>224.90698047000001</v>
      </c>
      <c r="J96" s="134">
        <v>59.385637060000001</v>
      </c>
      <c r="K96" s="134">
        <v>3.3094569300000001</v>
      </c>
      <c r="L96" s="134">
        <v>37.276736549999995</v>
      </c>
      <c r="M96" s="168" t="s">
        <v>189</v>
      </c>
      <c r="N96" s="134">
        <v>37.528844289999995</v>
      </c>
      <c r="O96" s="134">
        <v>25.394882770000002</v>
      </c>
      <c r="P96" s="134">
        <v>6.8540834800000008</v>
      </c>
      <c r="Q96" s="134">
        <v>7.5181909099999995</v>
      </c>
      <c r="R96" s="134">
        <v>10.951755029999999</v>
      </c>
      <c r="S96" s="134">
        <v>1.6140800200000001</v>
      </c>
      <c r="T96" s="134">
        <v>14.713294949999998</v>
      </c>
      <c r="U96" s="134"/>
      <c r="V96" s="134"/>
    </row>
    <row r="97" spans="1:22" hidden="1" outlineLevel="1">
      <c r="A97" s="8">
        <v>43160</v>
      </c>
      <c r="B97" s="134">
        <v>2393.4547500299996</v>
      </c>
      <c r="C97" s="134">
        <v>614.21466723000003</v>
      </c>
      <c r="D97" s="134">
        <v>505.07269272000002</v>
      </c>
      <c r="E97" s="134">
        <v>587.33504072000005</v>
      </c>
      <c r="F97" s="134">
        <v>130.54779271000001</v>
      </c>
      <c r="G97" s="134">
        <v>17.01363259</v>
      </c>
      <c r="H97" s="134">
        <v>111.66815407999999</v>
      </c>
      <c r="I97" s="134">
        <v>235.59988719000003</v>
      </c>
      <c r="J97" s="134">
        <v>48.318986049999999</v>
      </c>
      <c r="K97" s="134">
        <v>2.5715455700000001</v>
      </c>
      <c r="L97" s="134">
        <v>35.468115569999995</v>
      </c>
      <c r="M97" s="168" t="s">
        <v>189</v>
      </c>
      <c r="N97" s="134">
        <v>38.415467480000004</v>
      </c>
      <c r="O97" s="134">
        <v>24.110629029999998</v>
      </c>
      <c r="P97" s="134">
        <v>8.6744496500000015</v>
      </c>
      <c r="Q97" s="134">
        <v>7.0480356200000003</v>
      </c>
      <c r="R97" s="134">
        <v>11.30530736</v>
      </c>
      <c r="S97" s="134">
        <v>1.0872775199999998</v>
      </c>
      <c r="T97" s="134">
        <v>15.003068940000002</v>
      </c>
      <c r="U97" s="134"/>
      <c r="V97" s="134"/>
    </row>
    <row r="98" spans="1:22" hidden="1" outlineLevel="1">
      <c r="A98" s="8">
        <v>43191</v>
      </c>
      <c r="B98" s="134">
        <v>2408.19175748</v>
      </c>
      <c r="C98" s="134">
        <v>607.22929924000005</v>
      </c>
      <c r="D98" s="134">
        <v>490.45501003999999</v>
      </c>
      <c r="E98" s="134">
        <v>604.79328967000004</v>
      </c>
      <c r="F98" s="134">
        <v>161.09610886000002</v>
      </c>
      <c r="G98" s="134">
        <v>17.723318129999999</v>
      </c>
      <c r="H98" s="134">
        <v>104.22645567000001</v>
      </c>
      <c r="I98" s="134">
        <v>224.09467819000002</v>
      </c>
      <c r="J98" s="134">
        <v>48.487541280000002</v>
      </c>
      <c r="K98" s="134">
        <v>2.25830142</v>
      </c>
      <c r="L98" s="134">
        <v>37.632966779999997</v>
      </c>
      <c r="M98" s="168" t="s">
        <v>189</v>
      </c>
      <c r="N98" s="134">
        <v>39.9741298</v>
      </c>
      <c r="O98" s="134">
        <v>26.139589369999999</v>
      </c>
      <c r="P98" s="134">
        <v>9.8988276800000001</v>
      </c>
      <c r="Q98" s="134">
        <v>6.2315195299999999</v>
      </c>
      <c r="R98" s="134">
        <v>11.654282890000001</v>
      </c>
      <c r="S98" s="134">
        <v>1.0151078499999999</v>
      </c>
      <c r="T98" s="134">
        <v>15.281331080000001</v>
      </c>
      <c r="U98" s="134"/>
      <c r="V98" s="134"/>
    </row>
    <row r="99" spans="1:22" hidden="1" outlineLevel="1">
      <c r="A99" s="8">
        <v>43221</v>
      </c>
      <c r="B99" s="134">
        <v>2316.3856115999997</v>
      </c>
      <c r="C99" s="134">
        <v>536.58913669000003</v>
      </c>
      <c r="D99" s="134">
        <v>503.03970307999998</v>
      </c>
      <c r="E99" s="134">
        <v>555.42776494000009</v>
      </c>
      <c r="F99" s="134">
        <v>143.98245686000001</v>
      </c>
      <c r="G99" s="134">
        <v>16.301293349999998</v>
      </c>
      <c r="H99" s="134">
        <v>96.267133909999998</v>
      </c>
      <c r="I99" s="134">
        <v>261.08769351999996</v>
      </c>
      <c r="J99" s="134">
        <v>44.799611470000002</v>
      </c>
      <c r="K99" s="134">
        <v>3.0300939299999996</v>
      </c>
      <c r="L99" s="134">
        <v>33.671988139999996</v>
      </c>
      <c r="M99" s="168" t="s">
        <v>189</v>
      </c>
      <c r="N99" s="134">
        <v>44.7029645</v>
      </c>
      <c r="O99" s="134">
        <v>26.589340370000002</v>
      </c>
      <c r="P99" s="134">
        <v>12.30776968</v>
      </c>
      <c r="Q99" s="134">
        <v>7.4250620500000002</v>
      </c>
      <c r="R99" s="134">
        <v>13.350209210000001</v>
      </c>
      <c r="S99" s="134">
        <v>2.1355693399999995</v>
      </c>
      <c r="T99" s="134">
        <v>15.677820560000001</v>
      </c>
      <c r="U99" s="134"/>
      <c r="V99" s="134"/>
    </row>
    <row r="100" spans="1:22" hidden="1" outlineLevel="1">
      <c r="A100" s="8">
        <v>43252</v>
      </c>
      <c r="B100" s="134">
        <v>2328.1617267399997</v>
      </c>
      <c r="C100" s="134">
        <v>462.00422243000003</v>
      </c>
      <c r="D100" s="134">
        <v>518.15985737000005</v>
      </c>
      <c r="E100" s="134">
        <v>558.06494247000001</v>
      </c>
      <c r="F100" s="134">
        <v>211.60684721000001</v>
      </c>
      <c r="G100" s="134">
        <v>15.166487930000001</v>
      </c>
      <c r="H100" s="134">
        <v>105.72260892</v>
      </c>
      <c r="I100" s="134">
        <v>263.13863087999999</v>
      </c>
      <c r="J100" s="134">
        <v>46.126677109999996</v>
      </c>
      <c r="K100" s="134">
        <v>4.1751199099999994</v>
      </c>
      <c r="L100" s="134">
        <v>33.546951929999999</v>
      </c>
      <c r="M100" s="168" t="s">
        <v>189</v>
      </c>
      <c r="N100" s="134">
        <v>35.326526109999996</v>
      </c>
      <c r="O100" s="134">
        <v>28.273859069999997</v>
      </c>
      <c r="P100" s="134">
        <v>11.135528070000003</v>
      </c>
      <c r="Q100" s="134">
        <v>6.4670354300000001</v>
      </c>
      <c r="R100" s="134">
        <v>9.8429859200000003</v>
      </c>
      <c r="S100" s="134">
        <v>2.6034742799999999</v>
      </c>
      <c r="T100" s="134">
        <v>16.7999717</v>
      </c>
      <c r="U100" s="134"/>
      <c r="V100" s="134"/>
    </row>
    <row r="101" spans="1:22" hidden="1" outlineLevel="1">
      <c r="A101" s="8">
        <v>43282</v>
      </c>
      <c r="B101" s="134">
        <v>2451.2981593699997</v>
      </c>
      <c r="C101" s="134">
        <v>476.66814017000002</v>
      </c>
      <c r="D101" s="134">
        <v>529.84049634999997</v>
      </c>
      <c r="E101" s="134">
        <v>666.83984776000011</v>
      </c>
      <c r="F101" s="134">
        <v>159.09323031</v>
      </c>
      <c r="G101" s="134">
        <v>17.816678599999996</v>
      </c>
      <c r="H101" s="134">
        <v>107.25903915000001</v>
      </c>
      <c r="I101" s="134">
        <v>284.91616288</v>
      </c>
      <c r="J101" s="134">
        <v>48.388956320000005</v>
      </c>
      <c r="K101" s="134">
        <v>3.9054966699999998</v>
      </c>
      <c r="L101" s="134">
        <v>36.554456020000003</v>
      </c>
      <c r="M101" s="168" t="s">
        <v>189</v>
      </c>
      <c r="N101" s="134">
        <v>36.865081539999998</v>
      </c>
      <c r="O101" s="134">
        <v>29.489892869999998</v>
      </c>
      <c r="P101" s="134">
        <v>11.661949140000001</v>
      </c>
      <c r="Q101" s="134">
        <v>6.55665443</v>
      </c>
      <c r="R101" s="134">
        <v>14.460494379999998</v>
      </c>
      <c r="S101" s="134">
        <v>3.06448198</v>
      </c>
      <c r="T101" s="134">
        <v>17.917100799999996</v>
      </c>
      <c r="U101" s="134"/>
      <c r="V101" s="134"/>
    </row>
    <row r="102" spans="1:22" hidden="1" outlineLevel="1">
      <c r="A102" s="8">
        <v>43313</v>
      </c>
      <c r="B102" s="134">
        <v>2306.1392721499997</v>
      </c>
      <c r="C102" s="134">
        <v>458.09104298</v>
      </c>
      <c r="D102" s="134">
        <v>483.55621830000001</v>
      </c>
      <c r="E102" s="134">
        <v>654.05569904000004</v>
      </c>
      <c r="F102" s="134">
        <v>130.64659788</v>
      </c>
      <c r="G102" s="134">
        <v>17.48424189</v>
      </c>
      <c r="H102" s="134">
        <v>77.177413059999992</v>
      </c>
      <c r="I102" s="134">
        <v>267.34835883</v>
      </c>
      <c r="J102" s="134">
        <v>49.904820539999996</v>
      </c>
      <c r="K102" s="134">
        <v>3.9387457399999999</v>
      </c>
      <c r="L102" s="134">
        <v>38.741533670000003</v>
      </c>
      <c r="M102" s="168" t="s">
        <v>189</v>
      </c>
      <c r="N102" s="134">
        <v>37.796275139999999</v>
      </c>
      <c r="O102" s="134">
        <v>29.210775939999998</v>
      </c>
      <c r="P102" s="134">
        <v>14.401584389999998</v>
      </c>
      <c r="Q102" s="134">
        <v>7.173352379999999</v>
      </c>
      <c r="R102" s="134">
        <v>15.560857530000002</v>
      </c>
      <c r="S102" s="134">
        <v>3.5145336600000001</v>
      </c>
      <c r="T102" s="134">
        <v>17.53722118</v>
      </c>
      <c r="U102" s="134"/>
      <c r="V102" s="134"/>
    </row>
    <row r="103" spans="1:22" hidden="1" outlineLevel="1">
      <c r="A103" s="8">
        <v>43344</v>
      </c>
      <c r="B103" s="134">
        <v>2432.8845511499994</v>
      </c>
      <c r="C103" s="134">
        <v>459.94341441999995</v>
      </c>
      <c r="D103" s="134">
        <v>510.35101858999997</v>
      </c>
      <c r="E103" s="134">
        <v>700.94988474000002</v>
      </c>
      <c r="F103" s="134">
        <v>147.91417348000002</v>
      </c>
      <c r="G103" s="134">
        <v>20.04595256</v>
      </c>
      <c r="H103" s="134">
        <v>85.992026500000023</v>
      </c>
      <c r="I103" s="134">
        <v>273.86881559999995</v>
      </c>
      <c r="J103" s="134">
        <v>49.75715967</v>
      </c>
      <c r="K103" s="134">
        <v>3.7914591</v>
      </c>
      <c r="L103" s="134">
        <v>38.795175499999999</v>
      </c>
      <c r="M103" s="168" t="s">
        <v>189</v>
      </c>
      <c r="N103" s="134">
        <v>53.737009169999993</v>
      </c>
      <c r="O103" s="134">
        <v>30.771007319999999</v>
      </c>
      <c r="P103" s="134">
        <v>13.850534829999999</v>
      </c>
      <c r="Q103" s="134">
        <v>7.79930419</v>
      </c>
      <c r="R103" s="134">
        <v>16.124338980000001</v>
      </c>
      <c r="S103" s="134">
        <v>3.1958612499999997</v>
      </c>
      <c r="T103" s="134">
        <v>15.997415250000001</v>
      </c>
      <c r="U103" s="134"/>
      <c r="V103" s="134"/>
    </row>
    <row r="104" spans="1:22" hidden="1" outlineLevel="1">
      <c r="A104" s="8">
        <v>43374</v>
      </c>
      <c r="B104" s="134">
        <v>2499.7311302599996</v>
      </c>
      <c r="C104" s="134">
        <v>431.75539645000003</v>
      </c>
      <c r="D104" s="134">
        <v>497.22770087999993</v>
      </c>
      <c r="E104" s="134">
        <v>702.25929004999989</v>
      </c>
      <c r="F104" s="134">
        <v>164.67956035</v>
      </c>
      <c r="G104" s="134">
        <v>19.779404209999999</v>
      </c>
      <c r="H104" s="134">
        <v>112.19874809000001</v>
      </c>
      <c r="I104" s="134">
        <v>322.22490305999997</v>
      </c>
      <c r="J104" s="134">
        <v>62.226898980000009</v>
      </c>
      <c r="K104" s="134">
        <v>4.6940892500000002</v>
      </c>
      <c r="L104" s="134">
        <v>35.971236599999997</v>
      </c>
      <c r="M104" s="168" t="s">
        <v>189</v>
      </c>
      <c r="N104" s="134">
        <v>35.743245829999999</v>
      </c>
      <c r="O104" s="134">
        <v>36.783716510000005</v>
      </c>
      <c r="P104" s="134">
        <v>11.032702579999999</v>
      </c>
      <c r="Q104" s="134">
        <v>8.2945303799999994</v>
      </c>
      <c r="R104" s="134">
        <v>34.369687320000004</v>
      </c>
      <c r="S104" s="134">
        <v>3.3045706899999998</v>
      </c>
      <c r="T104" s="134">
        <v>17.185449030000001</v>
      </c>
      <c r="U104" s="134"/>
      <c r="V104" s="134"/>
    </row>
    <row r="105" spans="1:22" hidden="1" outlineLevel="1">
      <c r="A105" s="8">
        <v>43405</v>
      </c>
      <c r="B105" s="134">
        <v>2488.3770887599999</v>
      </c>
      <c r="C105" s="134">
        <v>452.19314166999993</v>
      </c>
      <c r="D105" s="134">
        <v>493.13225489999996</v>
      </c>
      <c r="E105" s="134">
        <v>697.42972218</v>
      </c>
      <c r="F105" s="134">
        <v>183.51619049999999</v>
      </c>
      <c r="G105" s="134">
        <v>18.626835269999997</v>
      </c>
      <c r="H105" s="134">
        <v>113.15299709000001</v>
      </c>
      <c r="I105" s="134">
        <v>284.61578437000003</v>
      </c>
      <c r="J105" s="134">
        <v>47.016157700000001</v>
      </c>
      <c r="K105" s="134">
        <v>5.3069301500000003</v>
      </c>
      <c r="L105" s="134">
        <v>36.533844080000001</v>
      </c>
      <c r="M105" s="168" t="s">
        <v>189</v>
      </c>
      <c r="N105" s="134">
        <v>36.848627049999997</v>
      </c>
      <c r="O105" s="134">
        <v>35.947078529999992</v>
      </c>
      <c r="P105" s="134">
        <v>12.54330777</v>
      </c>
      <c r="Q105" s="134">
        <v>7.5855003000000005</v>
      </c>
      <c r="R105" s="134">
        <v>43.28430367</v>
      </c>
      <c r="S105" s="134">
        <v>3.0123619999999995</v>
      </c>
      <c r="T105" s="134">
        <v>17.632051529999998</v>
      </c>
      <c r="U105" s="134"/>
      <c r="V105" s="134"/>
    </row>
    <row r="106" spans="1:22" hidden="1" outlineLevel="1">
      <c r="A106" s="8">
        <v>43435</v>
      </c>
      <c r="B106" s="134">
        <v>2753.1557855399997</v>
      </c>
      <c r="C106" s="134">
        <v>488.08547993999997</v>
      </c>
      <c r="D106" s="134">
        <v>493.89852600999996</v>
      </c>
      <c r="E106" s="134">
        <v>752.75963570999988</v>
      </c>
      <c r="F106" s="134">
        <v>190.97703672</v>
      </c>
      <c r="G106" s="134">
        <v>16.918933389999999</v>
      </c>
      <c r="H106" s="134">
        <v>218.39512702999997</v>
      </c>
      <c r="I106" s="134">
        <v>319.91616203000001</v>
      </c>
      <c r="J106" s="134">
        <v>63.760138949999984</v>
      </c>
      <c r="K106" s="134">
        <v>7.279778209999999</v>
      </c>
      <c r="L106" s="134">
        <v>36.04600739</v>
      </c>
      <c r="M106" s="168" t="s">
        <v>189</v>
      </c>
      <c r="N106" s="134">
        <v>36.476010309999999</v>
      </c>
      <c r="O106" s="134">
        <v>41.59422373000001</v>
      </c>
      <c r="P106" s="134">
        <v>25.814067819999998</v>
      </c>
      <c r="Q106" s="134">
        <v>7.2831171800000005</v>
      </c>
      <c r="R106" s="134">
        <v>34.056559030000003</v>
      </c>
      <c r="S106" s="134">
        <v>2.00092604</v>
      </c>
      <c r="T106" s="134">
        <v>17.89405605</v>
      </c>
      <c r="U106" s="134"/>
      <c r="V106" s="134"/>
    </row>
    <row r="107" spans="1:22" hidden="1" outlineLevel="1">
      <c r="A107" s="8">
        <v>43466</v>
      </c>
      <c r="B107" s="134">
        <v>2721.6405762800005</v>
      </c>
      <c r="C107" s="134">
        <v>462.36888096999996</v>
      </c>
      <c r="D107" s="134">
        <v>528.48804222000001</v>
      </c>
      <c r="E107" s="134">
        <v>728.38742387000002</v>
      </c>
      <c r="F107" s="134">
        <v>280.78903049000002</v>
      </c>
      <c r="G107" s="134">
        <v>14.224873479999999</v>
      </c>
      <c r="H107" s="134">
        <v>131.23102139</v>
      </c>
      <c r="I107" s="134">
        <v>312.66446636999996</v>
      </c>
      <c r="J107" s="134">
        <v>46.172940640000007</v>
      </c>
      <c r="K107" s="134">
        <v>5.2573906500000005</v>
      </c>
      <c r="L107" s="134">
        <v>35.06927701</v>
      </c>
      <c r="M107" s="168" t="s">
        <v>189</v>
      </c>
      <c r="N107" s="134">
        <v>37.183828939999998</v>
      </c>
      <c r="O107" s="134">
        <v>42.864891289999996</v>
      </c>
      <c r="P107" s="134">
        <v>20.821006329999999</v>
      </c>
      <c r="Q107" s="134">
        <v>7.7667651599999994</v>
      </c>
      <c r="R107" s="134">
        <v>57.520300129999995</v>
      </c>
      <c r="S107" s="134">
        <v>2.1639159100000001</v>
      </c>
      <c r="T107" s="134">
        <v>8.6665214299999995</v>
      </c>
      <c r="U107" s="134"/>
      <c r="V107" s="134"/>
    </row>
    <row r="108" spans="1:22" hidden="1" outlineLevel="1">
      <c r="A108" s="8">
        <v>43497</v>
      </c>
      <c r="B108" s="134">
        <v>2827.1315881200003</v>
      </c>
      <c r="C108" s="134">
        <v>517.98603968999998</v>
      </c>
      <c r="D108" s="134">
        <v>528.31016620000003</v>
      </c>
      <c r="E108" s="134">
        <v>700.75460283999996</v>
      </c>
      <c r="F108" s="134">
        <v>357.09721482000003</v>
      </c>
      <c r="G108" s="134">
        <v>13.91934096</v>
      </c>
      <c r="H108" s="134">
        <v>103.77302628999999</v>
      </c>
      <c r="I108" s="134">
        <v>316.92689313</v>
      </c>
      <c r="J108" s="134">
        <v>44.002563949999995</v>
      </c>
      <c r="K108" s="134">
        <v>5.36253812</v>
      </c>
      <c r="L108" s="134">
        <v>42.276955860000001</v>
      </c>
      <c r="M108" s="168" t="s">
        <v>189</v>
      </c>
      <c r="N108" s="134">
        <v>44.816548539999999</v>
      </c>
      <c r="O108" s="134">
        <v>43.352733619999995</v>
      </c>
      <c r="P108" s="134">
        <v>16.161791279999999</v>
      </c>
      <c r="Q108" s="134">
        <v>8.092474450000001</v>
      </c>
      <c r="R108" s="134">
        <v>66.048020679999993</v>
      </c>
      <c r="S108" s="134">
        <v>1.8992692899999999</v>
      </c>
      <c r="T108" s="134">
        <v>16.3514084</v>
      </c>
      <c r="U108" s="134"/>
      <c r="V108" s="134"/>
    </row>
    <row r="109" spans="1:22" hidden="1" outlineLevel="1">
      <c r="A109" s="8">
        <v>43525</v>
      </c>
      <c r="B109" s="134">
        <v>2679.19042949</v>
      </c>
      <c r="C109" s="134">
        <v>506.66150987000003</v>
      </c>
      <c r="D109" s="134">
        <v>521.75453161999997</v>
      </c>
      <c r="E109" s="134">
        <v>647.15515942000002</v>
      </c>
      <c r="F109" s="134">
        <v>367.31029929000005</v>
      </c>
      <c r="G109" s="134">
        <v>16.59989964</v>
      </c>
      <c r="H109" s="134">
        <v>77.614845029999998</v>
      </c>
      <c r="I109" s="134">
        <v>271.01438512999999</v>
      </c>
      <c r="J109" s="134">
        <v>42.054606289999995</v>
      </c>
      <c r="K109" s="134">
        <v>6.0263340400000009</v>
      </c>
      <c r="L109" s="134">
        <v>37.79582637</v>
      </c>
      <c r="M109" s="168" t="s">
        <v>189</v>
      </c>
      <c r="N109" s="134">
        <v>38.758413049999994</v>
      </c>
      <c r="O109" s="134">
        <v>38.86248393999999</v>
      </c>
      <c r="P109" s="134">
        <v>11.604572259999999</v>
      </c>
      <c r="Q109" s="134">
        <v>7.8699075200000008</v>
      </c>
      <c r="R109" s="134">
        <v>69.59233909000001</v>
      </c>
      <c r="S109" s="134">
        <v>1.507965</v>
      </c>
      <c r="T109" s="134">
        <v>17.007351929999999</v>
      </c>
      <c r="U109" s="134"/>
      <c r="V109" s="134"/>
    </row>
    <row r="110" spans="1:22" hidden="1" outlineLevel="1">
      <c r="A110" s="8">
        <v>43556</v>
      </c>
      <c r="B110" s="134">
        <v>2799.5943610999998</v>
      </c>
      <c r="C110" s="134">
        <v>562.67126940000003</v>
      </c>
      <c r="D110" s="134">
        <v>525.45853121999994</v>
      </c>
      <c r="E110" s="134">
        <v>675.41138608999995</v>
      </c>
      <c r="F110" s="134">
        <v>389.38445695000001</v>
      </c>
      <c r="G110" s="134">
        <v>16.452488849999998</v>
      </c>
      <c r="H110" s="134">
        <v>80.546730969999984</v>
      </c>
      <c r="I110" s="134">
        <v>259.84014193000002</v>
      </c>
      <c r="J110" s="134">
        <v>51.05649262</v>
      </c>
      <c r="K110" s="134">
        <v>4.5061115799999998</v>
      </c>
      <c r="L110" s="134">
        <v>44.358218829999998</v>
      </c>
      <c r="M110" s="168" t="s">
        <v>189</v>
      </c>
      <c r="N110" s="134">
        <v>45.828163239999995</v>
      </c>
      <c r="O110" s="134">
        <v>37.833002530000002</v>
      </c>
      <c r="P110" s="134">
        <v>10.65501461</v>
      </c>
      <c r="Q110" s="134">
        <v>7.1731924099999995</v>
      </c>
      <c r="R110" s="134">
        <v>70.392797740000006</v>
      </c>
      <c r="S110" s="134">
        <v>1.57704803</v>
      </c>
      <c r="T110" s="134">
        <v>16.449314099999999</v>
      </c>
      <c r="U110" s="134"/>
      <c r="V110" s="134"/>
    </row>
    <row r="111" spans="1:22" hidden="1" outlineLevel="1">
      <c r="A111" s="8">
        <v>43586</v>
      </c>
      <c r="B111" s="134">
        <v>2921.1084470200003</v>
      </c>
      <c r="C111" s="134">
        <v>595.27393854000002</v>
      </c>
      <c r="D111" s="134">
        <v>557.4654112799999</v>
      </c>
      <c r="E111" s="134">
        <v>708.11154869000006</v>
      </c>
      <c r="F111" s="134">
        <v>393.44737711999994</v>
      </c>
      <c r="G111" s="134">
        <v>19.885850570000002</v>
      </c>
      <c r="H111" s="134">
        <v>71.673992339999984</v>
      </c>
      <c r="I111" s="134">
        <v>258.01993490000001</v>
      </c>
      <c r="J111" s="134">
        <v>49.088580970000002</v>
      </c>
      <c r="K111" s="134">
        <v>7.37062799</v>
      </c>
      <c r="L111" s="134">
        <v>38.47648624</v>
      </c>
      <c r="M111" s="168" t="s">
        <v>189</v>
      </c>
      <c r="N111" s="134">
        <v>68.686102640000016</v>
      </c>
      <c r="O111" s="134">
        <v>38.923509410000008</v>
      </c>
      <c r="P111" s="134">
        <v>10.1588935</v>
      </c>
      <c r="Q111" s="134">
        <v>7.9895245300000006</v>
      </c>
      <c r="R111" s="134">
        <v>76.242320389999989</v>
      </c>
      <c r="S111" s="134">
        <v>2.4247539900000001</v>
      </c>
      <c r="T111" s="134">
        <v>17.869593919999996</v>
      </c>
      <c r="U111" s="134"/>
      <c r="V111" s="134"/>
    </row>
    <row r="112" spans="1:22" hidden="1" outlineLevel="1">
      <c r="A112" s="8">
        <v>43617</v>
      </c>
      <c r="B112" s="134">
        <v>2924.3722357299998</v>
      </c>
      <c r="C112" s="134">
        <v>583.44173993000004</v>
      </c>
      <c r="D112" s="134">
        <v>569.48000187000002</v>
      </c>
      <c r="E112" s="134">
        <v>654.88509129999989</v>
      </c>
      <c r="F112" s="134">
        <v>441.91527086000002</v>
      </c>
      <c r="G112" s="134">
        <v>17.40993671</v>
      </c>
      <c r="H112" s="134">
        <v>88.307166289999998</v>
      </c>
      <c r="I112" s="134">
        <v>269.60906072</v>
      </c>
      <c r="J112" s="134">
        <v>47.42260352000001</v>
      </c>
      <c r="K112" s="134">
        <v>9.5579569899999992</v>
      </c>
      <c r="L112" s="134">
        <v>40.37514848</v>
      </c>
      <c r="M112" s="168" t="s">
        <v>189</v>
      </c>
      <c r="N112" s="134">
        <v>49.853605000000002</v>
      </c>
      <c r="O112" s="134">
        <v>41.34334544</v>
      </c>
      <c r="P112" s="134">
        <v>10.616952520000002</v>
      </c>
      <c r="Q112" s="134">
        <v>8.235651970000001</v>
      </c>
      <c r="R112" s="134">
        <v>71.149139599999998</v>
      </c>
      <c r="S112" s="134">
        <v>3.26376183</v>
      </c>
      <c r="T112" s="134">
        <v>17.5058027</v>
      </c>
      <c r="U112" s="134"/>
      <c r="V112" s="134"/>
    </row>
    <row r="113" spans="1:22" hidden="1" outlineLevel="1">
      <c r="A113" s="8">
        <v>43647</v>
      </c>
      <c r="B113" s="134">
        <v>2936.6937883000001</v>
      </c>
      <c r="C113" s="134">
        <v>607.57970544</v>
      </c>
      <c r="D113" s="134">
        <v>588.29312872000003</v>
      </c>
      <c r="E113" s="134">
        <v>766.14789439999993</v>
      </c>
      <c r="F113" s="134">
        <v>273.38796129000002</v>
      </c>
      <c r="G113" s="134">
        <v>21.312686490000001</v>
      </c>
      <c r="H113" s="134">
        <v>80.040956199999997</v>
      </c>
      <c r="I113" s="134">
        <v>300.81243858000005</v>
      </c>
      <c r="J113" s="134">
        <v>42.887634320000011</v>
      </c>
      <c r="K113" s="134">
        <v>7.64504816</v>
      </c>
      <c r="L113" s="134">
        <v>45.66380839</v>
      </c>
      <c r="M113" s="168" t="s">
        <v>189</v>
      </c>
      <c r="N113" s="134">
        <v>46.022182829999998</v>
      </c>
      <c r="O113" s="134">
        <v>41.724927520000001</v>
      </c>
      <c r="P113" s="134">
        <v>10.384917330000002</v>
      </c>
      <c r="Q113" s="134">
        <v>7.1159540900000007</v>
      </c>
      <c r="R113" s="134">
        <v>74.601405840000012</v>
      </c>
      <c r="S113" s="134">
        <v>3.7608705599999999</v>
      </c>
      <c r="T113" s="134">
        <v>19.31226814</v>
      </c>
      <c r="U113" s="134"/>
      <c r="V113" s="134"/>
    </row>
    <row r="114" spans="1:22" hidden="1" outlineLevel="1">
      <c r="A114" s="8">
        <v>43678</v>
      </c>
      <c r="B114" s="134">
        <v>2774.1227467799999</v>
      </c>
      <c r="C114" s="134">
        <v>513.08778653000002</v>
      </c>
      <c r="D114" s="134">
        <v>494.66805989000005</v>
      </c>
      <c r="E114" s="134">
        <v>779.65416712999979</v>
      </c>
      <c r="F114" s="134">
        <v>309.11591912999995</v>
      </c>
      <c r="G114" s="134">
        <v>20.835827409999997</v>
      </c>
      <c r="H114" s="134">
        <v>84.41982204</v>
      </c>
      <c r="I114" s="134">
        <v>272.56220035000001</v>
      </c>
      <c r="J114" s="134">
        <v>49.349213710000001</v>
      </c>
      <c r="K114" s="134">
        <v>8.2413601500000002</v>
      </c>
      <c r="L114" s="134">
        <v>39.93533712</v>
      </c>
      <c r="M114" s="168" t="s">
        <v>189</v>
      </c>
      <c r="N114" s="134">
        <v>41.866903739999998</v>
      </c>
      <c r="O114" s="134">
        <v>38.918877430000002</v>
      </c>
      <c r="P114" s="134">
        <v>11.460166689999998</v>
      </c>
      <c r="Q114" s="134">
        <v>7.46319658</v>
      </c>
      <c r="R114" s="134">
        <v>78.296086419999995</v>
      </c>
      <c r="S114" s="134">
        <v>3.8420505899999999</v>
      </c>
      <c r="T114" s="134">
        <v>20.405771869999999</v>
      </c>
      <c r="U114" s="134"/>
      <c r="V114" s="134"/>
    </row>
    <row r="115" spans="1:22" hidden="1" outlineLevel="1">
      <c r="A115" s="8">
        <v>43709</v>
      </c>
      <c r="B115" s="134">
        <v>2798.0246129800007</v>
      </c>
      <c r="C115" s="134">
        <v>498.35896747999999</v>
      </c>
      <c r="D115" s="134">
        <v>448.51671317</v>
      </c>
      <c r="E115" s="134">
        <v>802.77493545000004</v>
      </c>
      <c r="F115" s="134">
        <v>311.23993614</v>
      </c>
      <c r="G115" s="134">
        <v>22.634163729999997</v>
      </c>
      <c r="H115" s="134">
        <v>91.747196929999987</v>
      </c>
      <c r="I115" s="134">
        <v>288.47814733000001</v>
      </c>
      <c r="J115" s="134">
        <v>61.121526829999993</v>
      </c>
      <c r="K115" s="134">
        <v>12.10098425</v>
      </c>
      <c r="L115" s="134">
        <v>39.345270640000003</v>
      </c>
      <c r="M115" s="168" t="s">
        <v>189</v>
      </c>
      <c r="N115" s="134">
        <v>49.660320169999999</v>
      </c>
      <c r="O115" s="134">
        <v>42.90053443</v>
      </c>
      <c r="P115" s="134">
        <v>13.086848469999998</v>
      </c>
      <c r="Q115" s="134">
        <v>7.5012526900000003</v>
      </c>
      <c r="R115" s="134">
        <v>85.201475580000007</v>
      </c>
      <c r="S115" s="134">
        <v>3.0657409699999998</v>
      </c>
      <c r="T115" s="134">
        <v>20.290598720000002</v>
      </c>
      <c r="U115" s="134"/>
      <c r="V115" s="134"/>
    </row>
    <row r="116" spans="1:22" hidden="1" outlineLevel="1">
      <c r="A116" s="8">
        <v>43739</v>
      </c>
      <c r="B116" s="134">
        <v>3031.16650114</v>
      </c>
      <c r="C116" s="134">
        <v>512.07514913</v>
      </c>
      <c r="D116" s="134">
        <v>545.10323418999997</v>
      </c>
      <c r="E116" s="134">
        <v>875.35065960999987</v>
      </c>
      <c r="F116" s="134">
        <v>303.86610818999998</v>
      </c>
      <c r="G116" s="134">
        <v>22.406589350000001</v>
      </c>
      <c r="H116" s="134">
        <v>112.76864081000001</v>
      </c>
      <c r="I116" s="134">
        <v>307.9566001</v>
      </c>
      <c r="J116" s="134">
        <v>60.034175169999997</v>
      </c>
      <c r="K116" s="134">
        <v>8.8678132400000003</v>
      </c>
      <c r="L116" s="134">
        <v>39.468854489999998</v>
      </c>
      <c r="M116" s="168" t="s">
        <v>189</v>
      </c>
      <c r="N116" s="134">
        <v>50.262196669999994</v>
      </c>
      <c r="O116" s="134">
        <v>45.406287230000004</v>
      </c>
      <c r="P116" s="134">
        <v>14.570473320000001</v>
      </c>
      <c r="Q116" s="134">
        <v>8.0505188299999997</v>
      </c>
      <c r="R116" s="134">
        <v>89.702446320000007</v>
      </c>
      <c r="S116" s="134">
        <v>3.4312601600000003</v>
      </c>
      <c r="T116" s="134">
        <v>31.845494330000001</v>
      </c>
      <c r="U116" s="134"/>
      <c r="V116" s="134"/>
    </row>
    <row r="117" spans="1:22" hidden="1" outlineLevel="1">
      <c r="A117" s="8">
        <v>43770</v>
      </c>
      <c r="B117" s="134">
        <v>3008.4553632299994</v>
      </c>
      <c r="C117" s="134">
        <v>458.42223280000002</v>
      </c>
      <c r="D117" s="134">
        <v>493.07285444000001</v>
      </c>
      <c r="E117" s="134">
        <v>798.57340355999986</v>
      </c>
      <c r="F117" s="134">
        <v>397.20856973000002</v>
      </c>
      <c r="G117" s="134">
        <v>23.651166419999999</v>
      </c>
      <c r="H117" s="134">
        <v>132.65242393999998</v>
      </c>
      <c r="I117" s="134">
        <v>349.65713471999993</v>
      </c>
      <c r="J117" s="134">
        <v>65.302877789999997</v>
      </c>
      <c r="K117" s="134">
        <v>8.4290205999999994</v>
      </c>
      <c r="L117" s="134">
        <v>37.99871023</v>
      </c>
      <c r="M117" s="168" t="s">
        <v>189</v>
      </c>
      <c r="N117" s="134">
        <v>49.17121543999999</v>
      </c>
      <c r="O117" s="134">
        <v>46.733331479999997</v>
      </c>
      <c r="P117" s="134">
        <v>16.061714899999998</v>
      </c>
      <c r="Q117" s="134">
        <v>7.90170306</v>
      </c>
      <c r="R117" s="134">
        <v>91.731816969999997</v>
      </c>
      <c r="S117" s="134">
        <v>3.0058938299999998</v>
      </c>
      <c r="T117" s="134">
        <v>28.881293320000001</v>
      </c>
      <c r="U117" s="134"/>
      <c r="V117" s="134"/>
    </row>
    <row r="118" spans="1:22" hidden="1" outlineLevel="1">
      <c r="A118" s="8">
        <v>43800</v>
      </c>
      <c r="B118" s="134">
        <v>3353.2667348000004</v>
      </c>
      <c r="C118" s="134">
        <v>455.83177043000001</v>
      </c>
      <c r="D118" s="134">
        <v>593.12927164999996</v>
      </c>
      <c r="E118" s="134">
        <v>850.44671323000011</v>
      </c>
      <c r="F118" s="134">
        <v>327.97405750000001</v>
      </c>
      <c r="G118" s="134">
        <v>28.876493409999998</v>
      </c>
      <c r="H118" s="134">
        <v>235.21984885999998</v>
      </c>
      <c r="I118" s="134">
        <v>449.93800386000004</v>
      </c>
      <c r="J118" s="134">
        <v>128.65523780999999</v>
      </c>
      <c r="K118" s="134">
        <v>9.4324169300000005</v>
      </c>
      <c r="L118" s="134">
        <v>35.241756120000005</v>
      </c>
      <c r="M118" s="168" t="s">
        <v>189</v>
      </c>
      <c r="N118" s="134">
        <v>57.139768070000009</v>
      </c>
      <c r="O118" s="134">
        <v>46.617308079999994</v>
      </c>
      <c r="P118" s="134">
        <v>23.677304589999999</v>
      </c>
      <c r="Q118" s="134">
        <v>6.8237749900000004</v>
      </c>
      <c r="R118" s="134">
        <v>73.842213859999987</v>
      </c>
      <c r="S118" s="134">
        <v>2.4924572700000001</v>
      </c>
      <c r="T118" s="134">
        <v>27.928338140000001</v>
      </c>
      <c r="U118" s="134"/>
      <c r="V118" s="134"/>
    </row>
    <row r="119" spans="1:22" hidden="1" outlineLevel="1">
      <c r="A119" s="8">
        <v>43831</v>
      </c>
      <c r="B119" s="134">
        <v>3224.2841205800005</v>
      </c>
      <c r="C119" s="134">
        <v>555.81048050000004</v>
      </c>
      <c r="D119" s="134">
        <v>573.85626773999991</v>
      </c>
      <c r="E119" s="134">
        <v>835.82853388000012</v>
      </c>
      <c r="F119" s="134">
        <v>316.33434652999995</v>
      </c>
      <c r="G119" s="134">
        <v>26.711270170000002</v>
      </c>
      <c r="H119" s="134">
        <v>139.11364737</v>
      </c>
      <c r="I119" s="134">
        <v>376.79662631999997</v>
      </c>
      <c r="J119" s="134">
        <v>105.10696181</v>
      </c>
      <c r="K119" s="134">
        <v>7.1171168899999993</v>
      </c>
      <c r="L119" s="134">
        <v>49.305614019999993</v>
      </c>
      <c r="M119" s="134">
        <v>0.31961096</v>
      </c>
      <c r="N119" s="134">
        <v>52.538622310000001</v>
      </c>
      <c r="O119" s="134">
        <v>42.942046540000007</v>
      </c>
      <c r="P119" s="134">
        <v>16.977584270000001</v>
      </c>
      <c r="Q119" s="134">
        <v>7.5562987100000001</v>
      </c>
      <c r="R119" s="134">
        <v>88.165011640000003</v>
      </c>
      <c r="S119" s="134">
        <v>2.3238704099999996</v>
      </c>
      <c r="T119" s="134">
        <v>27.480210509999999</v>
      </c>
      <c r="U119" s="134"/>
      <c r="V119" s="134"/>
    </row>
    <row r="120" spans="1:22" hidden="1" outlineLevel="1">
      <c r="A120" s="8">
        <v>43862</v>
      </c>
      <c r="B120" s="134">
        <v>3159.3469488400001</v>
      </c>
      <c r="C120" s="134">
        <v>659.09169649</v>
      </c>
      <c r="D120" s="134">
        <v>568.42157294000003</v>
      </c>
      <c r="E120" s="134">
        <v>805.33874581999999</v>
      </c>
      <c r="F120" s="134">
        <v>260.29949005999998</v>
      </c>
      <c r="G120" s="134">
        <v>25.644036569999997</v>
      </c>
      <c r="H120" s="134">
        <v>110.99135686999999</v>
      </c>
      <c r="I120" s="134">
        <v>374.36053371000003</v>
      </c>
      <c r="J120" s="134">
        <v>69.769459179999998</v>
      </c>
      <c r="K120" s="134">
        <v>6.4135614499999996</v>
      </c>
      <c r="L120" s="134">
        <v>49.469851839999997</v>
      </c>
      <c r="M120" s="134">
        <v>0.18513863000000003</v>
      </c>
      <c r="N120" s="134">
        <v>51.504782810000002</v>
      </c>
      <c r="O120" s="134">
        <v>38.059761179999995</v>
      </c>
      <c r="P120" s="134">
        <v>15.215025999999998</v>
      </c>
      <c r="Q120" s="134">
        <v>7.8548050899999993</v>
      </c>
      <c r="R120" s="134">
        <v>90.134034050000011</v>
      </c>
      <c r="S120" s="134">
        <v>1.86088813</v>
      </c>
      <c r="T120" s="134">
        <v>24.732208020000002</v>
      </c>
      <c r="U120" s="134"/>
      <c r="V120" s="134"/>
    </row>
    <row r="121" spans="1:22" hidden="1" outlineLevel="1">
      <c r="A121" s="8">
        <v>43891</v>
      </c>
      <c r="B121" s="134">
        <v>3461.4956802300003</v>
      </c>
      <c r="C121" s="134">
        <v>743.46711779999998</v>
      </c>
      <c r="D121" s="134">
        <v>640.77613201000008</v>
      </c>
      <c r="E121" s="134">
        <v>941.21462758999985</v>
      </c>
      <c r="F121" s="134">
        <v>295.01999279</v>
      </c>
      <c r="G121" s="134">
        <v>25.862939960000002</v>
      </c>
      <c r="H121" s="134">
        <v>80.289547959999993</v>
      </c>
      <c r="I121" s="134">
        <v>349.19518834000007</v>
      </c>
      <c r="J121" s="134">
        <v>111.76266962999999</v>
      </c>
      <c r="K121" s="134">
        <v>8.4092692199999988</v>
      </c>
      <c r="L121" s="134">
        <v>49.231738270000001</v>
      </c>
      <c r="M121" s="134">
        <v>0.10794635999999999</v>
      </c>
      <c r="N121" s="134">
        <v>50.393424189999998</v>
      </c>
      <c r="O121" s="134">
        <v>38.366953250000002</v>
      </c>
      <c r="P121" s="134">
        <v>13.179567530000002</v>
      </c>
      <c r="Q121" s="134">
        <v>6.4926430800000006</v>
      </c>
      <c r="R121" s="134">
        <v>83.841714280000019</v>
      </c>
      <c r="S121" s="134">
        <v>1.7857103199999997</v>
      </c>
      <c r="T121" s="134">
        <v>22.098497649999999</v>
      </c>
      <c r="U121" s="134"/>
      <c r="V121" s="134"/>
    </row>
    <row r="122" spans="1:22" hidden="1" outlineLevel="1">
      <c r="A122" s="8">
        <v>43922</v>
      </c>
      <c r="B122" s="134">
        <v>3587.5071642599996</v>
      </c>
      <c r="C122" s="134">
        <v>755.46812121000005</v>
      </c>
      <c r="D122" s="134">
        <v>604.89877160000003</v>
      </c>
      <c r="E122" s="134">
        <v>932.18845819000001</v>
      </c>
      <c r="F122" s="134">
        <v>340.89104358999998</v>
      </c>
      <c r="G122" s="134">
        <v>28.405268060000001</v>
      </c>
      <c r="H122" s="134">
        <v>89.628722449999998</v>
      </c>
      <c r="I122" s="134">
        <v>357.03228851000006</v>
      </c>
      <c r="J122" s="134">
        <v>131.67388003999997</v>
      </c>
      <c r="K122" s="134">
        <v>5.73581919</v>
      </c>
      <c r="L122" s="134">
        <v>55.552115149999999</v>
      </c>
      <c r="M122" s="134">
        <v>0.20691825</v>
      </c>
      <c r="N122" s="134">
        <v>48.841275769999996</v>
      </c>
      <c r="O122" s="134">
        <v>39.738293810000002</v>
      </c>
      <c r="P122" s="134">
        <v>14.296073660000001</v>
      </c>
      <c r="Q122" s="134">
        <v>5.4036362999999996</v>
      </c>
      <c r="R122" s="134">
        <v>152.49505006999999</v>
      </c>
      <c r="S122" s="134">
        <v>1.4525345000000001</v>
      </c>
      <c r="T122" s="134">
        <v>23.598893910000001</v>
      </c>
      <c r="U122" s="134"/>
      <c r="V122" s="134"/>
    </row>
    <row r="123" spans="1:22" hidden="1" outlineLevel="1">
      <c r="A123" s="8">
        <v>43952</v>
      </c>
      <c r="B123" s="134">
        <v>3613.2381573000002</v>
      </c>
      <c r="C123" s="134">
        <v>719.12897067999995</v>
      </c>
      <c r="D123" s="134">
        <v>635.94511900000009</v>
      </c>
      <c r="E123" s="134">
        <v>988.45368510000003</v>
      </c>
      <c r="F123" s="134">
        <v>285.57053280999997</v>
      </c>
      <c r="G123" s="134">
        <v>31.478681349999999</v>
      </c>
      <c r="H123" s="134">
        <v>106.09548848</v>
      </c>
      <c r="I123" s="134">
        <v>359.05224783</v>
      </c>
      <c r="J123" s="134">
        <v>59.903407399999999</v>
      </c>
      <c r="K123" s="134">
        <v>5.4732446499999998</v>
      </c>
      <c r="L123" s="134">
        <v>52.302337659999999</v>
      </c>
      <c r="M123" s="134">
        <v>9.5741350000000003E-2</v>
      </c>
      <c r="N123" s="134">
        <v>51.424550800000006</v>
      </c>
      <c r="O123" s="134">
        <v>42.842524019999999</v>
      </c>
      <c r="P123" s="134">
        <v>16.43305543</v>
      </c>
      <c r="Q123" s="134">
        <v>6.67877528</v>
      </c>
      <c r="R123" s="134">
        <v>226.92910570999999</v>
      </c>
      <c r="S123" s="134">
        <v>1.1862466599999999</v>
      </c>
      <c r="T123" s="134">
        <v>24.244443090000001</v>
      </c>
      <c r="U123" s="134"/>
      <c r="V123" s="134"/>
    </row>
    <row r="124" spans="1:22" hidden="1" outlineLevel="1">
      <c r="A124" s="8">
        <v>43983</v>
      </c>
      <c r="B124" s="134">
        <v>3635.2040587200004</v>
      </c>
      <c r="C124" s="134">
        <v>671.30014011999992</v>
      </c>
      <c r="D124" s="134">
        <v>638.06878157999995</v>
      </c>
      <c r="E124" s="134">
        <v>1017.38496222</v>
      </c>
      <c r="F124" s="134">
        <v>253.8078166</v>
      </c>
      <c r="G124" s="134">
        <v>25.660425150000002</v>
      </c>
      <c r="H124" s="134">
        <v>98.927190710000005</v>
      </c>
      <c r="I124" s="134">
        <v>369.95328936000004</v>
      </c>
      <c r="J124" s="134">
        <v>59.344747860000005</v>
      </c>
      <c r="K124" s="134">
        <v>5.2540028399999992</v>
      </c>
      <c r="L124" s="134">
        <v>52.387568629999997</v>
      </c>
      <c r="M124" s="134">
        <v>9.0681669999999992E-2</v>
      </c>
      <c r="N124" s="134">
        <v>85.220909219999996</v>
      </c>
      <c r="O124" s="134">
        <v>38.294404400000005</v>
      </c>
      <c r="P124" s="134">
        <v>14.66208095</v>
      </c>
      <c r="Q124" s="134">
        <v>7.0826249600000004</v>
      </c>
      <c r="R124" s="134">
        <v>270.51602638000008</v>
      </c>
      <c r="S124" s="134">
        <v>1.4458761499999999</v>
      </c>
      <c r="T124" s="134">
        <v>25.802529920000001</v>
      </c>
      <c r="U124" s="134"/>
      <c r="V124" s="134"/>
    </row>
    <row r="125" spans="1:22" hidden="1" outlineLevel="1">
      <c r="A125" s="8">
        <v>44013</v>
      </c>
      <c r="B125" s="134">
        <v>3998.8369818599995</v>
      </c>
      <c r="C125" s="134">
        <v>745.15835492999997</v>
      </c>
      <c r="D125" s="134">
        <v>688.27136275999999</v>
      </c>
      <c r="E125" s="134">
        <v>1122.87525822</v>
      </c>
      <c r="F125" s="134">
        <v>257.87391222999997</v>
      </c>
      <c r="G125" s="134">
        <v>30.644764690000002</v>
      </c>
      <c r="H125" s="134">
        <v>117.66007639999998</v>
      </c>
      <c r="I125" s="134">
        <v>442.78323210999997</v>
      </c>
      <c r="J125" s="134">
        <v>61.18420965</v>
      </c>
      <c r="K125" s="134">
        <v>5.26223828</v>
      </c>
      <c r="L125" s="134">
        <v>53.440077830000007</v>
      </c>
      <c r="M125" s="134">
        <v>8.3722439999999995E-2</v>
      </c>
      <c r="N125" s="134">
        <v>56.549024490000008</v>
      </c>
      <c r="O125" s="134">
        <v>45.921089600000002</v>
      </c>
      <c r="P125" s="134">
        <v>16.984115540000001</v>
      </c>
      <c r="Q125" s="134">
        <v>7.1282693899999998</v>
      </c>
      <c r="R125" s="134">
        <v>314.99219961</v>
      </c>
      <c r="S125" s="134">
        <v>1.9606733699999999</v>
      </c>
      <c r="T125" s="134">
        <v>30.064400320000001</v>
      </c>
      <c r="U125" s="134"/>
      <c r="V125" s="134"/>
    </row>
    <row r="126" spans="1:22" hidden="1" outlineLevel="1">
      <c r="A126" s="8">
        <v>44044</v>
      </c>
      <c r="B126" s="134">
        <v>4007.2611936200001</v>
      </c>
      <c r="C126" s="134">
        <v>708.99287269000001</v>
      </c>
      <c r="D126" s="134">
        <v>561.60587376000001</v>
      </c>
      <c r="E126" s="134">
        <v>1247.5494497299999</v>
      </c>
      <c r="F126" s="134">
        <v>216.79015849999999</v>
      </c>
      <c r="G126" s="134">
        <v>34.962006469999999</v>
      </c>
      <c r="H126" s="134">
        <v>110.79425128</v>
      </c>
      <c r="I126" s="134">
        <v>468.33619295999995</v>
      </c>
      <c r="J126" s="134">
        <v>57.501517650000004</v>
      </c>
      <c r="K126" s="134">
        <v>6.8531160499999988</v>
      </c>
      <c r="L126" s="134">
        <v>57.830157959999994</v>
      </c>
      <c r="M126" s="134">
        <v>7.7752050000000003E-2</v>
      </c>
      <c r="N126" s="134">
        <v>55.150296829999995</v>
      </c>
      <c r="O126" s="134">
        <v>45.803479850000002</v>
      </c>
      <c r="P126" s="134">
        <v>19.31180268</v>
      </c>
      <c r="Q126" s="134">
        <v>7.1769850899999996</v>
      </c>
      <c r="R126" s="134">
        <v>374.89021522999997</v>
      </c>
      <c r="S126" s="134">
        <v>2.8281629299999995</v>
      </c>
      <c r="T126" s="134">
        <v>30.806901909999997</v>
      </c>
      <c r="U126" s="134"/>
      <c r="V126" s="134"/>
    </row>
    <row r="127" spans="1:22" hidden="1" outlineLevel="1">
      <c r="A127" s="8">
        <v>44075</v>
      </c>
      <c r="B127" s="134">
        <v>4183.3955057400008</v>
      </c>
      <c r="C127" s="134">
        <v>666.42475327</v>
      </c>
      <c r="D127" s="134">
        <v>590.64362199999994</v>
      </c>
      <c r="E127" s="134">
        <v>1319.8607657900002</v>
      </c>
      <c r="F127" s="134">
        <v>192.60381995999998</v>
      </c>
      <c r="G127" s="134">
        <v>42.348305380000006</v>
      </c>
      <c r="H127" s="134">
        <v>109.37890885</v>
      </c>
      <c r="I127" s="134">
        <v>492.92182452000009</v>
      </c>
      <c r="J127" s="134">
        <v>123.46928597000002</v>
      </c>
      <c r="K127" s="134">
        <v>6.9306118099999994</v>
      </c>
      <c r="L127" s="134">
        <v>59.106961549999994</v>
      </c>
      <c r="M127" s="134">
        <v>8.4947210000000009E-2</v>
      </c>
      <c r="N127" s="134">
        <v>58.614829149999991</v>
      </c>
      <c r="O127" s="134">
        <v>48.585021339999997</v>
      </c>
      <c r="P127" s="134">
        <v>15.070320929999999</v>
      </c>
      <c r="Q127" s="134">
        <v>8.2382181800000005</v>
      </c>
      <c r="R127" s="134">
        <v>417.99807185999998</v>
      </c>
      <c r="S127" s="134">
        <v>3.4271203300000002</v>
      </c>
      <c r="T127" s="134">
        <v>27.688117639999998</v>
      </c>
      <c r="U127" s="134"/>
      <c r="V127" s="134"/>
    </row>
    <row r="128" spans="1:22" hidden="1" outlineLevel="1">
      <c r="A128" s="8">
        <v>44105</v>
      </c>
      <c r="B128" s="134">
        <v>4384.80544646</v>
      </c>
      <c r="C128" s="134">
        <v>661.09055110999998</v>
      </c>
      <c r="D128" s="134">
        <v>621.23479169999996</v>
      </c>
      <c r="E128" s="134">
        <v>1368.4204716099998</v>
      </c>
      <c r="F128" s="134">
        <v>172.54152339999996</v>
      </c>
      <c r="G128" s="134">
        <v>42.830320100000002</v>
      </c>
      <c r="H128" s="134">
        <v>118.98029810000001</v>
      </c>
      <c r="I128" s="134">
        <v>593.95466353999996</v>
      </c>
      <c r="J128" s="134">
        <v>91.949223099999998</v>
      </c>
      <c r="K128" s="134">
        <v>9.0059567999999981</v>
      </c>
      <c r="L128" s="134">
        <v>65.704655730000013</v>
      </c>
      <c r="M128" s="134">
        <v>7.006221E-2</v>
      </c>
      <c r="N128" s="134">
        <v>60.947832869999999</v>
      </c>
      <c r="O128" s="134">
        <v>46.708627559999996</v>
      </c>
      <c r="P128" s="134">
        <v>19.224743310000001</v>
      </c>
      <c r="Q128" s="134">
        <v>7.9831534699999995</v>
      </c>
      <c r="R128" s="134">
        <v>473.56456271999991</v>
      </c>
      <c r="S128" s="134">
        <v>2.8792035800000004</v>
      </c>
      <c r="T128" s="134">
        <v>27.714805550000001</v>
      </c>
      <c r="U128" s="134"/>
      <c r="V128" s="134"/>
    </row>
    <row r="129" spans="1:22" hidden="1" outlineLevel="1">
      <c r="A129" s="8">
        <v>44136</v>
      </c>
      <c r="B129" s="134">
        <v>4379.96840995</v>
      </c>
      <c r="C129" s="134">
        <v>732.34100510000007</v>
      </c>
      <c r="D129" s="134">
        <v>632.97979167999995</v>
      </c>
      <c r="E129" s="134">
        <v>1381.3534247100001</v>
      </c>
      <c r="F129" s="134">
        <v>119.36410236999998</v>
      </c>
      <c r="G129" s="134">
        <v>44.104112280000002</v>
      </c>
      <c r="H129" s="134">
        <v>137.86251171999999</v>
      </c>
      <c r="I129" s="134">
        <v>558.14524962000007</v>
      </c>
      <c r="J129" s="134">
        <v>66.738277099999991</v>
      </c>
      <c r="K129" s="134">
        <v>8.5950500900000009</v>
      </c>
      <c r="L129" s="134">
        <v>59.019391190000007</v>
      </c>
      <c r="M129" s="134">
        <v>0.10838930000000001</v>
      </c>
      <c r="N129" s="134">
        <v>61.097437779999993</v>
      </c>
      <c r="O129" s="134">
        <v>42.447632980000002</v>
      </c>
      <c r="P129" s="134">
        <v>17.205077669999998</v>
      </c>
      <c r="Q129" s="134">
        <v>8.1531682599999993</v>
      </c>
      <c r="R129" s="134">
        <v>480.50294064000002</v>
      </c>
      <c r="S129" s="134">
        <v>2.4658058399999998</v>
      </c>
      <c r="T129" s="134">
        <v>27.485041620000001</v>
      </c>
      <c r="U129" s="134"/>
      <c r="V129" s="134"/>
    </row>
    <row r="130" spans="1:22" hidden="1" outlineLevel="1">
      <c r="A130" s="8">
        <v>44166</v>
      </c>
      <c r="B130" s="134">
        <v>5139.5862505800005</v>
      </c>
      <c r="C130" s="134">
        <v>794.77090446</v>
      </c>
      <c r="D130" s="134">
        <v>569.12684442</v>
      </c>
      <c r="E130" s="134">
        <v>1655.4672802900002</v>
      </c>
      <c r="F130" s="134">
        <v>171.79880542999999</v>
      </c>
      <c r="G130" s="134">
        <v>42.329339240000003</v>
      </c>
      <c r="H130" s="134">
        <v>205.91326452999999</v>
      </c>
      <c r="I130" s="134">
        <v>653.65423658000009</v>
      </c>
      <c r="J130" s="134">
        <v>181.78480108000002</v>
      </c>
      <c r="K130" s="134">
        <v>9.5832545000000025</v>
      </c>
      <c r="L130" s="134">
        <v>60.091587849999996</v>
      </c>
      <c r="M130" s="134">
        <v>0.39056150000000001</v>
      </c>
      <c r="N130" s="134">
        <v>68.826113970000009</v>
      </c>
      <c r="O130" s="134">
        <v>49.633111179999993</v>
      </c>
      <c r="P130" s="134">
        <v>17.790044209999998</v>
      </c>
      <c r="Q130" s="134">
        <v>7.52490083</v>
      </c>
      <c r="R130" s="134">
        <v>623.26960901999973</v>
      </c>
      <c r="S130" s="134">
        <v>2.1662383199999997</v>
      </c>
      <c r="T130" s="134">
        <v>25.46535317</v>
      </c>
      <c r="U130" s="134"/>
      <c r="V130" s="134"/>
    </row>
    <row r="131" spans="1:22" hidden="1" outlineLevel="1">
      <c r="A131" s="8">
        <v>44197</v>
      </c>
      <c r="B131" s="134">
        <v>4758.1240760599994</v>
      </c>
      <c r="C131" s="134">
        <v>965.46744606000004</v>
      </c>
      <c r="D131" s="134">
        <v>491.35951843000004</v>
      </c>
      <c r="E131" s="134">
        <v>1460.8987066999998</v>
      </c>
      <c r="F131" s="134">
        <v>221.51537672000001</v>
      </c>
      <c r="G131" s="134">
        <v>37.199040610000004</v>
      </c>
      <c r="H131" s="134">
        <v>115.87811303999999</v>
      </c>
      <c r="I131" s="134">
        <v>520.32632340999999</v>
      </c>
      <c r="J131" s="134">
        <v>87.298474870000007</v>
      </c>
      <c r="K131" s="134">
        <v>8.7114529799999989</v>
      </c>
      <c r="L131" s="134">
        <v>72.662656270000014</v>
      </c>
      <c r="M131" s="134">
        <v>0.28849021000000002</v>
      </c>
      <c r="N131" s="134">
        <v>64.030243909999982</v>
      </c>
      <c r="O131" s="134">
        <v>44.479773509999994</v>
      </c>
      <c r="P131" s="134">
        <v>14.85619661</v>
      </c>
      <c r="Q131" s="134">
        <v>8.1497974700000011</v>
      </c>
      <c r="R131" s="134">
        <v>617.26135473999989</v>
      </c>
      <c r="S131" s="134">
        <v>2.20301642</v>
      </c>
      <c r="T131" s="134">
        <v>25.538094099999999</v>
      </c>
      <c r="U131" s="134"/>
      <c r="V131" s="134"/>
    </row>
    <row r="132" spans="1:22" hidden="1" outlineLevel="1">
      <c r="A132" s="8">
        <v>44228</v>
      </c>
      <c r="B132" s="134">
        <v>4771.8674613900002</v>
      </c>
      <c r="C132" s="134">
        <v>991.03717687999995</v>
      </c>
      <c r="D132" s="134">
        <v>501.36106670999993</v>
      </c>
      <c r="E132" s="134">
        <v>1295.4960145499999</v>
      </c>
      <c r="F132" s="134">
        <v>290.28148436000004</v>
      </c>
      <c r="G132" s="134">
        <v>37.511547849999999</v>
      </c>
      <c r="H132" s="134">
        <v>99.785263940000007</v>
      </c>
      <c r="I132" s="134">
        <v>545.77034497</v>
      </c>
      <c r="J132" s="134">
        <v>79.596351420000005</v>
      </c>
      <c r="K132" s="134">
        <v>10.03653372</v>
      </c>
      <c r="L132" s="134">
        <v>69.411789569999996</v>
      </c>
      <c r="M132" s="134">
        <v>0.18207977</v>
      </c>
      <c r="N132" s="134">
        <v>73.747913299999993</v>
      </c>
      <c r="O132" s="134">
        <v>40.545210320000002</v>
      </c>
      <c r="P132" s="134">
        <v>16.372625660000001</v>
      </c>
      <c r="Q132" s="134">
        <v>8.9434151199999992</v>
      </c>
      <c r="R132" s="134">
        <v>684.60425610999982</v>
      </c>
      <c r="S132" s="134">
        <v>1.7355517499999997</v>
      </c>
      <c r="T132" s="134">
        <v>25.448835389999999</v>
      </c>
      <c r="U132" s="134"/>
      <c r="V132" s="134"/>
    </row>
    <row r="133" spans="1:22" hidden="1" outlineLevel="1">
      <c r="A133" s="8">
        <v>44256</v>
      </c>
      <c r="B133" s="134">
        <v>4830.6759611900006</v>
      </c>
      <c r="C133" s="134">
        <v>1160.09158381</v>
      </c>
      <c r="D133" s="134">
        <v>437.06365224999996</v>
      </c>
      <c r="E133" s="134">
        <v>1204.4312610100001</v>
      </c>
      <c r="F133" s="134">
        <v>338.62850938999998</v>
      </c>
      <c r="G133" s="134">
        <v>41.271425540000003</v>
      </c>
      <c r="H133" s="134">
        <v>108.44035991000001</v>
      </c>
      <c r="I133" s="134">
        <v>557.38936319999993</v>
      </c>
      <c r="J133" s="134">
        <v>77.774178120000002</v>
      </c>
      <c r="K133" s="134">
        <v>10.967413270000002</v>
      </c>
      <c r="L133" s="134">
        <v>61.218850349999997</v>
      </c>
      <c r="M133" s="134">
        <v>0.31333118999999998</v>
      </c>
      <c r="N133" s="134">
        <v>71.505430800000013</v>
      </c>
      <c r="O133" s="134">
        <v>45.937270649999995</v>
      </c>
      <c r="P133" s="134">
        <v>15.70333688</v>
      </c>
      <c r="Q133" s="134">
        <v>9.5425653799999992</v>
      </c>
      <c r="R133" s="134">
        <v>664.89234611000006</v>
      </c>
      <c r="S133" s="134">
        <v>1.01114959</v>
      </c>
      <c r="T133" s="134">
        <v>24.493933739999999</v>
      </c>
      <c r="U133" s="134"/>
      <c r="V133" s="134"/>
    </row>
    <row r="134" spans="1:22" hidden="1" outlineLevel="1">
      <c r="A134" s="8">
        <v>44287</v>
      </c>
      <c r="B134" s="134">
        <v>4505.7934281600001</v>
      </c>
      <c r="C134" s="134">
        <v>1119.28732543</v>
      </c>
      <c r="D134" s="134">
        <v>439.57631830999998</v>
      </c>
      <c r="E134" s="134">
        <v>1218.4138874900002</v>
      </c>
      <c r="F134" s="134">
        <v>294.66261272999998</v>
      </c>
      <c r="G134" s="134">
        <v>34.334132500000003</v>
      </c>
      <c r="H134" s="134">
        <v>105.4482878</v>
      </c>
      <c r="I134" s="134">
        <v>484.51256708999995</v>
      </c>
      <c r="J134" s="134">
        <v>92.908334949999997</v>
      </c>
      <c r="K134" s="134">
        <v>13.072125470000001</v>
      </c>
      <c r="L134" s="134">
        <v>58.99481102</v>
      </c>
      <c r="M134" s="134">
        <v>0.65143177000000008</v>
      </c>
      <c r="N134" s="134">
        <v>56.53103354000001</v>
      </c>
      <c r="O134" s="134">
        <v>49.713150440000007</v>
      </c>
      <c r="P134" s="134">
        <v>15.29603874</v>
      </c>
      <c r="Q134" s="134">
        <v>10.30120514</v>
      </c>
      <c r="R134" s="134">
        <v>485.68047637000001</v>
      </c>
      <c r="S134" s="134">
        <v>1.0868734499999999</v>
      </c>
      <c r="T134" s="134">
        <v>25.32281592</v>
      </c>
      <c r="U134" s="134"/>
      <c r="V134" s="134"/>
    </row>
    <row r="135" spans="1:22" hidden="1" outlineLevel="1">
      <c r="A135" s="8">
        <v>44317</v>
      </c>
      <c r="B135" s="134">
        <v>4720.5667813400005</v>
      </c>
      <c r="C135" s="134">
        <v>1211.53154301</v>
      </c>
      <c r="D135" s="134">
        <v>425.52524700999999</v>
      </c>
      <c r="E135" s="134">
        <v>1192.9405733100002</v>
      </c>
      <c r="F135" s="134">
        <v>279.23579673</v>
      </c>
      <c r="G135" s="134">
        <v>40.86447441</v>
      </c>
      <c r="H135" s="134">
        <v>113.20761650000001</v>
      </c>
      <c r="I135" s="134">
        <v>484.08691208000005</v>
      </c>
      <c r="J135" s="134">
        <v>80.807089689999998</v>
      </c>
      <c r="K135" s="134">
        <v>14.097210509999998</v>
      </c>
      <c r="L135" s="134">
        <v>84.796638430000002</v>
      </c>
      <c r="M135" s="134">
        <v>3.5797329000000002</v>
      </c>
      <c r="N135" s="134">
        <v>75.03272367000001</v>
      </c>
      <c r="O135" s="134">
        <v>47.611071280000004</v>
      </c>
      <c r="P135" s="134">
        <v>19.331683489999996</v>
      </c>
      <c r="Q135" s="134">
        <v>10.89518661</v>
      </c>
      <c r="R135" s="134">
        <v>610.03626260999999</v>
      </c>
      <c r="S135" s="134">
        <v>2.6567282200000002</v>
      </c>
      <c r="T135" s="134">
        <v>24.33029088</v>
      </c>
      <c r="U135" s="134"/>
      <c r="V135" s="134"/>
    </row>
    <row r="136" spans="1:22" hidden="1" outlineLevel="1">
      <c r="A136" s="8">
        <v>44348</v>
      </c>
      <c r="B136" s="134">
        <v>4530.8164551999989</v>
      </c>
      <c r="C136" s="134">
        <v>1158.2761191099999</v>
      </c>
      <c r="D136" s="134">
        <v>408.25721796000005</v>
      </c>
      <c r="E136" s="134">
        <v>1177.31840904</v>
      </c>
      <c r="F136" s="134">
        <v>260.66459085999998</v>
      </c>
      <c r="G136" s="134">
        <v>28.262749689999996</v>
      </c>
      <c r="H136" s="134">
        <v>91.826165679999988</v>
      </c>
      <c r="I136" s="134">
        <v>463.59210514</v>
      </c>
      <c r="J136" s="134">
        <v>80.077369250000004</v>
      </c>
      <c r="K136" s="134">
        <v>14.9712462</v>
      </c>
      <c r="L136" s="134">
        <v>99.210000339999993</v>
      </c>
      <c r="M136" s="134">
        <v>3.9118010300000003</v>
      </c>
      <c r="N136" s="134">
        <v>62.570898289999995</v>
      </c>
      <c r="O136" s="134">
        <v>48.049120399999993</v>
      </c>
      <c r="P136" s="134">
        <v>17.09326721</v>
      </c>
      <c r="Q136" s="134">
        <v>11.15776887</v>
      </c>
      <c r="R136" s="134">
        <v>575.97696324000003</v>
      </c>
      <c r="S136" s="134">
        <v>3.7378928</v>
      </c>
      <c r="T136" s="134">
        <v>25.862770090000001</v>
      </c>
      <c r="U136" s="134"/>
      <c r="V136" s="134"/>
    </row>
    <row r="137" spans="1:22" hidden="1" outlineLevel="1">
      <c r="A137" s="8">
        <v>44378</v>
      </c>
      <c r="B137" s="134">
        <v>4591.0418084299999</v>
      </c>
      <c r="C137" s="134">
        <v>1176.16203541</v>
      </c>
      <c r="D137" s="134">
        <v>388.50956009999993</v>
      </c>
      <c r="E137" s="134">
        <v>1316.8428306100004</v>
      </c>
      <c r="F137" s="134">
        <v>221.14902866000003</v>
      </c>
      <c r="G137" s="134">
        <v>31.29223154</v>
      </c>
      <c r="H137" s="134">
        <v>88.626260889999998</v>
      </c>
      <c r="I137" s="134">
        <v>483.35547287000003</v>
      </c>
      <c r="J137" s="134">
        <v>83.327223830000008</v>
      </c>
      <c r="K137" s="134">
        <v>8.1019496000000011</v>
      </c>
      <c r="L137" s="134">
        <v>73.979832689999995</v>
      </c>
      <c r="M137" s="134">
        <v>3.6460384599999998</v>
      </c>
      <c r="N137" s="134">
        <v>60.364074100000003</v>
      </c>
      <c r="O137" s="134">
        <v>48.73091319000001</v>
      </c>
      <c r="P137" s="134">
        <v>16.214897489999998</v>
      </c>
      <c r="Q137" s="134">
        <v>11.478046430000001</v>
      </c>
      <c r="R137" s="134">
        <v>551.16621416999999</v>
      </c>
      <c r="S137" s="134">
        <v>4.0246631700000002</v>
      </c>
      <c r="T137" s="134">
        <v>24.070535219999996</v>
      </c>
      <c r="U137" s="134"/>
      <c r="V137" s="134"/>
    </row>
    <row r="138" spans="1:22" hidden="1" outlineLevel="1">
      <c r="A138" s="8">
        <v>44409</v>
      </c>
      <c r="B138" s="134">
        <v>4668.6388542600007</v>
      </c>
      <c r="C138" s="134">
        <v>1306.13013864</v>
      </c>
      <c r="D138" s="134">
        <v>358.28538256999997</v>
      </c>
      <c r="E138" s="134">
        <v>1342.7277862800001</v>
      </c>
      <c r="F138" s="134">
        <v>145.99409039999998</v>
      </c>
      <c r="G138" s="134">
        <v>29.773616420000003</v>
      </c>
      <c r="H138" s="134">
        <v>89.866610840000007</v>
      </c>
      <c r="I138" s="134">
        <v>479.28487988999996</v>
      </c>
      <c r="J138" s="134">
        <v>87.244805979999995</v>
      </c>
      <c r="K138" s="134">
        <v>8.6556878399999988</v>
      </c>
      <c r="L138" s="134">
        <v>73.077828089999997</v>
      </c>
      <c r="M138" s="134">
        <v>3.6183308599999995</v>
      </c>
      <c r="N138" s="134">
        <v>63.753611109999994</v>
      </c>
      <c r="O138" s="134">
        <v>49.319685720000003</v>
      </c>
      <c r="P138" s="134">
        <v>17.358926650000001</v>
      </c>
      <c r="Q138" s="134">
        <v>11.283084039999999</v>
      </c>
      <c r="R138" s="134">
        <v>565.71119035000004</v>
      </c>
      <c r="S138" s="134">
        <v>4.7630450599999996</v>
      </c>
      <c r="T138" s="134">
        <v>31.79015352</v>
      </c>
      <c r="U138" s="134"/>
      <c r="V138" s="134"/>
    </row>
    <row r="139" spans="1:22" hidden="1" outlineLevel="1">
      <c r="A139" s="8">
        <v>44440</v>
      </c>
      <c r="B139" s="134">
        <v>4727.2561981999988</v>
      </c>
      <c r="C139" s="134">
        <v>1202.9500821500001</v>
      </c>
      <c r="D139" s="134">
        <v>363.00404225999995</v>
      </c>
      <c r="E139" s="134">
        <v>1471.1911395599998</v>
      </c>
      <c r="F139" s="134">
        <v>134.80430027000003</v>
      </c>
      <c r="G139" s="134">
        <v>31.32826932</v>
      </c>
      <c r="H139" s="134">
        <v>88.793140480000019</v>
      </c>
      <c r="I139" s="134">
        <v>516.17637234999995</v>
      </c>
      <c r="J139" s="134">
        <v>76.972560799999997</v>
      </c>
      <c r="K139" s="134">
        <v>5.2239911999999995</v>
      </c>
      <c r="L139" s="134">
        <v>71.663177929999989</v>
      </c>
      <c r="M139" s="134">
        <v>3.5502170600000005</v>
      </c>
      <c r="N139" s="134">
        <v>63.337778660000005</v>
      </c>
      <c r="O139" s="134">
        <v>50.913223689999995</v>
      </c>
      <c r="P139" s="134">
        <v>19.933278090000002</v>
      </c>
      <c r="Q139" s="134">
        <v>11.48857924</v>
      </c>
      <c r="R139" s="134">
        <v>581.03764760000001</v>
      </c>
      <c r="S139" s="134">
        <v>4.4087362999999993</v>
      </c>
      <c r="T139" s="134">
        <v>30.479661240000002</v>
      </c>
      <c r="U139" s="134"/>
      <c r="V139" s="134"/>
    </row>
    <row r="140" spans="1:22" hidden="1" outlineLevel="1">
      <c r="A140" s="8">
        <v>44470</v>
      </c>
      <c r="B140" s="134">
        <v>4486.3327277600001</v>
      </c>
      <c r="C140" s="134">
        <v>1142.6455144600002</v>
      </c>
      <c r="D140" s="134">
        <v>228.23784129999999</v>
      </c>
      <c r="E140" s="134">
        <v>1421.2420267000002</v>
      </c>
      <c r="F140" s="134">
        <v>144.09652082999997</v>
      </c>
      <c r="G140" s="134">
        <v>39.27355738</v>
      </c>
      <c r="H140" s="134">
        <v>93.751991470000007</v>
      </c>
      <c r="I140" s="134">
        <v>508.26884930999995</v>
      </c>
      <c r="J140" s="134">
        <v>81.799858420000007</v>
      </c>
      <c r="K140" s="134">
        <v>5.2534082599999996</v>
      </c>
      <c r="L140" s="134">
        <v>71.469236160000008</v>
      </c>
      <c r="M140" s="134">
        <v>3.9508841800000001</v>
      </c>
      <c r="N140" s="134">
        <v>67.257066319999993</v>
      </c>
      <c r="O140" s="134">
        <v>50.735856579999989</v>
      </c>
      <c r="P140" s="134">
        <v>18.845653249999998</v>
      </c>
      <c r="Q140" s="134">
        <v>11.13913964</v>
      </c>
      <c r="R140" s="134">
        <v>564.08062689999997</v>
      </c>
      <c r="S140" s="134">
        <v>3.9651330100000002</v>
      </c>
      <c r="T140" s="134">
        <v>30.319563590000001</v>
      </c>
      <c r="U140" s="134"/>
      <c r="V140" s="134"/>
    </row>
    <row r="141" spans="1:22" hidden="1" outlineLevel="1">
      <c r="A141" s="8">
        <v>44501</v>
      </c>
      <c r="B141" s="134">
        <v>4415.8870094499998</v>
      </c>
      <c r="C141" s="134">
        <v>1118.3838027500001</v>
      </c>
      <c r="D141" s="134">
        <v>239.66730237000002</v>
      </c>
      <c r="E141" s="134">
        <v>1238.94423585</v>
      </c>
      <c r="F141" s="134">
        <v>184.7115676</v>
      </c>
      <c r="G141" s="134">
        <v>44.086302459999992</v>
      </c>
      <c r="H141" s="134">
        <v>105.39403052999999</v>
      </c>
      <c r="I141" s="134">
        <v>525.80245047999995</v>
      </c>
      <c r="J141" s="134">
        <v>79.290090739999997</v>
      </c>
      <c r="K141" s="134">
        <v>4.8696305999999998</v>
      </c>
      <c r="L141" s="134">
        <v>67.378908920000001</v>
      </c>
      <c r="M141" s="134">
        <v>3.6948430999999999</v>
      </c>
      <c r="N141" s="134">
        <v>62.856424959999998</v>
      </c>
      <c r="O141" s="134">
        <v>55.883624660000002</v>
      </c>
      <c r="P141" s="134">
        <v>21.79213768</v>
      </c>
      <c r="Q141" s="134">
        <v>11.29197102</v>
      </c>
      <c r="R141" s="134">
        <v>618.60841368999991</v>
      </c>
      <c r="S141" s="134">
        <v>2.8650264099999996</v>
      </c>
      <c r="T141" s="134">
        <v>30.366245630000002</v>
      </c>
      <c r="U141" s="134"/>
      <c r="V141" s="134"/>
    </row>
    <row r="142" spans="1:22" hidden="1" outlineLevel="1">
      <c r="A142" s="8">
        <v>44531</v>
      </c>
      <c r="B142" s="134">
        <v>4983.2038462699993</v>
      </c>
      <c r="C142" s="134">
        <v>1100.41624766</v>
      </c>
      <c r="D142" s="134">
        <v>293.91164491999996</v>
      </c>
      <c r="E142" s="134">
        <v>1471.9399653199998</v>
      </c>
      <c r="F142" s="134">
        <v>89.633790610000005</v>
      </c>
      <c r="G142" s="134">
        <v>70.967893419999996</v>
      </c>
      <c r="H142" s="134">
        <v>193.92803619000003</v>
      </c>
      <c r="I142" s="134">
        <v>640.23355909999998</v>
      </c>
      <c r="J142" s="134">
        <v>167.72352901999997</v>
      </c>
      <c r="K142" s="134">
        <v>6.8859334299999997</v>
      </c>
      <c r="L142" s="134">
        <v>71.202630440000007</v>
      </c>
      <c r="M142" s="134">
        <v>4.3654360099999998</v>
      </c>
      <c r="N142" s="134">
        <v>62.525580849999997</v>
      </c>
      <c r="O142" s="134">
        <v>63.317867909999997</v>
      </c>
      <c r="P142" s="134">
        <v>24.067685950000001</v>
      </c>
      <c r="Q142" s="134">
        <v>10.70812725</v>
      </c>
      <c r="R142" s="134">
        <v>679.96304625000016</v>
      </c>
      <c r="S142" s="134">
        <v>2.8355919799999998</v>
      </c>
      <c r="T142" s="134">
        <v>28.577279959999998</v>
      </c>
      <c r="U142" s="134"/>
      <c r="V142" s="134"/>
    </row>
    <row r="143" spans="1:22" hidden="1" outlineLevel="1">
      <c r="A143" s="8">
        <v>44562</v>
      </c>
      <c r="B143" s="134">
        <v>4827.6359644000004</v>
      </c>
      <c r="C143" s="134">
        <v>1346.0881796200001</v>
      </c>
      <c r="D143" s="134">
        <v>197.03662313999999</v>
      </c>
      <c r="E143" s="134">
        <v>1396.4318967300001</v>
      </c>
      <c r="F143" s="134">
        <v>155.32648035</v>
      </c>
      <c r="G143" s="134">
        <v>58.521771389999998</v>
      </c>
      <c r="H143" s="134">
        <v>96.496604309999995</v>
      </c>
      <c r="I143" s="134">
        <v>651.68210378999993</v>
      </c>
      <c r="J143" s="134">
        <v>69.670348619999999</v>
      </c>
      <c r="K143" s="134">
        <v>5.4322062500000001</v>
      </c>
      <c r="L143" s="134">
        <v>76.594866499999995</v>
      </c>
      <c r="M143" s="134">
        <v>4.8478222200000003</v>
      </c>
      <c r="N143" s="134">
        <v>64.507934630000008</v>
      </c>
      <c r="O143" s="134">
        <v>54.129585780000006</v>
      </c>
      <c r="P143" s="134">
        <v>20.082875340000001</v>
      </c>
      <c r="Q143" s="134">
        <v>11.496690040000001</v>
      </c>
      <c r="R143" s="134">
        <v>588.34118054999999</v>
      </c>
      <c r="S143" s="134">
        <v>3.2103665499999998</v>
      </c>
      <c r="T143" s="134">
        <v>27.738428589999998</v>
      </c>
      <c r="U143" s="134"/>
      <c r="V143" s="134"/>
    </row>
    <row r="144" spans="1:22" hidden="1" outlineLevel="1">
      <c r="A144" s="8">
        <v>44593</v>
      </c>
      <c r="B144" s="134">
        <v>5211.7384982199992</v>
      </c>
      <c r="C144" s="134">
        <v>1585.6154981300001</v>
      </c>
      <c r="D144" s="134">
        <v>138.58860107999999</v>
      </c>
      <c r="E144" s="134">
        <v>1338.7815494000001</v>
      </c>
      <c r="F144" s="134">
        <v>353.31963598999999</v>
      </c>
      <c r="G144" s="134">
        <v>46.621853909999999</v>
      </c>
      <c r="H144" s="134">
        <v>84.117844879999993</v>
      </c>
      <c r="I144" s="134">
        <v>555.30245920000004</v>
      </c>
      <c r="J144" s="134">
        <v>80.225889420000001</v>
      </c>
      <c r="K144" s="134">
        <v>4.6387810699999994</v>
      </c>
      <c r="L144" s="134">
        <v>52.304725879999999</v>
      </c>
      <c r="M144" s="134">
        <v>4.0546602700000003</v>
      </c>
      <c r="N144" s="134">
        <v>64.563681030000012</v>
      </c>
      <c r="O144" s="134">
        <v>42.129636099999999</v>
      </c>
      <c r="P144" s="134">
        <v>18.040209709999999</v>
      </c>
      <c r="Q144" s="134">
        <v>10.154233100000001</v>
      </c>
      <c r="R144" s="134">
        <v>803.34957931000008</v>
      </c>
      <c r="S144" s="134">
        <v>3.3182254599999998</v>
      </c>
      <c r="T144" s="134">
        <v>26.611434280000001</v>
      </c>
      <c r="U144" s="134"/>
      <c r="V144" s="134"/>
    </row>
    <row r="145" spans="1:22" hidden="1" outlineLevel="1">
      <c r="A145" s="8">
        <v>44621</v>
      </c>
      <c r="B145" s="134">
        <v>4831.5265380499995</v>
      </c>
      <c r="C145" s="134">
        <v>1333.5410557800001</v>
      </c>
      <c r="D145" s="134">
        <v>122.49275503</v>
      </c>
      <c r="E145" s="134">
        <v>1276.4489538</v>
      </c>
      <c r="F145" s="134">
        <v>196.62654559000001</v>
      </c>
      <c r="G145" s="134">
        <v>52.026270629999992</v>
      </c>
      <c r="H145" s="134">
        <v>64.124642920000014</v>
      </c>
      <c r="I145" s="134">
        <v>534.95696712999995</v>
      </c>
      <c r="J145" s="134">
        <v>77.625248580000004</v>
      </c>
      <c r="K145" s="134">
        <v>5.6962370700000005</v>
      </c>
      <c r="L145" s="134">
        <v>68.165748249999993</v>
      </c>
      <c r="M145" s="134">
        <v>1.0942517199999999</v>
      </c>
      <c r="N145" s="134">
        <v>65.190071629999991</v>
      </c>
      <c r="O145" s="134">
        <v>36.495753669999999</v>
      </c>
      <c r="P145" s="134">
        <v>19.441709200000002</v>
      </c>
      <c r="Q145" s="134">
        <v>11.32939358</v>
      </c>
      <c r="R145" s="134">
        <v>936.94697574999987</v>
      </c>
      <c r="S145" s="134">
        <v>2.7593126800000003</v>
      </c>
      <c r="T145" s="134">
        <v>26.564645040000002</v>
      </c>
      <c r="U145" s="134"/>
      <c r="V145" s="134"/>
    </row>
    <row r="146" spans="1:22" hidden="1" outlineLevel="1">
      <c r="A146" s="8">
        <v>44652</v>
      </c>
      <c r="B146" s="134">
        <v>5131.5487347500002</v>
      </c>
      <c r="C146" s="134">
        <v>1368.9127244400001</v>
      </c>
      <c r="D146" s="134">
        <v>133.54528667</v>
      </c>
      <c r="E146" s="134">
        <v>1431.6415292699996</v>
      </c>
      <c r="F146" s="134">
        <v>205.83200070000001</v>
      </c>
      <c r="G146" s="134">
        <v>49.075596320000002</v>
      </c>
      <c r="H146" s="134">
        <v>60.620193080000007</v>
      </c>
      <c r="I146" s="134">
        <v>561.53685646000008</v>
      </c>
      <c r="J146" s="134">
        <v>68.703710169999994</v>
      </c>
      <c r="K146" s="134">
        <v>4.7315684700000009</v>
      </c>
      <c r="L146" s="134">
        <v>60.813308629999995</v>
      </c>
      <c r="M146" s="134">
        <v>0.98005286000000003</v>
      </c>
      <c r="N146" s="134">
        <v>42.556946250000003</v>
      </c>
      <c r="O146" s="134">
        <v>38.713120960000005</v>
      </c>
      <c r="P146" s="134">
        <v>20.61565173</v>
      </c>
      <c r="Q146" s="134">
        <v>19.397816710000001</v>
      </c>
      <c r="R146" s="134">
        <v>1034.78829165</v>
      </c>
      <c r="S146" s="134">
        <v>2.3625425199999999</v>
      </c>
      <c r="T146" s="134">
        <v>26.721537859999998</v>
      </c>
      <c r="U146" s="134"/>
      <c r="V146" s="134"/>
    </row>
    <row r="147" spans="1:22" hidden="1" outlineLevel="1">
      <c r="A147" s="8">
        <v>44682</v>
      </c>
      <c r="B147" s="134">
        <v>5421.6651401600002</v>
      </c>
      <c r="C147" s="134">
        <v>1397.7288145000002</v>
      </c>
      <c r="D147" s="134">
        <v>154.74115420000001</v>
      </c>
      <c r="E147" s="134">
        <v>1545.8188676499999</v>
      </c>
      <c r="F147" s="134">
        <v>235.62085510999998</v>
      </c>
      <c r="G147" s="134">
        <v>43.641227929999999</v>
      </c>
      <c r="H147" s="134">
        <v>63.7749156</v>
      </c>
      <c r="I147" s="134">
        <v>653.49324211999999</v>
      </c>
      <c r="J147" s="134">
        <v>81.218637689999994</v>
      </c>
      <c r="K147" s="134">
        <v>4.8210575799999997</v>
      </c>
      <c r="L147" s="134">
        <v>46.008368930000003</v>
      </c>
      <c r="M147" s="134">
        <v>1.09183582</v>
      </c>
      <c r="N147" s="134">
        <v>51.36537989</v>
      </c>
      <c r="O147" s="134">
        <v>39.887834259999998</v>
      </c>
      <c r="P147" s="134">
        <v>17.050638620000001</v>
      </c>
      <c r="Q147" s="134">
        <v>14.64090425</v>
      </c>
      <c r="R147" s="134">
        <v>1036.0392662900001</v>
      </c>
      <c r="S147" s="134">
        <v>2.7356019100000002</v>
      </c>
      <c r="T147" s="134">
        <v>31.986537810000002</v>
      </c>
      <c r="U147" s="134"/>
      <c r="V147" s="134"/>
    </row>
    <row r="148" spans="1:22" hidden="1" outlineLevel="1">
      <c r="A148" s="8">
        <v>44713</v>
      </c>
      <c r="B148" s="134">
        <v>5745.0077334500002</v>
      </c>
      <c r="C148" s="134">
        <v>1306.2943545899998</v>
      </c>
      <c r="D148" s="134">
        <v>162.36743605999999</v>
      </c>
      <c r="E148" s="134">
        <v>1901.2949241000001</v>
      </c>
      <c r="F148" s="134">
        <v>242.03349531000001</v>
      </c>
      <c r="G148" s="134">
        <v>43.675342090000001</v>
      </c>
      <c r="H148" s="134">
        <v>75.750106060000007</v>
      </c>
      <c r="I148" s="134">
        <v>639.61318965999999</v>
      </c>
      <c r="J148" s="134">
        <v>85.695744259999984</v>
      </c>
      <c r="K148" s="134">
        <v>4.7999019300000008</v>
      </c>
      <c r="L148" s="134">
        <v>60.401608330000002</v>
      </c>
      <c r="M148" s="134">
        <v>1.3338797499999999</v>
      </c>
      <c r="N148" s="134">
        <v>49.419167890000004</v>
      </c>
      <c r="O148" s="134">
        <v>42.075457349999994</v>
      </c>
      <c r="P148" s="134">
        <v>18.3487899</v>
      </c>
      <c r="Q148" s="134">
        <v>19.263547500000001</v>
      </c>
      <c r="R148" s="134">
        <v>1056.8678874699999</v>
      </c>
      <c r="S148" s="134">
        <v>2.9332538800000001</v>
      </c>
      <c r="T148" s="134">
        <v>32.839647319999997</v>
      </c>
      <c r="U148" s="134"/>
      <c r="V148" s="134"/>
    </row>
    <row r="149" spans="1:22" hidden="1" outlineLevel="1">
      <c r="A149" s="8">
        <v>44743</v>
      </c>
      <c r="B149" s="134">
        <v>6314.5134253799988</v>
      </c>
      <c r="C149" s="134">
        <v>1466.6822273300002</v>
      </c>
      <c r="D149" s="134">
        <v>184.78076747</v>
      </c>
      <c r="E149" s="134">
        <v>2441.5674487400001</v>
      </c>
      <c r="F149" s="134">
        <v>201.48238365999998</v>
      </c>
      <c r="G149" s="134">
        <v>34.256636889999996</v>
      </c>
      <c r="H149" s="134">
        <v>82.103235679999997</v>
      </c>
      <c r="I149" s="134">
        <v>590.19268228999999</v>
      </c>
      <c r="J149" s="134">
        <v>79.754813499999997</v>
      </c>
      <c r="K149" s="134">
        <v>4.9827252400000006</v>
      </c>
      <c r="L149" s="134">
        <v>69.961748300000011</v>
      </c>
      <c r="M149" s="134">
        <v>1.51413325</v>
      </c>
      <c r="N149" s="134">
        <v>60.574524899999993</v>
      </c>
      <c r="O149" s="134">
        <v>43.373934409999997</v>
      </c>
      <c r="P149" s="134">
        <v>20.206274929999999</v>
      </c>
      <c r="Q149" s="134">
        <v>29.54384125</v>
      </c>
      <c r="R149" s="134">
        <v>976.00431829000001</v>
      </c>
      <c r="S149" s="134">
        <v>2.89337299</v>
      </c>
      <c r="T149" s="134">
        <v>24.638356260000002</v>
      </c>
      <c r="U149" s="134"/>
      <c r="V149" s="134"/>
    </row>
    <row r="150" spans="1:22" hidden="1" outlineLevel="1">
      <c r="A150" s="8">
        <v>44774</v>
      </c>
      <c r="B150" s="134">
        <v>7013.8822742699995</v>
      </c>
      <c r="C150" s="134">
        <v>1578.8625724999999</v>
      </c>
      <c r="D150" s="134">
        <v>187.85868077999999</v>
      </c>
      <c r="E150" s="134">
        <v>2952.8832674600008</v>
      </c>
      <c r="F150" s="134">
        <v>219.50000197</v>
      </c>
      <c r="G150" s="134">
        <v>48.110439539999994</v>
      </c>
      <c r="H150" s="134">
        <v>78.580180620000007</v>
      </c>
      <c r="I150" s="134">
        <v>610.24904757000002</v>
      </c>
      <c r="J150" s="134">
        <v>104.89706233999999</v>
      </c>
      <c r="K150" s="134">
        <v>5.4541059000000001</v>
      </c>
      <c r="L150" s="134">
        <v>63.862658880000005</v>
      </c>
      <c r="M150" s="134">
        <v>1.5496450899999998</v>
      </c>
      <c r="N150" s="134">
        <v>68.173841350000018</v>
      </c>
      <c r="O150" s="134">
        <v>40.086814269999991</v>
      </c>
      <c r="P150" s="134">
        <v>24.515419980000001</v>
      </c>
      <c r="Q150" s="134">
        <v>17.0869465</v>
      </c>
      <c r="R150" s="134">
        <v>983.52958529</v>
      </c>
      <c r="S150" s="134">
        <v>3.1591995100000001</v>
      </c>
      <c r="T150" s="134">
        <v>25.52280472</v>
      </c>
      <c r="U150" s="134"/>
      <c r="V150" s="134"/>
    </row>
    <row r="151" spans="1:22" hidden="1" outlineLevel="1">
      <c r="A151" s="8">
        <v>44805</v>
      </c>
      <c r="B151" s="134">
        <v>6697.6093727999996</v>
      </c>
      <c r="C151" s="134">
        <v>1546.86482123</v>
      </c>
      <c r="D151" s="134">
        <v>189.96557762</v>
      </c>
      <c r="E151" s="134">
        <v>2714.18045222</v>
      </c>
      <c r="F151" s="134">
        <v>129.93090635000001</v>
      </c>
      <c r="G151" s="134">
        <v>54.807491279999994</v>
      </c>
      <c r="H151" s="134">
        <v>101.76127594</v>
      </c>
      <c r="I151" s="134">
        <v>613.40015946999995</v>
      </c>
      <c r="J151" s="134">
        <v>118.95218658999998</v>
      </c>
      <c r="K151" s="134">
        <v>5.2961288299999989</v>
      </c>
      <c r="L151" s="134">
        <v>65.271443419999997</v>
      </c>
      <c r="M151" s="134">
        <v>0.92944289999999996</v>
      </c>
      <c r="N151" s="134">
        <v>62.644817639999999</v>
      </c>
      <c r="O151" s="134">
        <v>44.858886059999996</v>
      </c>
      <c r="P151" s="134">
        <v>24.039166120000001</v>
      </c>
      <c r="Q151" s="134">
        <v>23.713670969999999</v>
      </c>
      <c r="R151" s="134">
        <v>971.6472273899999</v>
      </c>
      <c r="S151" s="134">
        <v>2.7092437500000002</v>
      </c>
      <c r="T151" s="134">
        <v>26.636475019999999</v>
      </c>
      <c r="U151" s="134"/>
      <c r="V151" s="134"/>
    </row>
    <row r="152" spans="1:22" hidden="1" outlineLevel="1">
      <c r="A152" s="8">
        <v>44835</v>
      </c>
      <c r="B152" s="134">
        <v>6893.0903418199996</v>
      </c>
      <c r="C152" s="134">
        <v>1544.5138715000003</v>
      </c>
      <c r="D152" s="134">
        <v>197.33900605999997</v>
      </c>
      <c r="E152" s="134">
        <v>2597.6625129900008</v>
      </c>
      <c r="F152" s="134">
        <v>152.34193920000001</v>
      </c>
      <c r="G152" s="134">
        <v>68.202618479999998</v>
      </c>
      <c r="H152" s="134">
        <v>99.414562160000003</v>
      </c>
      <c r="I152" s="134">
        <v>715.52649376999989</v>
      </c>
      <c r="J152" s="134">
        <v>215.05173738999997</v>
      </c>
      <c r="K152" s="134">
        <v>6.727703570000001</v>
      </c>
      <c r="L152" s="134">
        <v>62.552484859999993</v>
      </c>
      <c r="M152" s="134">
        <v>1.04208396</v>
      </c>
      <c r="N152" s="134">
        <v>100.35233913</v>
      </c>
      <c r="O152" s="134">
        <v>44.71376226000001</v>
      </c>
      <c r="P152" s="134">
        <v>25.210649950000004</v>
      </c>
      <c r="Q152" s="134">
        <v>26.992664020000003</v>
      </c>
      <c r="R152" s="134">
        <v>996.22955163000006</v>
      </c>
      <c r="S152" s="134">
        <v>12.339817839999998</v>
      </c>
      <c r="T152" s="134">
        <v>26.876543049999999</v>
      </c>
      <c r="U152" s="134"/>
      <c r="V152" s="134"/>
    </row>
    <row r="153" spans="1:22" hidden="1" outlineLevel="1">
      <c r="A153" s="8">
        <v>44866</v>
      </c>
      <c r="B153" s="134">
        <v>5878.8373166899992</v>
      </c>
      <c r="C153" s="134">
        <v>800.59227953999994</v>
      </c>
      <c r="D153" s="134">
        <v>185.33895699999999</v>
      </c>
      <c r="E153" s="134">
        <v>2541.5220343000001</v>
      </c>
      <c r="F153" s="134">
        <v>129.61010895999999</v>
      </c>
      <c r="G153" s="134">
        <v>76.323594589999999</v>
      </c>
      <c r="H153" s="134">
        <v>129.19227697999997</v>
      </c>
      <c r="I153" s="134">
        <v>686.71219154999994</v>
      </c>
      <c r="J153" s="134">
        <v>120.93368595999999</v>
      </c>
      <c r="K153" s="134">
        <v>7.3123245199999998</v>
      </c>
      <c r="L153" s="134">
        <v>72.098310060000017</v>
      </c>
      <c r="M153" s="134">
        <v>1.1569127299999999</v>
      </c>
      <c r="N153" s="134">
        <v>90.615357549999999</v>
      </c>
      <c r="O153" s="134">
        <v>48.732131379999991</v>
      </c>
      <c r="P153" s="134">
        <v>21.159696299999997</v>
      </c>
      <c r="Q153" s="134">
        <v>45.850322679999998</v>
      </c>
      <c r="R153" s="134">
        <v>892.44573185999991</v>
      </c>
      <c r="S153" s="134">
        <v>4.0031457799999997</v>
      </c>
      <c r="T153" s="134">
        <v>25.238254949999998</v>
      </c>
      <c r="U153" s="134"/>
      <c r="V153" s="134"/>
    </row>
    <row r="154" spans="1:22" hidden="1" outlineLevel="1">
      <c r="A154" s="8">
        <v>44896</v>
      </c>
      <c r="B154" s="134">
        <v>5923.8948755300007</v>
      </c>
      <c r="C154" s="134">
        <v>736.75061530999994</v>
      </c>
      <c r="D154" s="134">
        <v>215.65630405000002</v>
      </c>
      <c r="E154" s="134">
        <v>2405.4270009699999</v>
      </c>
      <c r="F154" s="134">
        <v>145.40925148000002</v>
      </c>
      <c r="G154" s="134">
        <v>62.92801918</v>
      </c>
      <c r="H154" s="134">
        <v>164.71690536999998</v>
      </c>
      <c r="I154" s="134">
        <v>792.37141685000006</v>
      </c>
      <c r="J154" s="134">
        <v>104.95567826</v>
      </c>
      <c r="K154" s="134">
        <v>8.5330951300000013</v>
      </c>
      <c r="L154" s="134">
        <v>72.358559119999995</v>
      </c>
      <c r="M154" s="134">
        <v>1.43734783</v>
      </c>
      <c r="N154" s="134">
        <v>92.23574515</v>
      </c>
      <c r="O154" s="134">
        <v>57.939684389999996</v>
      </c>
      <c r="P154" s="134">
        <v>29.342787479999998</v>
      </c>
      <c r="Q154" s="134">
        <v>56.315235889999997</v>
      </c>
      <c r="R154" s="134">
        <v>944.94993463000003</v>
      </c>
      <c r="S154" s="134">
        <v>4.1663611300000003</v>
      </c>
      <c r="T154" s="134">
        <v>28.400933309999999</v>
      </c>
      <c r="U154" s="134"/>
      <c r="V154" s="134"/>
    </row>
    <row r="155" spans="1:22" hidden="1" outlineLevel="1">
      <c r="A155" s="8">
        <v>44927</v>
      </c>
      <c r="B155" s="134">
        <v>6702.1180982900005</v>
      </c>
      <c r="C155" s="134">
        <v>959.83838848999994</v>
      </c>
      <c r="D155" s="134">
        <v>204.06463267999999</v>
      </c>
      <c r="E155" s="134">
        <v>3150.6135371299997</v>
      </c>
      <c r="F155" s="134">
        <v>121.69235608000001</v>
      </c>
      <c r="G155" s="134">
        <v>65.37673289</v>
      </c>
      <c r="H155" s="134">
        <v>131.25238945000001</v>
      </c>
      <c r="I155" s="134">
        <v>752.94999354000004</v>
      </c>
      <c r="J155" s="134">
        <v>109.08076716000001</v>
      </c>
      <c r="K155" s="134">
        <v>7.4200613300000002</v>
      </c>
      <c r="L155" s="134">
        <v>77.765464899999998</v>
      </c>
      <c r="M155" s="134">
        <v>1.7623456599999998</v>
      </c>
      <c r="N155" s="134">
        <v>95.099210579999991</v>
      </c>
      <c r="O155" s="134">
        <v>56.522371170000007</v>
      </c>
      <c r="P155" s="134">
        <v>27.618336939999999</v>
      </c>
      <c r="Q155" s="134">
        <v>48.907268319999993</v>
      </c>
      <c r="R155" s="134">
        <v>856.42806264000001</v>
      </c>
      <c r="S155" s="134">
        <v>6.1879838099999995</v>
      </c>
      <c r="T155" s="134">
        <v>29.538195519999999</v>
      </c>
      <c r="U155" s="134"/>
      <c r="V155" s="134"/>
    </row>
    <row r="156" spans="1:22" hidden="1" outlineLevel="1">
      <c r="A156" s="8">
        <v>44958</v>
      </c>
      <c r="B156" s="134">
        <v>6549.5423797100002</v>
      </c>
      <c r="C156" s="134">
        <v>1151.56642917</v>
      </c>
      <c r="D156" s="134">
        <v>180.22870087000001</v>
      </c>
      <c r="E156" s="134">
        <v>2661.30322626</v>
      </c>
      <c r="F156" s="134">
        <v>187.14864757000001</v>
      </c>
      <c r="G156" s="134">
        <v>60.605338580000002</v>
      </c>
      <c r="H156" s="134">
        <v>94.27518345</v>
      </c>
      <c r="I156" s="134">
        <v>747.96362193999994</v>
      </c>
      <c r="J156" s="134">
        <v>118.82569205999999</v>
      </c>
      <c r="K156" s="134">
        <v>6.0154062699999997</v>
      </c>
      <c r="L156" s="134">
        <v>73.349254180000003</v>
      </c>
      <c r="M156" s="134">
        <v>1.43639889</v>
      </c>
      <c r="N156" s="134">
        <v>70.51365801</v>
      </c>
      <c r="O156" s="134">
        <v>52.809669059999997</v>
      </c>
      <c r="P156" s="134">
        <v>30.966291869999999</v>
      </c>
      <c r="Q156" s="134">
        <v>52.441934520000004</v>
      </c>
      <c r="R156" s="134">
        <v>1026.0943546199999</v>
      </c>
      <c r="S156" s="134">
        <v>4.54492838</v>
      </c>
      <c r="T156" s="134">
        <v>29.453644009999998</v>
      </c>
      <c r="U156" s="134"/>
      <c r="V156" s="134"/>
    </row>
    <row r="157" spans="1:22" hidden="1" outlineLevel="1">
      <c r="A157" s="8">
        <v>44986</v>
      </c>
      <c r="B157" s="134">
        <v>6125.9695816799995</v>
      </c>
      <c r="C157" s="134">
        <v>1118.00800706</v>
      </c>
      <c r="D157" s="134">
        <v>179.12291851999998</v>
      </c>
      <c r="E157" s="134">
        <v>2247.7987588599999</v>
      </c>
      <c r="F157" s="134">
        <v>162.80928686999999</v>
      </c>
      <c r="G157" s="134">
        <v>62.070856249999999</v>
      </c>
      <c r="H157" s="134">
        <v>114.91435848</v>
      </c>
      <c r="I157" s="134">
        <v>753.93612068999983</v>
      </c>
      <c r="J157" s="134">
        <v>163.81953325000001</v>
      </c>
      <c r="K157" s="134">
        <v>5.5137373200000006</v>
      </c>
      <c r="L157" s="134">
        <v>75.178827420000005</v>
      </c>
      <c r="M157" s="134">
        <v>1.4928690099999999</v>
      </c>
      <c r="N157" s="134">
        <v>74.483910300000005</v>
      </c>
      <c r="O157" s="134">
        <v>57.035056660000002</v>
      </c>
      <c r="P157" s="134">
        <v>26.92546295</v>
      </c>
      <c r="Q157" s="134">
        <v>37.710640900000001</v>
      </c>
      <c r="R157" s="134">
        <v>1012.1480924699999</v>
      </c>
      <c r="S157" s="134">
        <v>4.0480549899999998</v>
      </c>
      <c r="T157" s="134">
        <v>28.953089679999998</v>
      </c>
      <c r="U157" s="134"/>
      <c r="V157" s="134"/>
    </row>
    <row r="158" spans="1:22" hidden="1" outlineLevel="1">
      <c r="A158" s="8">
        <v>45017</v>
      </c>
      <c r="B158" s="134">
        <v>7464.3003579099995</v>
      </c>
      <c r="C158" s="134">
        <v>1129.0219574400001</v>
      </c>
      <c r="D158" s="134">
        <v>171.57912374</v>
      </c>
      <c r="E158" s="134">
        <v>2664.2331310299996</v>
      </c>
      <c r="F158" s="134">
        <v>194.09437392000001</v>
      </c>
      <c r="G158" s="134">
        <v>65.646034999999998</v>
      </c>
      <c r="H158" s="134">
        <v>107.28106307999998</v>
      </c>
      <c r="I158" s="134">
        <v>941.72892197999988</v>
      </c>
      <c r="J158" s="134">
        <v>129.45934110999997</v>
      </c>
      <c r="K158" s="134">
        <v>5.8051176</v>
      </c>
      <c r="L158" s="134">
        <v>76.191335630000012</v>
      </c>
      <c r="M158" s="134">
        <v>1.3821926900000001</v>
      </c>
      <c r="N158" s="134">
        <v>73.527742779999997</v>
      </c>
      <c r="O158" s="134">
        <v>62.492794499999988</v>
      </c>
      <c r="P158" s="134">
        <v>25.089963789999999</v>
      </c>
      <c r="Q158" s="134">
        <v>738.19703274999995</v>
      </c>
      <c r="R158" s="134">
        <v>1031.8225846399998</v>
      </c>
      <c r="S158" s="134">
        <v>14.65990573</v>
      </c>
      <c r="T158" s="134">
        <v>32.087740500000002</v>
      </c>
      <c r="U158" s="134"/>
      <c r="V158" s="134"/>
    </row>
    <row r="159" spans="1:22" hidden="1" outlineLevel="1">
      <c r="A159" s="8">
        <v>45047</v>
      </c>
      <c r="B159" s="134">
        <v>8258.8318895699995</v>
      </c>
      <c r="C159" s="134">
        <v>1211.3758708099999</v>
      </c>
      <c r="D159" s="134">
        <v>193.46419794000002</v>
      </c>
      <c r="E159" s="134">
        <v>2349.13148189</v>
      </c>
      <c r="F159" s="134">
        <v>282.31544270999996</v>
      </c>
      <c r="G159" s="134">
        <v>87.915830569999997</v>
      </c>
      <c r="H159" s="134">
        <v>112.72548575000002</v>
      </c>
      <c r="I159" s="134">
        <v>2380.7277150799996</v>
      </c>
      <c r="J159" s="134">
        <v>135.56320298999998</v>
      </c>
      <c r="K159" s="134">
        <v>5.6222539900000008</v>
      </c>
      <c r="L159" s="134">
        <v>78.764076149999994</v>
      </c>
      <c r="M159" s="134">
        <v>1.3983035099999999</v>
      </c>
      <c r="N159" s="134">
        <v>88.221593300000009</v>
      </c>
      <c r="O159" s="134">
        <v>65.797512120000007</v>
      </c>
      <c r="P159" s="134">
        <v>25.90186533</v>
      </c>
      <c r="Q159" s="134">
        <v>176.58768534999999</v>
      </c>
      <c r="R159" s="134">
        <v>1019.4441357699999</v>
      </c>
      <c r="S159" s="134">
        <v>8.9374673999999992</v>
      </c>
      <c r="T159" s="134">
        <v>34.937768910000003</v>
      </c>
      <c r="U159" s="134"/>
      <c r="V159" s="134"/>
    </row>
    <row r="160" spans="1:22" hidden="1" outlineLevel="1">
      <c r="A160" s="8">
        <v>45078</v>
      </c>
      <c r="B160" s="134">
        <v>7973.5970836300021</v>
      </c>
      <c r="C160" s="134">
        <v>1326.6642667599999</v>
      </c>
      <c r="D160" s="134">
        <v>214.25018591999998</v>
      </c>
      <c r="E160" s="134">
        <v>2322.7855396200002</v>
      </c>
      <c r="F160" s="134">
        <v>130.78973567</v>
      </c>
      <c r="G160" s="134">
        <v>70.055334479999999</v>
      </c>
      <c r="H160" s="134">
        <v>145.69157981000001</v>
      </c>
      <c r="I160" s="134">
        <v>2240.2670043799999</v>
      </c>
      <c r="J160" s="134">
        <v>124.17484612000001</v>
      </c>
      <c r="K160" s="134">
        <v>7.5961571800000014</v>
      </c>
      <c r="L160" s="134">
        <v>82.461960400000009</v>
      </c>
      <c r="M160" s="134">
        <v>1.7196402700000002</v>
      </c>
      <c r="N160" s="134">
        <v>106.40435187000001</v>
      </c>
      <c r="O160" s="134">
        <v>67.68783277</v>
      </c>
      <c r="P160" s="134">
        <v>29.876563310000002</v>
      </c>
      <c r="Q160" s="134">
        <v>21.01289706</v>
      </c>
      <c r="R160" s="134">
        <v>1020.6435206400001</v>
      </c>
      <c r="S160" s="134">
        <v>26.542310349999997</v>
      </c>
      <c r="T160" s="134">
        <v>34.973357019999995</v>
      </c>
      <c r="U160" s="134"/>
      <c r="V160" s="134"/>
    </row>
    <row r="161" spans="1:22" hidden="1" outlineLevel="1">
      <c r="A161" s="8">
        <v>45108</v>
      </c>
      <c r="B161" s="134">
        <v>8006.610254879999</v>
      </c>
      <c r="C161" s="134">
        <v>1140.19687656</v>
      </c>
      <c r="D161" s="134">
        <v>196.34893711000001</v>
      </c>
      <c r="E161" s="134">
        <v>2646.2133806500001</v>
      </c>
      <c r="F161" s="134">
        <v>147.74217734999999</v>
      </c>
      <c r="G161" s="134">
        <v>85.950351269999999</v>
      </c>
      <c r="H161" s="134">
        <v>144.04041333000001</v>
      </c>
      <c r="I161" s="134">
        <v>2133.9733318000003</v>
      </c>
      <c r="J161" s="134">
        <v>126.00804639</v>
      </c>
      <c r="K161" s="134">
        <v>8.1053383300000004</v>
      </c>
      <c r="L161" s="134">
        <v>84.051123569999987</v>
      </c>
      <c r="M161" s="134">
        <v>1.43888463</v>
      </c>
      <c r="N161" s="134">
        <v>108.00024396000001</v>
      </c>
      <c r="O161" s="134">
        <v>74.757826230000006</v>
      </c>
      <c r="P161" s="134">
        <v>33.593026090000002</v>
      </c>
      <c r="Q161" s="134">
        <v>23.416734560000002</v>
      </c>
      <c r="R161" s="134">
        <v>1011.5977948899999</v>
      </c>
      <c r="S161" s="134">
        <v>5.4025752999999996</v>
      </c>
      <c r="T161" s="134">
        <v>35.773192859999995</v>
      </c>
      <c r="U161" s="134"/>
      <c r="V161" s="134"/>
    </row>
    <row r="162" spans="1:22" hidden="1" outlineLevel="1">
      <c r="A162" s="8">
        <v>45139</v>
      </c>
      <c r="B162" s="134">
        <v>7822.1005502100015</v>
      </c>
      <c r="C162" s="134">
        <v>1105.2277659700001</v>
      </c>
      <c r="D162" s="134">
        <v>194.32727383999998</v>
      </c>
      <c r="E162" s="134">
        <v>2562.7885555100002</v>
      </c>
      <c r="F162" s="134">
        <v>273.54372948999998</v>
      </c>
      <c r="G162" s="134">
        <v>84.20926802000001</v>
      </c>
      <c r="H162" s="134">
        <v>133.29529174999999</v>
      </c>
      <c r="I162" s="134">
        <v>1902.4621432399999</v>
      </c>
      <c r="J162" s="134">
        <v>121.88792670000001</v>
      </c>
      <c r="K162" s="134">
        <v>7.0291815999999994</v>
      </c>
      <c r="L162" s="134">
        <v>85.022684059999989</v>
      </c>
      <c r="M162" s="134">
        <v>1.1289838000000001</v>
      </c>
      <c r="N162" s="134">
        <v>146.61538568999998</v>
      </c>
      <c r="O162" s="134">
        <v>78.266170679999988</v>
      </c>
      <c r="P162" s="134">
        <v>33.329957909999997</v>
      </c>
      <c r="Q162" s="134">
        <v>25.749991300000001</v>
      </c>
      <c r="R162" s="134">
        <v>1026.7778027900001</v>
      </c>
      <c r="S162" s="134">
        <v>5.5523892699999999</v>
      </c>
      <c r="T162" s="134">
        <v>34.886048590000001</v>
      </c>
      <c r="U162" s="134"/>
      <c r="V162" s="134"/>
    </row>
    <row r="163" spans="1:22" hidden="1" outlineLevel="1">
      <c r="A163" s="8">
        <v>45170</v>
      </c>
      <c r="B163" s="134">
        <v>6997.9713336000004</v>
      </c>
      <c r="C163" s="134">
        <v>1033.8579127800001</v>
      </c>
      <c r="D163" s="134">
        <v>213.59541251000002</v>
      </c>
      <c r="E163" s="134">
        <v>2533.2333221700001</v>
      </c>
      <c r="F163" s="134">
        <v>124.98667348999999</v>
      </c>
      <c r="G163" s="134">
        <v>78.790236340000007</v>
      </c>
      <c r="H163" s="134">
        <v>175.00010658000002</v>
      </c>
      <c r="I163" s="134">
        <v>1198.3065670100004</v>
      </c>
      <c r="J163" s="134">
        <v>118.29270893</v>
      </c>
      <c r="K163" s="134">
        <v>6.0866811699999994</v>
      </c>
      <c r="L163" s="134">
        <v>81.692639810000003</v>
      </c>
      <c r="M163" s="134">
        <v>1.39807861</v>
      </c>
      <c r="N163" s="134">
        <v>207.26473525999998</v>
      </c>
      <c r="O163" s="134">
        <v>81.033976739999986</v>
      </c>
      <c r="P163" s="134">
        <v>31.38383743</v>
      </c>
      <c r="Q163" s="134">
        <v>29.456366920000001</v>
      </c>
      <c r="R163" s="134">
        <v>1041.66499226</v>
      </c>
      <c r="S163" s="134">
        <v>5.6126028899999998</v>
      </c>
      <c r="T163" s="134">
        <v>36.314482699999999</v>
      </c>
      <c r="U163" s="134"/>
      <c r="V163" s="134"/>
    </row>
    <row r="164" spans="1:22" hidden="1" outlineLevel="1">
      <c r="A164" s="8">
        <v>45200</v>
      </c>
      <c r="B164" s="134">
        <v>14282.89438733</v>
      </c>
      <c r="C164" s="134">
        <v>1110.9790721700001</v>
      </c>
      <c r="D164" s="134">
        <v>247.84415795999999</v>
      </c>
      <c r="E164" s="134">
        <v>2589.4122174700001</v>
      </c>
      <c r="F164" s="134">
        <v>111.28892442999999</v>
      </c>
      <c r="G164" s="134">
        <v>83.85205606000001</v>
      </c>
      <c r="H164" s="134">
        <v>122.00058073</v>
      </c>
      <c r="I164" s="134">
        <v>8277.364589660001</v>
      </c>
      <c r="J164" s="134">
        <v>124.70862151999999</v>
      </c>
      <c r="K164" s="134">
        <v>7.1812238800000001</v>
      </c>
      <c r="L164" s="134">
        <v>85.582306989999992</v>
      </c>
      <c r="M164" s="134">
        <v>1.5736471599999999</v>
      </c>
      <c r="N164" s="134">
        <v>276.32106261000007</v>
      </c>
      <c r="O164" s="134">
        <v>81.162354410000006</v>
      </c>
      <c r="P164" s="134">
        <v>29.866225700000001</v>
      </c>
      <c r="Q164" s="134">
        <v>28.7083847</v>
      </c>
      <c r="R164" s="134">
        <v>1063.79061112</v>
      </c>
      <c r="S164" s="134">
        <v>5.6812176300000008</v>
      </c>
      <c r="T164" s="134">
        <v>35.577133129999993</v>
      </c>
      <c r="U164" s="134"/>
      <c r="V164" s="134"/>
    </row>
    <row r="165" spans="1:22" hidden="1" outlineLevel="1">
      <c r="A165" s="8">
        <v>45231</v>
      </c>
      <c r="B165" s="134">
        <v>7357.0545514400001</v>
      </c>
      <c r="C165" s="134">
        <v>1097.29896512</v>
      </c>
      <c r="D165" s="134">
        <v>236.94115009000001</v>
      </c>
      <c r="E165" s="134">
        <v>2251.3113022300004</v>
      </c>
      <c r="F165" s="134">
        <v>125.65229241999999</v>
      </c>
      <c r="G165" s="134">
        <v>120.53670235999999</v>
      </c>
      <c r="H165" s="134">
        <v>161.83122647000002</v>
      </c>
      <c r="I165" s="134">
        <v>1465.97961779</v>
      </c>
      <c r="J165" s="134">
        <v>128.91459577000001</v>
      </c>
      <c r="K165" s="134">
        <v>5.5226934100000005</v>
      </c>
      <c r="L165" s="134">
        <v>80.064249259999997</v>
      </c>
      <c r="M165" s="134">
        <v>1.9654166800000001</v>
      </c>
      <c r="N165" s="134">
        <v>346.07696298000008</v>
      </c>
      <c r="O165" s="134">
        <v>83.929290210000019</v>
      </c>
      <c r="P165" s="134">
        <v>35.270191480000001</v>
      </c>
      <c r="Q165" s="134">
        <v>28.15553366</v>
      </c>
      <c r="R165" s="134">
        <v>1148.9094199900001</v>
      </c>
      <c r="S165" s="134">
        <v>3.90092302</v>
      </c>
      <c r="T165" s="134">
        <v>34.7940185</v>
      </c>
      <c r="U165" s="134"/>
      <c r="V165" s="134"/>
    </row>
    <row r="166" spans="1:22" hidden="1" outlineLevel="1">
      <c r="A166" s="8">
        <v>45261</v>
      </c>
      <c r="B166" s="134">
        <v>9643.1682611899978</v>
      </c>
      <c r="C166" s="134">
        <v>1158.02092115</v>
      </c>
      <c r="D166" s="134">
        <v>240.04814875</v>
      </c>
      <c r="E166" s="134">
        <v>2866.9886729199998</v>
      </c>
      <c r="F166" s="134">
        <v>168.18106485000001</v>
      </c>
      <c r="G166" s="134">
        <v>84.907315100000005</v>
      </c>
      <c r="H166" s="134">
        <v>250.29824703</v>
      </c>
      <c r="I166" s="134">
        <v>3202.0083102199997</v>
      </c>
      <c r="J166" s="134">
        <v>133.91458016999999</v>
      </c>
      <c r="K166" s="134">
        <v>12.316030730000001</v>
      </c>
      <c r="L166" s="134">
        <v>85.384502590000011</v>
      </c>
      <c r="M166" s="134">
        <v>1.87521749</v>
      </c>
      <c r="N166" s="134">
        <v>311.45440023000003</v>
      </c>
      <c r="O166" s="134">
        <v>100.48054464000001</v>
      </c>
      <c r="P166" s="134">
        <v>35.443251840000002</v>
      </c>
      <c r="Q166" s="134">
        <v>33.426403669999999</v>
      </c>
      <c r="R166" s="134">
        <v>921.19542316999991</v>
      </c>
      <c r="S166" s="134">
        <v>5.4099856699999993</v>
      </c>
      <c r="T166" s="134">
        <v>31.815240970000001</v>
      </c>
      <c r="U166" s="134"/>
      <c r="V166" s="134"/>
    </row>
    <row r="167" spans="1:22" hidden="1" outlineLevel="1">
      <c r="A167" s="8">
        <v>45292</v>
      </c>
      <c r="B167" s="134">
        <v>7367.507010809999</v>
      </c>
      <c r="C167" s="134">
        <v>1352.2956857199997</v>
      </c>
      <c r="D167" s="134">
        <v>202.92171493000001</v>
      </c>
      <c r="E167" s="134">
        <v>2496.5394581899996</v>
      </c>
      <c r="F167" s="134">
        <v>123.15379736</v>
      </c>
      <c r="G167" s="134">
        <v>72.765307719999996</v>
      </c>
      <c r="H167" s="134">
        <v>213.78655302999999</v>
      </c>
      <c r="I167" s="134">
        <v>1384.2273838499998</v>
      </c>
      <c r="J167" s="134">
        <v>127.33086800000001</v>
      </c>
      <c r="K167" s="134">
        <v>9.548653569999999</v>
      </c>
      <c r="L167" s="134">
        <v>88.626186730000001</v>
      </c>
      <c r="M167" s="134">
        <v>1.9254226000000001</v>
      </c>
      <c r="N167" s="134">
        <v>297.37709735000004</v>
      </c>
      <c r="O167" s="134">
        <v>98.014010450000001</v>
      </c>
      <c r="P167" s="134">
        <v>33.218391189999998</v>
      </c>
      <c r="Q167" s="134">
        <v>31.133971770000002</v>
      </c>
      <c r="R167" s="134">
        <v>796.95899989999987</v>
      </c>
      <c r="S167" s="134">
        <v>6.5242310999999997</v>
      </c>
      <c r="T167" s="134">
        <v>31.15927735</v>
      </c>
      <c r="U167" s="134"/>
      <c r="V167" s="134"/>
    </row>
    <row r="168" spans="1:22" hidden="1" outlineLevel="1">
      <c r="A168" s="8">
        <v>45323</v>
      </c>
      <c r="B168" s="134">
        <v>7342.9276409200002</v>
      </c>
      <c r="C168" s="134">
        <v>1353.5558307399999</v>
      </c>
      <c r="D168" s="134">
        <v>212.77575332000001</v>
      </c>
      <c r="E168" s="134">
        <v>2482.8419550799999</v>
      </c>
      <c r="F168" s="134">
        <v>134.90326481</v>
      </c>
      <c r="G168" s="134">
        <v>74.263756240000006</v>
      </c>
      <c r="H168" s="134">
        <v>172.50040939999997</v>
      </c>
      <c r="I168" s="134">
        <v>1355.6896381299998</v>
      </c>
      <c r="J168" s="134">
        <v>120.80274133</v>
      </c>
      <c r="K168" s="134">
        <v>7.8517828999999999</v>
      </c>
      <c r="L168" s="134">
        <v>88.757255639999997</v>
      </c>
      <c r="M168" s="134">
        <v>3.0728934699999999</v>
      </c>
      <c r="N168" s="134">
        <v>120.33677304000001</v>
      </c>
      <c r="O168" s="134">
        <v>123.26781947000002</v>
      </c>
      <c r="P168" s="134">
        <v>30.387391600000001</v>
      </c>
      <c r="Q168" s="134">
        <v>28.954385459999997</v>
      </c>
      <c r="R168" s="134">
        <v>997.79099781000014</v>
      </c>
      <c r="S168" s="134">
        <v>5.12550142</v>
      </c>
      <c r="T168" s="134">
        <v>30.049491060000001</v>
      </c>
      <c r="U168" s="134"/>
      <c r="V168" s="134"/>
    </row>
    <row r="169" spans="1:22">
      <c r="A169" s="8">
        <v>45352</v>
      </c>
      <c r="B169" s="134">
        <v>8303.557278889999</v>
      </c>
      <c r="C169" s="134">
        <v>1494.7385188799999</v>
      </c>
      <c r="D169" s="134">
        <v>223.15115523999998</v>
      </c>
      <c r="E169" s="134">
        <v>2929.4237341999997</v>
      </c>
      <c r="F169" s="134">
        <v>163.17097426000001</v>
      </c>
      <c r="G169" s="134">
        <v>61.784861150000005</v>
      </c>
      <c r="H169" s="134">
        <v>235.73734806999997</v>
      </c>
      <c r="I169" s="134">
        <v>1660.04223714</v>
      </c>
      <c r="J169" s="134">
        <v>103.60116215000001</v>
      </c>
      <c r="K169" s="134">
        <v>11.45243149</v>
      </c>
      <c r="L169" s="134">
        <v>87.948142619999999</v>
      </c>
      <c r="M169" s="134">
        <v>5.0866586800000011</v>
      </c>
      <c r="N169" s="134">
        <v>109.76054280000001</v>
      </c>
      <c r="O169" s="134">
        <v>90.203327580000007</v>
      </c>
      <c r="P169" s="134">
        <v>48.601274599999996</v>
      </c>
      <c r="Q169" s="134">
        <v>30.672054419999998</v>
      </c>
      <c r="R169" s="134">
        <v>1013.36960393</v>
      </c>
      <c r="S169" s="134">
        <v>4.9685282700000002</v>
      </c>
      <c r="T169" s="134">
        <v>29.844723410000004</v>
      </c>
      <c r="U169" s="134"/>
      <c r="V169" s="134"/>
    </row>
    <row r="170" spans="1:22">
      <c r="A170" s="8">
        <v>45383</v>
      </c>
      <c r="B170" s="134">
        <v>8217.700710019999</v>
      </c>
      <c r="C170" s="134">
        <v>1703.5001265700002</v>
      </c>
      <c r="D170" s="134">
        <v>200.76503706</v>
      </c>
      <c r="E170" s="134">
        <v>2915.3253856999991</v>
      </c>
      <c r="F170" s="134">
        <v>172.27263760000002</v>
      </c>
      <c r="G170" s="134">
        <v>61.829433539999997</v>
      </c>
      <c r="H170" s="134">
        <v>201.68356619000002</v>
      </c>
      <c r="I170" s="134">
        <v>1512.6285985</v>
      </c>
      <c r="J170" s="134">
        <v>96.147942360000002</v>
      </c>
      <c r="K170" s="134">
        <v>6.4743731999999996</v>
      </c>
      <c r="L170" s="134">
        <v>88.044448639999999</v>
      </c>
      <c r="M170" s="134">
        <v>3.4645004699999995</v>
      </c>
      <c r="N170" s="134">
        <v>99.222921290000002</v>
      </c>
      <c r="O170" s="134">
        <v>89.86007622000001</v>
      </c>
      <c r="P170" s="134">
        <v>37.928631089999996</v>
      </c>
      <c r="Q170" s="134">
        <v>34.02335866</v>
      </c>
      <c r="R170" s="134">
        <v>958.62614713999994</v>
      </c>
      <c r="S170" s="134">
        <v>4.6964098800000009</v>
      </c>
      <c r="T170" s="134">
        <v>31.207115910000002</v>
      </c>
      <c r="U170" s="134"/>
      <c r="V170" s="134"/>
    </row>
    <row r="171" spans="1:22">
      <c r="A171" s="8">
        <v>45413</v>
      </c>
      <c r="B171" s="134">
        <v>8128.1529118799972</v>
      </c>
      <c r="C171" s="134">
        <v>1627.1439728</v>
      </c>
      <c r="D171" s="134">
        <v>197.55430983999997</v>
      </c>
      <c r="E171" s="134">
        <v>2688.1026683099999</v>
      </c>
      <c r="F171" s="134">
        <v>157.59500170999999</v>
      </c>
      <c r="G171" s="134">
        <v>72.859489119999992</v>
      </c>
      <c r="H171" s="134">
        <v>187.13336028000001</v>
      </c>
      <c r="I171" s="134">
        <v>1618.72118052</v>
      </c>
      <c r="J171" s="134">
        <v>97.009422470000004</v>
      </c>
      <c r="K171" s="134">
        <v>7.5126339899999994</v>
      </c>
      <c r="L171" s="134">
        <v>91.379003839999996</v>
      </c>
      <c r="M171" s="134">
        <v>2.12800462</v>
      </c>
      <c r="N171" s="134">
        <v>125.06999016</v>
      </c>
      <c r="O171" s="134">
        <v>90.53900179</v>
      </c>
      <c r="P171" s="134">
        <v>59.846938640000005</v>
      </c>
      <c r="Q171" s="134">
        <v>32.305798260000003</v>
      </c>
      <c r="R171" s="134">
        <v>1029.57241576</v>
      </c>
      <c r="S171" s="134">
        <v>4.6424739700000002</v>
      </c>
      <c r="T171" s="134">
        <v>39.037245800000001</v>
      </c>
      <c r="U171" s="134"/>
      <c r="V171" s="134"/>
    </row>
    <row r="172" spans="1:22">
      <c r="A172" s="8">
        <v>45444</v>
      </c>
      <c r="B172" s="134">
        <v>8041.7543890299985</v>
      </c>
      <c r="C172" s="134">
        <v>1593.50317279</v>
      </c>
      <c r="D172" s="134">
        <v>185.71706224000002</v>
      </c>
      <c r="E172" s="134">
        <v>2615.9178091700001</v>
      </c>
      <c r="F172" s="134">
        <v>213.33743300999998</v>
      </c>
      <c r="G172" s="134">
        <v>76.171196469999984</v>
      </c>
      <c r="H172" s="134">
        <v>195.79786025999999</v>
      </c>
      <c r="I172" s="134">
        <v>1489.8253121100001</v>
      </c>
      <c r="J172" s="134">
        <v>186.04794031</v>
      </c>
      <c r="K172" s="134">
        <v>13.26025383</v>
      </c>
      <c r="L172" s="134">
        <v>92.82219898000001</v>
      </c>
      <c r="M172" s="134">
        <v>10.72990418</v>
      </c>
      <c r="N172" s="134">
        <v>96.326916119999993</v>
      </c>
      <c r="O172" s="134">
        <v>90.509189739999997</v>
      </c>
      <c r="P172" s="134">
        <v>56.035773699999993</v>
      </c>
      <c r="Q172" s="134">
        <v>42.27163943</v>
      </c>
      <c r="R172" s="134">
        <v>1039.42565257</v>
      </c>
      <c r="S172" s="134">
        <v>5.4531699300000005</v>
      </c>
      <c r="T172" s="134">
        <v>38.601904189999999</v>
      </c>
      <c r="U172" s="134"/>
      <c r="V172" s="134"/>
    </row>
    <row r="173" spans="1:22">
      <c r="A173" s="8">
        <v>45474</v>
      </c>
      <c r="B173" s="134">
        <v>8519.6162155200018</v>
      </c>
      <c r="C173" s="134">
        <v>1955.9780728400001</v>
      </c>
      <c r="D173" s="134">
        <v>211.05563307</v>
      </c>
      <c r="E173" s="134">
        <v>2495.2019552000006</v>
      </c>
      <c r="F173" s="134">
        <v>164.01660462999999</v>
      </c>
      <c r="G173" s="134">
        <v>85.879693719999992</v>
      </c>
      <c r="H173" s="134">
        <v>223.04652661999998</v>
      </c>
      <c r="I173" s="134">
        <v>1445.73015392</v>
      </c>
      <c r="J173" s="134">
        <v>477.00894435999999</v>
      </c>
      <c r="K173" s="134">
        <v>9.5063882399999997</v>
      </c>
      <c r="L173" s="134">
        <v>94.393399749999986</v>
      </c>
      <c r="M173" s="134">
        <v>2.5223353699999995</v>
      </c>
      <c r="N173" s="134">
        <v>96.575061810000008</v>
      </c>
      <c r="O173" s="134">
        <v>93.341538880000002</v>
      </c>
      <c r="P173" s="134">
        <v>81.583859499999988</v>
      </c>
      <c r="Q173" s="134">
        <v>58.221669969999994</v>
      </c>
      <c r="R173" s="134">
        <v>981.74447201999999</v>
      </c>
      <c r="S173" s="134">
        <v>5.60206084</v>
      </c>
      <c r="T173" s="134">
        <v>38.207844779999995</v>
      </c>
      <c r="U173" s="134"/>
      <c r="V173" s="134"/>
    </row>
    <row r="174" spans="1:22">
      <c r="A174" s="8">
        <v>45505</v>
      </c>
      <c r="B174" s="134">
        <v>8443.1366507800012</v>
      </c>
      <c r="C174" s="134">
        <v>1970.5433630699999</v>
      </c>
      <c r="D174" s="134">
        <v>188.36256019000001</v>
      </c>
      <c r="E174" s="134">
        <v>2422.6878396700004</v>
      </c>
      <c r="F174" s="134">
        <v>164.23260604999999</v>
      </c>
      <c r="G174" s="134">
        <v>72.192149689999994</v>
      </c>
      <c r="H174" s="134">
        <v>256.15715373999996</v>
      </c>
      <c r="I174" s="134">
        <v>1199.89012297</v>
      </c>
      <c r="J174" s="134">
        <v>639.92897400000004</v>
      </c>
      <c r="K174" s="134">
        <v>12.20156558</v>
      </c>
      <c r="L174" s="134">
        <v>94.342171949999994</v>
      </c>
      <c r="M174" s="134">
        <v>2.4788616499999998</v>
      </c>
      <c r="N174" s="134">
        <v>106.09583382</v>
      </c>
      <c r="O174" s="134">
        <v>102.13261558000001</v>
      </c>
      <c r="P174" s="134">
        <v>76.802309750000006</v>
      </c>
      <c r="Q174" s="134">
        <v>91.961169859999998</v>
      </c>
      <c r="R174" s="134">
        <v>999.75871786000016</v>
      </c>
      <c r="S174" s="134">
        <v>6.3589167600000005</v>
      </c>
      <c r="T174" s="134">
        <v>37.009718589999999</v>
      </c>
      <c r="U174" s="134"/>
      <c r="V174" s="134"/>
    </row>
    <row r="175" spans="1:22">
      <c r="A175" s="8">
        <v>45536</v>
      </c>
      <c r="B175" s="134">
        <v>8582.90601221</v>
      </c>
      <c r="C175" s="134">
        <v>2019.0432840199996</v>
      </c>
      <c r="D175" s="134">
        <v>218.05335814</v>
      </c>
      <c r="E175" s="134">
        <v>2528.3062905900001</v>
      </c>
      <c r="F175" s="134">
        <v>187.58006577999998</v>
      </c>
      <c r="G175" s="134">
        <v>79.426460439999985</v>
      </c>
      <c r="H175" s="134">
        <v>191.60932478000001</v>
      </c>
      <c r="I175" s="134">
        <v>1192.1400306300002</v>
      </c>
      <c r="J175" s="134">
        <v>640.50941043</v>
      </c>
      <c r="K175" s="134">
        <v>11.4471682</v>
      </c>
      <c r="L175" s="134">
        <v>91.91300283999999</v>
      </c>
      <c r="M175" s="134">
        <v>7.2972743499999995</v>
      </c>
      <c r="N175" s="134">
        <v>130.88731009</v>
      </c>
      <c r="O175" s="134">
        <v>87.572382529999999</v>
      </c>
      <c r="P175" s="134">
        <v>75.13378256</v>
      </c>
      <c r="Q175" s="134">
        <v>95.762192539999987</v>
      </c>
      <c r="R175" s="134">
        <v>981.60998432999997</v>
      </c>
      <c r="S175" s="134">
        <v>8.0166932400000004</v>
      </c>
      <c r="T175" s="134">
        <v>36.597996719999998</v>
      </c>
      <c r="U175" s="134"/>
      <c r="V175" s="134"/>
    </row>
    <row r="176" spans="1:22">
      <c r="A176" s="8">
        <v>45566</v>
      </c>
      <c r="B176" s="134">
        <v>8973.9988880300007</v>
      </c>
      <c r="C176" s="134">
        <v>2146.9944139700001</v>
      </c>
      <c r="D176" s="134">
        <v>214.56063131000002</v>
      </c>
      <c r="E176" s="134">
        <v>2571.3814627500005</v>
      </c>
      <c r="F176" s="134">
        <v>236.17313400999998</v>
      </c>
      <c r="G176" s="134">
        <v>95.95064072000001</v>
      </c>
      <c r="H176" s="134">
        <v>281.79358078000001</v>
      </c>
      <c r="I176" s="134">
        <v>1262.6305599800003</v>
      </c>
      <c r="J176" s="134">
        <v>699.27502923000009</v>
      </c>
      <c r="K176" s="134">
        <v>8.7731942700000012</v>
      </c>
      <c r="L176" s="134">
        <v>101.08677712000001</v>
      </c>
      <c r="M176" s="134">
        <v>3.7941726699999996</v>
      </c>
      <c r="N176" s="134">
        <v>128.76225670000002</v>
      </c>
      <c r="O176" s="134">
        <v>95.298095800000027</v>
      </c>
      <c r="P176" s="134">
        <v>86.519134879999996</v>
      </c>
      <c r="Q176" s="134">
        <v>76.197198029999996</v>
      </c>
      <c r="R176" s="134">
        <v>921.81008946999998</v>
      </c>
      <c r="S176" s="134">
        <v>8.0048584100000006</v>
      </c>
      <c r="T176" s="134">
        <v>34.993657929999998</v>
      </c>
      <c r="U176" s="134"/>
      <c r="V176" s="134"/>
    </row>
    <row r="177" spans="1:22">
      <c r="A177" s="8">
        <v>45597</v>
      </c>
      <c r="B177" s="134">
        <v>13731.423248839998</v>
      </c>
      <c r="C177" s="134">
        <v>2147.85041194</v>
      </c>
      <c r="D177" s="134">
        <v>1791.0973245099997</v>
      </c>
      <c r="E177" s="134">
        <v>5822.9419709499998</v>
      </c>
      <c r="F177" s="134">
        <v>291.96918808000004</v>
      </c>
      <c r="G177" s="134">
        <v>97.680224680000009</v>
      </c>
      <c r="H177" s="134">
        <v>285.54650693999997</v>
      </c>
      <c r="I177" s="134">
        <v>1235.9154688199999</v>
      </c>
      <c r="J177" s="134">
        <v>594.15319480000005</v>
      </c>
      <c r="K177" s="134">
        <v>9.3147595400000007</v>
      </c>
      <c r="L177" s="134">
        <v>101.94760331000001</v>
      </c>
      <c r="M177" s="134">
        <v>2.70407077</v>
      </c>
      <c r="N177" s="134">
        <v>156.11843665000001</v>
      </c>
      <c r="O177" s="134">
        <v>97.620306419999991</v>
      </c>
      <c r="P177" s="134">
        <v>92.420212209999988</v>
      </c>
      <c r="Q177" s="134">
        <v>52.779274720000004</v>
      </c>
      <c r="R177" s="134">
        <v>910.68860864999999</v>
      </c>
      <c r="S177" s="134">
        <v>6.32106542</v>
      </c>
      <c r="T177" s="134">
        <v>34.354620429999997</v>
      </c>
      <c r="U177" s="134"/>
      <c r="V177" s="134"/>
    </row>
    <row r="178" spans="1:22">
      <c r="A178" s="8">
        <v>45627</v>
      </c>
      <c r="B178" s="134">
        <v>13136.155887439996</v>
      </c>
      <c r="C178" s="134">
        <v>2162.3347889500001</v>
      </c>
      <c r="D178" s="134">
        <v>1644.1493428300003</v>
      </c>
      <c r="E178" s="134">
        <v>4959.5695467499991</v>
      </c>
      <c r="F178" s="134">
        <v>286.07072177999999</v>
      </c>
      <c r="G178" s="134">
        <v>72.648844540000013</v>
      </c>
      <c r="H178" s="134">
        <v>602.57907413999999</v>
      </c>
      <c r="I178" s="134">
        <v>1369.5998793800002</v>
      </c>
      <c r="J178" s="134">
        <v>603.97930916999996</v>
      </c>
      <c r="K178" s="134">
        <v>11.50958018</v>
      </c>
      <c r="L178" s="134">
        <v>107.47385917</v>
      </c>
      <c r="M178" s="134">
        <v>1.9755706</v>
      </c>
      <c r="N178" s="134">
        <v>168.49463598000003</v>
      </c>
      <c r="O178" s="134">
        <v>108.27537726000001</v>
      </c>
      <c r="P178" s="134">
        <v>71.72632437999998</v>
      </c>
      <c r="Q178" s="134">
        <v>37.395802750000001</v>
      </c>
      <c r="R178" s="134">
        <v>889.79852124000001</v>
      </c>
      <c r="S178" s="134">
        <v>8.1748970299999986</v>
      </c>
      <c r="T178" s="134">
        <v>30.399811310000004</v>
      </c>
      <c r="U178" s="134"/>
      <c r="V178" s="134"/>
    </row>
    <row r="179" spans="1:22">
      <c r="A179" s="8">
        <v>45658</v>
      </c>
      <c r="B179" s="134">
        <v>11567.91285922</v>
      </c>
      <c r="C179" s="134">
        <v>2473.6798497</v>
      </c>
      <c r="D179" s="134">
        <v>2231.87163887</v>
      </c>
      <c r="E179" s="134">
        <v>3158.1143932100003</v>
      </c>
      <c r="F179" s="134">
        <v>273.53262262999999</v>
      </c>
      <c r="G179" s="134">
        <v>65.471023609999989</v>
      </c>
      <c r="H179" s="134">
        <v>638.93909627000005</v>
      </c>
      <c r="I179" s="134">
        <v>1311.53658636</v>
      </c>
      <c r="J179" s="134">
        <v>262.08756005999999</v>
      </c>
      <c r="K179" s="134">
        <v>8.6361576800000002</v>
      </c>
      <c r="L179" s="134">
        <v>110.13445261000001</v>
      </c>
      <c r="M179" s="134">
        <v>2.1562455800000002</v>
      </c>
      <c r="N179" s="134">
        <v>158.76409803000001</v>
      </c>
      <c r="O179" s="134">
        <v>96.334893969999982</v>
      </c>
      <c r="P179" s="134">
        <v>42.455994409999995</v>
      </c>
      <c r="Q179" s="134">
        <v>30.931394319999999</v>
      </c>
      <c r="R179" s="134">
        <v>664.99081837000006</v>
      </c>
      <c r="S179" s="134">
        <v>7.2718675900000003</v>
      </c>
      <c r="T179" s="134">
        <v>31.004165950000001</v>
      </c>
      <c r="U179" s="134"/>
      <c r="V179" s="134"/>
    </row>
    <row r="180" spans="1:22">
      <c r="A180" s="8">
        <v>45689</v>
      </c>
      <c r="B180" s="134">
        <v>11002.866503340001</v>
      </c>
      <c r="C180" s="134">
        <v>2368.1829158700002</v>
      </c>
      <c r="D180" s="134">
        <v>235.50128373000001</v>
      </c>
      <c r="E180" s="134">
        <v>4473.7558193899995</v>
      </c>
      <c r="F180" s="134">
        <v>379.15643757000004</v>
      </c>
      <c r="G180" s="134">
        <v>68.829805110000009</v>
      </c>
      <c r="H180" s="134">
        <v>524.65769553000007</v>
      </c>
      <c r="I180" s="134">
        <v>1418.2499865</v>
      </c>
      <c r="J180" s="134">
        <v>193.74482340000003</v>
      </c>
      <c r="K180" s="134">
        <v>9.7259950599999989</v>
      </c>
      <c r="L180" s="134">
        <v>109.31491187999998</v>
      </c>
      <c r="M180" s="134">
        <v>6.9452904499999999</v>
      </c>
      <c r="N180" s="134">
        <v>158.36444525000002</v>
      </c>
      <c r="O180" s="134">
        <v>94.346684230000008</v>
      </c>
      <c r="P180" s="134">
        <v>36.343322229999991</v>
      </c>
      <c r="Q180" s="134">
        <v>27.404230139999999</v>
      </c>
      <c r="R180" s="134">
        <v>861.85115856999982</v>
      </c>
      <c r="S180" s="134">
        <v>6.3188697700000001</v>
      </c>
      <c r="T180" s="134">
        <v>30.172828660000004</v>
      </c>
      <c r="U180" s="134"/>
      <c r="V180" s="134"/>
    </row>
    <row r="181" spans="1:22">
      <c r="A181" s="8">
        <v>45717</v>
      </c>
      <c r="B181" s="134">
        <v>11561.319961209998</v>
      </c>
      <c r="C181" s="134">
        <v>2525.5022400300004</v>
      </c>
      <c r="D181" s="134">
        <v>205.45244711000001</v>
      </c>
      <c r="E181" s="134">
        <v>4806.6483063799997</v>
      </c>
      <c r="F181" s="134">
        <v>433.76348838000001</v>
      </c>
      <c r="G181" s="134">
        <v>70.062925339999993</v>
      </c>
      <c r="H181" s="134">
        <v>462.97160174999999</v>
      </c>
      <c r="I181" s="134">
        <v>1510.3036264300001</v>
      </c>
      <c r="J181" s="134">
        <v>217.18664884999998</v>
      </c>
      <c r="K181" s="134">
        <v>9.2823176600000004</v>
      </c>
      <c r="L181" s="134">
        <v>112.38474314000001</v>
      </c>
      <c r="M181" s="134">
        <v>1.74212905</v>
      </c>
      <c r="N181" s="134">
        <v>158.77892376999998</v>
      </c>
      <c r="O181" s="134">
        <v>83.86490963</v>
      </c>
      <c r="P181" s="134">
        <v>36.053323280000001</v>
      </c>
      <c r="Q181" s="134">
        <v>25.398865310000001</v>
      </c>
      <c r="R181" s="134">
        <v>859.59047240999996</v>
      </c>
      <c r="S181" s="134">
        <v>11.503222409999999</v>
      </c>
      <c r="T181" s="134">
        <v>30.829770279999995</v>
      </c>
      <c r="U181" s="134"/>
      <c r="V181" s="134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31" width="6.5546875" style="38" customWidth="1"/>
    <col min="32" max="16384" width="9.109375" style="38"/>
  </cols>
  <sheetData>
    <row r="1" spans="1:31">
      <c r="A1" s="45" t="s">
        <v>157</v>
      </c>
    </row>
    <row r="2" spans="1:31" ht="5.25" customHeight="1"/>
    <row r="3" spans="1:31" ht="27.75" customHeight="1">
      <c r="A3" s="217" t="s">
        <v>104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39" t="s">
        <v>124</v>
      </c>
    </row>
    <row r="5" spans="1:31" ht="12.75" customHeight="1">
      <c r="A5" s="11" t="s">
        <v>50</v>
      </c>
    </row>
    <row r="6" spans="1:31" s="4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7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</row>
    <row r="7" spans="1:31" s="40" customFormat="1" ht="12.75" customHeight="1">
      <c r="A7" s="195"/>
      <c r="B7" s="183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40" customFormat="1" ht="88.5" customHeight="1">
      <c r="A8" s="196"/>
      <c r="B8" s="183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  <c r="T8" s="155" t="s">
        <v>13</v>
      </c>
      <c r="U8" s="155" t="s">
        <v>66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66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40" customFormat="1" hidden="1">
      <c r="A9" s="120"/>
      <c r="B9" s="11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8">
        <v>40544</v>
      </c>
      <c r="B11" s="41">
        <v>17.216000000000001</v>
      </c>
      <c r="C11" s="41">
        <v>17.381900000000002</v>
      </c>
      <c r="D11" s="41">
        <v>17.1037</v>
      </c>
      <c r="E11" s="41">
        <v>15.788</v>
      </c>
      <c r="F11" s="41">
        <v>21.496600000000001</v>
      </c>
      <c r="G11" s="41">
        <v>0</v>
      </c>
      <c r="H11" s="41">
        <v>18.720400000000001</v>
      </c>
      <c r="I11" s="41">
        <v>17.381900000000002</v>
      </c>
      <c r="J11" s="41">
        <v>20.097300000000001</v>
      </c>
      <c r="K11" s="41">
        <v>19.073899999999998</v>
      </c>
      <c r="L11" s="41">
        <v>22.483599999999999</v>
      </c>
      <c r="M11" s="41">
        <v>0</v>
      </c>
      <c r="N11" s="41">
        <v>11.3462</v>
      </c>
      <c r="O11" s="41">
        <v>0</v>
      </c>
      <c r="P11" s="41">
        <v>11.3462</v>
      </c>
      <c r="Q11" s="41">
        <v>10.8931</v>
      </c>
      <c r="R11" s="41">
        <v>15.59</v>
      </c>
      <c r="S11" s="41">
        <v>0</v>
      </c>
      <c r="T11" s="157" t="s">
        <v>189</v>
      </c>
      <c r="U11" s="157" t="s">
        <v>189</v>
      </c>
      <c r="V11" s="157" t="s">
        <v>189</v>
      </c>
      <c r="W11" s="157" t="s">
        <v>189</v>
      </c>
      <c r="X11" s="157" t="s">
        <v>189</v>
      </c>
      <c r="Y11" s="157" t="s">
        <v>189</v>
      </c>
      <c r="Z11" s="157" t="s">
        <v>189</v>
      </c>
      <c r="AA11" s="157" t="s">
        <v>189</v>
      </c>
      <c r="AB11" s="157" t="s">
        <v>189</v>
      </c>
      <c r="AC11" s="157" t="s">
        <v>189</v>
      </c>
      <c r="AD11" s="157" t="s">
        <v>189</v>
      </c>
      <c r="AE11" s="157" t="s">
        <v>189</v>
      </c>
    </row>
    <row r="12" spans="1:31" hidden="1" outlineLevel="1">
      <c r="A12" s="8">
        <v>40575</v>
      </c>
      <c r="B12" s="41">
        <v>17.204699999999999</v>
      </c>
      <c r="C12" s="41">
        <v>17.297899999999998</v>
      </c>
      <c r="D12" s="41">
        <v>17.126200000000001</v>
      </c>
      <c r="E12" s="41">
        <v>15.7645</v>
      </c>
      <c r="F12" s="41">
        <v>23.745000000000001</v>
      </c>
      <c r="G12" s="41">
        <v>23.49</v>
      </c>
      <c r="H12" s="41">
        <v>18.313300000000002</v>
      </c>
      <c r="I12" s="41">
        <v>17.297899999999998</v>
      </c>
      <c r="J12" s="41">
        <v>19.5336</v>
      </c>
      <c r="K12" s="41">
        <v>18.177900000000001</v>
      </c>
      <c r="L12" s="41">
        <v>23.745000000000001</v>
      </c>
      <c r="M12" s="41">
        <v>23.49</v>
      </c>
      <c r="N12" s="41">
        <v>11.5009</v>
      </c>
      <c r="O12" s="41">
        <v>0</v>
      </c>
      <c r="P12" s="41">
        <v>11.5009</v>
      </c>
      <c r="Q12" s="41">
        <v>11.5009</v>
      </c>
      <c r="R12" s="41">
        <v>0</v>
      </c>
      <c r="S12" s="41">
        <v>0</v>
      </c>
      <c r="T12" s="157" t="s">
        <v>189</v>
      </c>
      <c r="U12" s="157" t="s">
        <v>189</v>
      </c>
      <c r="V12" s="157" t="s">
        <v>189</v>
      </c>
      <c r="W12" s="157" t="s">
        <v>189</v>
      </c>
      <c r="X12" s="157" t="s">
        <v>189</v>
      </c>
      <c r="Y12" s="157" t="s">
        <v>189</v>
      </c>
      <c r="Z12" s="157" t="s">
        <v>189</v>
      </c>
      <c r="AA12" s="157" t="s">
        <v>189</v>
      </c>
      <c r="AB12" s="157" t="s">
        <v>189</v>
      </c>
      <c r="AC12" s="157" t="s">
        <v>189</v>
      </c>
      <c r="AD12" s="157" t="s">
        <v>189</v>
      </c>
      <c r="AE12" s="157" t="s">
        <v>189</v>
      </c>
    </row>
    <row r="13" spans="1:31" hidden="1" outlineLevel="1">
      <c r="A13" s="8">
        <v>40603</v>
      </c>
      <c r="B13" s="41">
        <v>18.073699999999999</v>
      </c>
      <c r="C13" s="41">
        <v>16.4892</v>
      </c>
      <c r="D13" s="41">
        <v>18.819800000000001</v>
      </c>
      <c r="E13" s="41">
        <v>19.483000000000001</v>
      </c>
      <c r="F13" s="41">
        <v>14.968999999999999</v>
      </c>
      <c r="G13" s="41">
        <v>0</v>
      </c>
      <c r="H13" s="41">
        <v>19.760999999999999</v>
      </c>
      <c r="I13" s="41">
        <v>16.4892</v>
      </c>
      <c r="J13" s="41">
        <v>21.8689</v>
      </c>
      <c r="K13" s="41">
        <v>22.1541</v>
      </c>
      <c r="L13" s="41">
        <v>19.261700000000001</v>
      </c>
      <c r="M13" s="41">
        <v>0</v>
      </c>
      <c r="N13" s="41">
        <v>10.5379</v>
      </c>
      <c r="O13" s="41">
        <v>0</v>
      </c>
      <c r="P13" s="41">
        <v>10.5379</v>
      </c>
      <c r="Q13" s="41">
        <v>10.423999999999999</v>
      </c>
      <c r="R13" s="41">
        <v>10.833600000000001</v>
      </c>
      <c r="S13" s="41">
        <v>0</v>
      </c>
      <c r="T13" s="157" t="s">
        <v>189</v>
      </c>
      <c r="U13" s="157" t="s">
        <v>189</v>
      </c>
      <c r="V13" s="157" t="s">
        <v>189</v>
      </c>
      <c r="W13" s="157" t="s">
        <v>189</v>
      </c>
      <c r="X13" s="157" t="s">
        <v>189</v>
      </c>
      <c r="Y13" s="157" t="s">
        <v>189</v>
      </c>
      <c r="Z13" s="157" t="s">
        <v>189</v>
      </c>
      <c r="AA13" s="157" t="s">
        <v>189</v>
      </c>
      <c r="AB13" s="157" t="s">
        <v>189</v>
      </c>
      <c r="AC13" s="157" t="s">
        <v>189</v>
      </c>
      <c r="AD13" s="157" t="s">
        <v>189</v>
      </c>
      <c r="AE13" s="157" t="s">
        <v>189</v>
      </c>
    </row>
    <row r="14" spans="1:31" hidden="1" outlineLevel="1">
      <c r="A14" s="8">
        <v>40634</v>
      </c>
      <c r="B14" s="41">
        <v>16.422699999999999</v>
      </c>
      <c r="C14" s="41">
        <v>16.8003</v>
      </c>
      <c r="D14" s="41">
        <v>16.278700000000001</v>
      </c>
      <c r="E14" s="41">
        <v>16.206399999999999</v>
      </c>
      <c r="F14" s="41">
        <v>16.721499999999999</v>
      </c>
      <c r="G14" s="41">
        <v>18</v>
      </c>
      <c r="H14" s="41">
        <v>16.9377</v>
      </c>
      <c r="I14" s="41">
        <v>16.8003</v>
      </c>
      <c r="J14" s="41">
        <v>16.997599999999998</v>
      </c>
      <c r="K14" s="41">
        <v>16.781400000000001</v>
      </c>
      <c r="L14" s="41">
        <v>18.611899999999999</v>
      </c>
      <c r="M14" s="41">
        <v>18</v>
      </c>
      <c r="N14" s="41">
        <v>11.2279</v>
      </c>
      <c r="O14" s="41">
        <v>0</v>
      </c>
      <c r="P14" s="41">
        <v>11.2279</v>
      </c>
      <c r="Q14" s="41">
        <v>11.2463</v>
      </c>
      <c r="R14" s="41">
        <v>11.1812</v>
      </c>
      <c r="S14" s="41">
        <v>0</v>
      </c>
      <c r="T14" s="157" t="s">
        <v>189</v>
      </c>
      <c r="U14" s="157" t="s">
        <v>189</v>
      </c>
      <c r="V14" s="157" t="s">
        <v>189</v>
      </c>
      <c r="W14" s="157" t="s">
        <v>189</v>
      </c>
      <c r="X14" s="157" t="s">
        <v>189</v>
      </c>
      <c r="Y14" s="157" t="s">
        <v>189</v>
      </c>
      <c r="Z14" s="157" t="s">
        <v>189</v>
      </c>
      <c r="AA14" s="157" t="s">
        <v>189</v>
      </c>
      <c r="AB14" s="157" t="s">
        <v>189</v>
      </c>
      <c r="AC14" s="157" t="s">
        <v>189</v>
      </c>
      <c r="AD14" s="157" t="s">
        <v>189</v>
      </c>
      <c r="AE14" s="157" t="s">
        <v>189</v>
      </c>
    </row>
    <row r="15" spans="1:31" hidden="1" outlineLevel="1">
      <c r="A15" s="8">
        <v>40664</v>
      </c>
      <c r="B15" s="41">
        <v>16.756699999999999</v>
      </c>
      <c r="C15" s="41">
        <v>16.875</v>
      </c>
      <c r="D15" s="41">
        <v>16.7089</v>
      </c>
      <c r="E15" s="41">
        <v>15.482900000000001</v>
      </c>
      <c r="F15" s="41">
        <v>18.655899999999999</v>
      </c>
      <c r="G15" s="41">
        <v>23.49</v>
      </c>
      <c r="H15" s="41">
        <v>18.055399999999999</v>
      </c>
      <c r="I15" s="41">
        <v>16.875</v>
      </c>
      <c r="J15" s="41">
        <v>18.802099999999999</v>
      </c>
      <c r="K15" s="41">
        <v>17.209099999999999</v>
      </c>
      <c r="L15" s="41">
        <v>21.912800000000001</v>
      </c>
      <c r="M15" s="41">
        <v>23.49</v>
      </c>
      <c r="N15" s="41">
        <v>12.9953</v>
      </c>
      <c r="O15" s="41">
        <v>0</v>
      </c>
      <c r="P15" s="41">
        <v>12.9953</v>
      </c>
      <c r="Q15" s="41">
        <v>11.6691</v>
      </c>
      <c r="R15" s="41">
        <v>14.498699999999999</v>
      </c>
      <c r="S15" s="41">
        <v>0</v>
      </c>
      <c r="T15" s="157" t="s">
        <v>189</v>
      </c>
      <c r="U15" s="157" t="s">
        <v>189</v>
      </c>
      <c r="V15" s="157" t="s">
        <v>189</v>
      </c>
      <c r="W15" s="157" t="s">
        <v>189</v>
      </c>
      <c r="X15" s="157" t="s">
        <v>189</v>
      </c>
      <c r="Y15" s="157" t="s">
        <v>189</v>
      </c>
      <c r="Z15" s="157" t="s">
        <v>189</v>
      </c>
      <c r="AA15" s="157" t="s">
        <v>189</v>
      </c>
      <c r="AB15" s="157" t="s">
        <v>189</v>
      </c>
      <c r="AC15" s="157" t="s">
        <v>189</v>
      </c>
      <c r="AD15" s="157" t="s">
        <v>189</v>
      </c>
      <c r="AE15" s="157" t="s">
        <v>189</v>
      </c>
    </row>
    <row r="16" spans="1:31" hidden="1" outlineLevel="1">
      <c r="A16" s="8">
        <v>40695</v>
      </c>
      <c r="B16" s="41">
        <v>16.550999999999998</v>
      </c>
      <c r="C16" s="41">
        <v>16.6402</v>
      </c>
      <c r="D16" s="41">
        <v>16.5046</v>
      </c>
      <c r="E16" s="41">
        <v>15.848699999999999</v>
      </c>
      <c r="F16" s="41">
        <v>17.7088</v>
      </c>
      <c r="G16" s="41">
        <v>18.814599999999999</v>
      </c>
      <c r="H16" s="41">
        <v>16.954999999999998</v>
      </c>
      <c r="I16" s="41">
        <v>16.6402</v>
      </c>
      <c r="J16" s="41">
        <v>17.153600000000001</v>
      </c>
      <c r="K16" s="41">
        <v>16.093900000000001</v>
      </c>
      <c r="L16" s="41">
        <v>19.947800000000001</v>
      </c>
      <c r="M16" s="41">
        <v>18.814599999999999</v>
      </c>
      <c r="N16" s="41">
        <v>13.439299999999999</v>
      </c>
      <c r="O16" s="41">
        <v>0</v>
      </c>
      <c r="P16" s="41">
        <v>13.439299999999999</v>
      </c>
      <c r="Q16" s="41">
        <v>13.007300000000001</v>
      </c>
      <c r="R16" s="41">
        <v>13.620200000000001</v>
      </c>
      <c r="S16" s="41">
        <v>0</v>
      </c>
      <c r="T16" s="157" t="s">
        <v>189</v>
      </c>
      <c r="U16" s="157" t="s">
        <v>189</v>
      </c>
      <c r="V16" s="157" t="s">
        <v>189</v>
      </c>
      <c r="W16" s="157" t="s">
        <v>189</v>
      </c>
      <c r="X16" s="157" t="s">
        <v>189</v>
      </c>
      <c r="Y16" s="157" t="s">
        <v>189</v>
      </c>
      <c r="Z16" s="157" t="s">
        <v>189</v>
      </c>
      <c r="AA16" s="157" t="s">
        <v>189</v>
      </c>
      <c r="AB16" s="157" t="s">
        <v>189</v>
      </c>
      <c r="AC16" s="157" t="s">
        <v>189</v>
      </c>
      <c r="AD16" s="157" t="s">
        <v>189</v>
      </c>
      <c r="AE16" s="157" t="s">
        <v>189</v>
      </c>
    </row>
    <row r="17" spans="1:31" hidden="1" outlineLevel="1">
      <c r="A17" s="8">
        <v>40725</v>
      </c>
      <c r="B17" s="41">
        <v>17.988199999999999</v>
      </c>
      <c r="C17" s="41">
        <v>18.348199999999999</v>
      </c>
      <c r="D17" s="41">
        <v>17.793099999999999</v>
      </c>
      <c r="E17" s="41">
        <v>17.158300000000001</v>
      </c>
      <c r="F17" s="41">
        <v>18.6404</v>
      </c>
      <c r="G17" s="41">
        <v>0</v>
      </c>
      <c r="H17" s="41">
        <v>18.4252</v>
      </c>
      <c r="I17" s="41">
        <v>18.348199999999999</v>
      </c>
      <c r="J17" s="41">
        <v>18.473600000000001</v>
      </c>
      <c r="K17" s="41">
        <v>17.5107</v>
      </c>
      <c r="L17" s="41">
        <v>20.001000000000001</v>
      </c>
      <c r="M17" s="41">
        <v>0</v>
      </c>
      <c r="N17" s="41">
        <v>13.463699999999999</v>
      </c>
      <c r="O17" s="41">
        <v>0</v>
      </c>
      <c r="P17" s="41">
        <v>13.463699999999999</v>
      </c>
      <c r="Q17" s="41">
        <v>12.677</v>
      </c>
      <c r="R17" s="41">
        <v>13.8119</v>
      </c>
      <c r="S17" s="41">
        <v>0</v>
      </c>
      <c r="T17" s="157" t="s">
        <v>189</v>
      </c>
      <c r="U17" s="157" t="s">
        <v>189</v>
      </c>
      <c r="V17" s="157" t="s">
        <v>189</v>
      </c>
      <c r="W17" s="157" t="s">
        <v>189</v>
      </c>
      <c r="X17" s="157" t="s">
        <v>189</v>
      </c>
      <c r="Y17" s="157" t="s">
        <v>189</v>
      </c>
      <c r="Z17" s="157" t="s">
        <v>189</v>
      </c>
      <c r="AA17" s="157" t="s">
        <v>189</v>
      </c>
      <c r="AB17" s="157" t="s">
        <v>189</v>
      </c>
      <c r="AC17" s="157" t="s">
        <v>189</v>
      </c>
      <c r="AD17" s="157" t="s">
        <v>189</v>
      </c>
      <c r="AE17" s="157" t="s">
        <v>189</v>
      </c>
    </row>
    <row r="18" spans="1:31" hidden="1" outlineLevel="1">
      <c r="A18" s="8">
        <v>40756</v>
      </c>
      <c r="B18" s="41">
        <v>17.549399999999999</v>
      </c>
      <c r="C18" s="41">
        <v>18.627099999999999</v>
      </c>
      <c r="D18" s="41">
        <v>16.679200000000002</v>
      </c>
      <c r="E18" s="41">
        <v>15.9948</v>
      </c>
      <c r="F18" s="41">
        <v>18.222300000000001</v>
      </c>
      <c r="G18" s="41">
        <v>18.1313</v>
      </c>
      <c r="H18" s="41">
        <v>17.699000000000002</v>
      </c>
      <c r="I18" s="41">
        <v>18.627099999999999</v>
      </c>
      <c r="J18" s="41">
        <v>16.8855</v>
      </c>
      <c r="K18" s="41">
        <v>16.142099999999999</v>
      </c>
      <c r="L18" s="41">
        <v>18.7194</v>
      </c>
      <c r="M18" s="41">
        <v>18.1313</v>
      </c>
      <c r="N18" s="41">
        <v>14.2621</v>
      </c>
      <c r="O18" s="41">
        <v>0</v>
      </c>
      <c r="P18" s="41">
        <v>14.2621</v>
      </c>
      <c r="Q18" s="41">
        <v>13.6107</v>
      </c>
      <c r="R18" s="41">
        <v>14.945399999999999</v>
      </c>
      <c r="S18" s="41">
        <v>0</v>
      </c>
      <c r="T18" s="157" t="s">
        <v>189</v>
      </c>
      <c r="U18" s="157" t="s">
        <v>189</v>
      </c>
      <c r="V18" s="157" t="s">
        <v>189</v>
      </c>
      <c r="W18" s="157" t="s">
        <v>189</v>
      </c>
      <c r="X18" s="157" t="s">
        <v>189</v>
      </c>
      <c r="Y18" s="157" t="s">
        <v>189</v>
      </c>
      <c r="Z18" s="157" t="s">
        <v>189</v>
      </c>
      <c r="AA18" s="157" t="s">
        <v>189</v>
      </c>
      <c r="AB18" s="157" t="s">
        <v>189</v>
      </c>
      <c r="AC18" s="157" t="s">
        <v>189</v>
      </c>
      <c r="AD18" s="157" t="s">
        <v>189</v>
      </c>
      <c r="AE18" s="157" t="s">
        <v>189</v>
      </c>
    </row>
    <row r="19" spans="1:31" hidden="1" outlineLevel="1">
      <c r="A19" s="8">
        <v>40787</v>
      </c>
      <c r="B19" s="41">
        <v>16.740400000000001</v>
      </c>
      <c r="C19" s="41">
        <v>19.267800000000001</v>
      </c>
      <c r="D19" s="41">
        <v>15.449400000000001</v>
      </c>
      <c r="E19" s="41">
        <v>14.916700000000001</v>
      </c>
      <c r="F19" s="41">
        <v>17.904499999999999</v>
      </c>
      <c r="G19" s="41">
        <v>21.538799999999998</v>
      </c>
      <c r="H19" s="41">
        <v>17.471599999999999</v>
      </c>
      <c r="I19" s="41">
        <v>19.267800000000001</v>
      </c>
      <c r="J19" s="41">
        <v>16.394400000000001</v>
      </c>
      <c r="K19" s="41">
        <v>15.8574</v>
      </c>
      <c r="L19" s="41">
        <v>19.019300000000001</v>
      </c>
      <c r="M19" s="41">
        <v>21.538799999999998</v>
      </c>
      <c r="N19" s="41">
        <v>10.0197</v>
      </c>
      <c r="O19" s="41">
        <v>0</v>
      </c>
      <c r="P19" s="41">
        <v>10.0197</v>
      </c>
      <c r="Q19" s="41">
        <v>9.1765000000000008</v>
      </c>
      <c r="R19" s="41">
        <v>13.1074</v>
      </c>
      <c r="S19" s="41">
        <v>0</v>
      </c>
      <c r="T19" s="157" t="s">
        <v>189</v>
      </c>
      <c r="U19" s="157" t="s">
        <v>189</v>
      </c>
      <c r="V19" s="157" t="s">
        <v>189</v>
      </c>
      <c r="W19" s="157" t="s">
        <v>189</v>
      </c>
      <c r="X19" s="157" t="s">
        <v>189</v>
      </c>
      <c r="Y19" s="157" t="s">
        <v>189</v>
      </c>
      <c r="Z19" s="157" t="s">
        <v>189</v>
      </c>
      <c r="AA19" s="157" t="s">
        <v>189</v>
      </c>
      <c r="AB19" s="157" t="s">
        <v>189</v>
      </c>
      <c r="AC19" s="157" t="s">
        <v>189</v>
      </c>
      <c r="AD19" s="157" t="s">
        <v>189</v>
      </c>
      <c r="AE19" s="157" t="s">
        <v>189</v>
      </c>
    </row>
    <row r="20" spans="1:31" hidden="1" outlineLevel="1">
      <c r="A20" s="8">
        <v>40817</v>
      </c>
      <c r="B20" s="41">
        <v>17.4419</v>
      </c>
      <c r="C20" s="41">
        <v>19.989999999999998</v>
      </c>
      <c r="D20" s="41">
        <v>16.575399999999998</v>
      </c>
      <c r="E20" s="41">
        <v>16.149799999999999</v>
      </c>
      <c r="F20" s="41">
        <v>16.854500000000002</v>
      </c>
      <c r="G20" s="41">
        <v>22.336300000000001</v>
      </c>
      <c r="H20" s="41">
        <v>17.767800000000001</v>
      </c>
      <c r="I20" s="41">
        <v>19.989999999999998</v>
      </c>
      <c r="J20" s="41">
        <v>16.921299999999999</v>
      </c>
      <c r="K20" s="41">
        <v>16.408100000000001</v>
      </c>
      <c r="L20" s="41">
        <v>17.305</v>
      </c>
      <c r="M20" s="41">
        <v>22.336300000000001</v>
      </c>
      <c r="N20" s="41">
        <v>13.6997</v>
      </c>
      <c r="O20" s="41">
        <v>0</v>
      </c>
      <c r="P20" s="41">
        <v>13.6997</v>
      </c>
      <c r="Q20" s="41">
        <v>9.5721000000000007</v>
      </c>
      <c r="R20" s="41">
        <v>14.3751</v>
      </c>
      <c r="S20" s="41">
        <v>0</v>
      </c>
      <c r="T20" s="157" t="s">
        <v>189</v>
      </c>
      <c r="U20" s="157" t="s">
        <v>189</v>
      </c>
      <c r="V20" s="157" t="s">
        <v>189</v>
      </c>
      <c r="W20" s="157" t="s">
        <v>189</v>
      </c>
      <c r="X20" s="157" t="s">
        <v>189</v>
      </c>
      <c r="Y20" s="157" t="s">
        <v>189</v>
      </c>
      <c r="Z20" s="157" t="s">
        <v>189</v>
      </c>
      <c r="AA20" s="157" t="s">
        <v>189</v>
      </c>
      <c r="AB20" s="157" t="s">
        <v>189</v>
      </c>
      <c r="AC20" s="157" t="s">
        <v>189</v>
      </c>
      <c r="AD20" s="157" t="s">
        <v>189</v>
      </c>
      <c r="AE20" s="157" t="s">
        <v>189</v>
      </c>
    </row>
    <row r="21" spans="1:31" hidden="1" outlineLevel="1">
      <c r="A21" s="8">
        <v>40848</v>
      </c>
      <c r="B21" s="41">
        <v>17.743300000000001</v>
      </c>
      <c r="C21" s="41">
        <v>18.987100000000002</v>
      </c>
      <c r="D21" s="41">
        <v>16.6313</v>
      </c>
      <c r="E21" s="41">
        <v>16.383099999999999</v>
      </c>
      <c r="F21" s="41">
        <v>17.223700000000001</v>
      </c>
      <c r="G21" s="41">
        <v>18.521899999999999</v>
      </c>
      <c r="H21" s="41">
        <v>18.559999999999999</v>
      </c>
      <c r="I21" s="41">
        <v>18.987100000000002</v>
      </c>
      <c r="J21" s="41">
        <v>18.0717</v>
      </c>
      <c r="K21" s="41">
        <v>17.7378</v>
      </c>
      <c r="L21" s="41">
        <v>19.247399999999999</v>
      </c>
      <c r="M21" s="41">
        <v>18.521899999999999</v>
      </c>
      <c r="N21" s="41">
        <v>11.463100000000001</v>
      </c>
      <c r="O21" s="41">
        <v>0</v>
      </c>
      <c r="P21" s="41">
        <v>11.463100000000001</v>
      </c>
      <c r="Q21" s="41">
        <v>9.9665999999999997</v>
      </c>
      <c r="R21" s="41">
        <v>13.5534</v>
      </c>
      <c r="S21" s="41">
        <v>0</v>
      </c>
      <c r="T21" s="157" t="s">
        <v>189</v>
      </c>
      <c r="U21" s="157" t="s">
        <v>189</v>
      </c>
      <c r="V21" s="157" t="s">
        <v>189</v>
      </c>
      <c r="W21" s="157" t="s">
        <v>189</v>
      </c>
      <c r="X21" s="157" t="s">
        <v>189</v>
      </c>
      <c r="Y21" s="157" t="s">
        <v>189</v>
      </c>
      <c r="Z21" s="157" t="s">
        <v>189</v>
      </c>
      <c r="AA21" s="157" t="s">
        <v>189</v>
      </c>
      <c r="AB21" s="157" t="s">
        <v>189</v>
      </c>
      <c r="AC21" s="157" t="s">
        <v>189</v>
      </c>
      <c r="AD21" s="157" t="s">
        <v>189</v>
      </c>
      <c r="AE21" s="157" t="s">
        <v>189</v>
      </c>
    </row>
    <row r="22" spans="1:31" hidden="1" outlineLevel="1">
      <c r="A22" s="8">
        <v>40878</v>
      </c>
      <c r="B22" s="41">
        <v>18.481000000000002</v>
      </c>
      <c r="C22" s="41">
        <v>19.7255</v>
      </c>
      <c r="D22" s="41">
        <v>16.633400000000002</v>
      </c>
      <c r="E22" s="41">
        <v>19.090299999999999</v>
      </c>
      <c r="F22" s="41">
        <v>14.9244</v>
      </c>
      <c r="G22" s="41">
        <v>18.160900000000002</v>
      </c>
      <c r="H22" s="41">
        <v>19.604399999999998</v>
      </c>
      <c r="I22" s="41">
        <v>19.7255</v>
      </c>
      <c r="J22" s="41">
        <v>19.311499999999999</v>
      </c>
      <c r="K22" s="41">
        <v>19.166699999999999</v>
      </c>
      <c r="L22" s="41">
        <v>19.6069</v>
      </c>
      <c r="M22" s="41">
        <v>18.160900000000002</v>
      </c>
      <c r="N22" s="41">
        <v>12.380599999999999</v>
      </c>
      <c r="O22" s="41">
        <v>0</v>
      </c>
      <c r="P22" s="41">
        <v>12.380599999999999</v>
      </c>
      <c r="Q22" s="41">
        <v>8</v>
      </c>
      <c r="R22" s="41">
        <v>12.4125</v>
      </c>
      <c r="S22" s="41">
        <v>0</v>
      </c>
      <c r="T22" s="157" t="s">
        <v>189</v>
      </c>
      <c r="U22" s="157" t="s">
        <v>189</v>
      </c>
      <c r="V22" s="157" t="s">
        <v>189</v>
      </c>
      <c r="W22" s="157" t="s">
        <v>189</v>
      </c>
      <c r="X22" s="157" t="s">
        <v>189</v>
      </c>
      <c r="Y22" s="157" t="s">
        <v>189</v>
      </c>
      <c r="Z22" s="157" t="s">
        <v>189</v>
      </c>
      <c r="AA22" s="157" t="s">
        <v>189</v>
      </c>
      <c r="AB22" s="157" t="s">
        <v>189</v>
      </c>
      <c r="AC22" s="157" t="s">
        <v>189</v>
      </c>
      <c r="AD22" s="157" t="s">
        <v>189</v>
      </c>
      <c r="AE22" s="157" t="s">
        <v>189</v>
      </c>
    </row>
    <row r="23" spans="1:31" hidden="1" outlineLevel="1">
      <c r="A23" s="8">
        <v>40909</v>
      </c>
      <c r="B23" s="41">
        <v>18.5017</v>
      </c>
      <c r="C23" s="41">
        <v>19.286899999999999</v>
      </c>
      <c r="D23" s="41">
        <v>17.729099999999999</v>
      </c>
      <c r="E23" s="41">
        <v>18.335100000000001</v>
      </c>
      <c r="F23" s="41">
        <v>18.673300000000001</v>
      </c>
      <c r="G23" s="41">
        <v>8.7749000000000006</v>
      </c>
      <c r="H23" s="41">
        <v>19.6844</v>
      </c>
      <c r="I23" s="41">
        <v>19.286899999999999</v>
      </c>
      <c r="J23" s="41">
        <v>20.202200000000001</v>
      </c>
      <c r="K23" s="41">
        <v>20.1816</v>
      </c>
      <c r="L23" s="41">
        <v>20.2195</v>
      </c>
      <c r="M23" s="41">
        <v>21</v>
      </c>
      <c r="N23" s="41">
        <v>10.0876</v>
      </c>
      <c r="O23" s="41">
        <v>0</v>
      </c>
      <c r="P23" s="41">
        <v>10.0876</v>
      </c>
      <c r="Q23" s="41">
        <v>10.276999999999999</v>
      </c>
      <c r="R23" s="41">
        <v>11.345700000000001</v>
      </c>
      <c r="S23" s="41">
        <v>8.5855999999999995</v>
      </c>
      <c r="T23" s="157" t="s">
        <v>189</v>
      </c>
      <c r="U23" s="157" t="s">
        <v>189</v>
      </c>
      <c r="V23" s="157" t="s">
        <v>189</v>
      </c>
      <c r="W23" s="157" t="s">
        <v>189</v>
      </c>
      <c r="X23" s="157" t="s">
        <v>189</v>
      </c>
      <c r="Y23" s="157" t="s">
        <v>189</v>
      </c>
      <c r="Z23" s="157" t="s">
        <v>189</v>
      </c>
      <c r="AA23" s="157" t="s">
        <v>189</v>
      </c>
      <c r="AB23" s="157" t="s">
        <v>189</v>
      </c>
      <c r="AC23" s="157" t="s">
        <v>189</v>
      </c>
      <c r="AD23" s="157" t="s">
        <v>189</v>
      </c>
      <c r="AE23" s="157" t="s">
        <v>189</v>
      </c>
    </row>
    <row r="24" spans="1:31" hidden="1" outlineLevel="1">
      <c r="A24" s="8">
        <v>40940</v>
      </c>
      <c r="B24" s="41">
        <v>17.468399999999999</v>
      </c>
      <c r="C24" s="41">
        <v>18.312000000000001</v>
      </c>
      <c r="D24" s="41">
        <v>16.930900000000001</v>
      </c>
      <c r="E24" s="41">
        <v>19.3231</v>
      </c>
      <c r="F24" s="41">
        <v>15.276899999999999</v>
      </c>
      <c r="G24" s="41">
        <v>0</v>
      </c>
      <c r="H24" s="41">
        <v>19.485600000000002</v>
      </c>
      <c r="I24" s="41">
        <v>18.312000000000001</v>
      </c>
      <c r="J24" s="41">
        <v>21.1557</v>
      </c>
      <c r="K24" s="41">
        <v>21.686399999999999</v>
      </c>
      <c r="L24" s="41">
        <v>19.7941</v>
      </c>
      <c r="M24" s="41">
        <v>0</v>
      </c>
      <c r="N24" s="41">
        <v>13.5061</v>
      </c>
      <c r="O24" s="41">
        <v>0</v>
      </c>
      <c r="P24" s="41">
        <v>13.5061</v>
      </c>
      <c r="Q24" s="41">
        <v>10.533899999999999</v>
      </c>
      <c r="R24" s="41">
        <v>14.058999999999999</v>
      </c>
      <c r="S24" s="41">
        <v>0</v>
      </c>
      <c r="T24" s="157" t="s">
        <v>189</v>
      </c>
      <c r="U24" s="157" t="s">
        <v>189</v>
      </c>
      <c r="V24" s="157" t="s">
        <v>189</v>
      </c>
      <c r="W24" s="157" t="s">
        <v>189</v>
      </c>
      <c r="X24" s="157" t="s">
        <v>189</v>
      </c>
      <c r="Y24" s="157" t="s">
        <v>189</v>
      </c>
      <c r="Z24" s="157" t="s">
        <v>189</v>
      </c>
      <c r="AA24" s="157" t="s">
        <v>189</v>
      </c>
      <c r="AB24" s="157" t="s">
        <v>189</v>
      </c>
      <c r="AC24" s="157" t="s">
        <v>189</v>
      </c>
      <c r="AD24" s="157" t="s">
        <v>189</v>
      </c>
      <c r="AE24" s="157" t="s">
        <v>189</v>
      </c>
    </row>
    <row r="25" spans="1:31" hidden="1" outlineLevel="1">
      <c r="A25" s="8">
        <v>40969</v>
      </c>
      <c r="B25" s="41">
        <v>17.6038</v>
      </c>
      <c r="C25" s="41">
        <v>18.148499999999999</v>
      </c>
      <c r="D25" s="41">
        <v>17.2163</v>
      </c>
      <c r="E25" s="41">
        <v>18.04</v>
      </c>
      <c r="F25" s="41">
        <v>16.6081</v>
      </c>
      <c r="G25" s="41">
        <v>0</v>
      </c>
      <c r="H25" s="41">
        <v>19.121400000000001</v>
      </c>
      <c r="I25" s="41">
        <v>18.148499999999999</v>
      </c>
      <c r="J25" s="41">
        <v>20.4316</v>
      </c>
      <c r="K25" s="41">
        <v>19.4803</v>
      </c>
      <c r="L25" s="41">
        <v>22.195</v>
      </c>
      <c r="M25" s="41">
        <v>0</v>
      </c>
      <c r="N25" s="41">
        <v>13.616</v>
      </c>
      <c r="O25" s="41">
        <v>0</v>
      </c>
      <c r="P25" s="41">
        <v>13.616</v>
      </c>
      <c r="Q25" s="41">
        <v>11.982699999999999</v>
      </c>
      <c r="R25" s="41">
        <v>13.9575</v>
      </c>
      <c r="S25" s="41">
        <v>0</v>
      </c>
      <c r="T25" s="157" t="s">
        <v>189</v>
      </c>
      <c r="U25" s="157" t="s">
        <v>189</v>
      </c>
      <c r="V25" s="157" t="s">
        <v>189</v>
      </c>
      <c r="W25" s="157" t="s">
        <v>189</v>
      </c>
      <c r="X25" s="157" t="s">
        <v>189</v>
      </c>
      <c r="Y25" s="157" t="s">
        <v>189</v>
      </c>
      <c r="Z25" s="157" t="s">
        <v>189</v>
      </c>
      <c r="AA25" s="157" t="s">
        <v>189</v>
      </c>
      <c r="AB25" s="157" t="s">
        <v>189</v>
      </c>
      <c r="AC25" s="157" t="s">
        <v>189</v>
      </c>
      <c r="AD25" s="157" t="s">
        <v>189</v>
      </c>
      <c r="AE25" s="157" t="s">
        <v>189</v>
      </c>
    </row>
    <row r="26" spans="1:31" hidden="1" outlineLevel="1">
      <c r="A26" s="8">
        <v>41000</v>
      </c>
      <c r="B26" s="41">
        <v>17.778700000000001</v>
      </c>
      <c r="C26" s="41">
        <v>18.604399999999998</v>
      </c>
      <c r="D26" s="41">
        <v>17.248100000000001</v>
      </c>
      <c r="E26" s="41">
        <v>18.998699999999999</v>
      </c>
      <c r="F26" s="41">
        <v>15.8483</v>
      </c>
      <c r="G26" s="41">
        <v>0</v>
      </c>
      <c r="H26" s="41">
        <v>19.137899999999998</v>
      </c>
      <c r="I26" s="41">
        <v>18.604399999999998</v>
      </c>
      <c r="J26" s="41">
        <v>19.807600000000001</v>
      </c>
      <c r="K26" s="41">
        <v>19.768999999999998</v>
      </c>
      <c r="L26" s="41">
        <v>19.9453</v>
      </c>
      <c r="M26" s="41">
        <v>0</v>
      </c>
      <c r="N26" s="41">
        <v>14.5625</v>
      </c>
      <c r="O26" s="41">
        <v>0</v>
      </c>
      <c r="P26" s="41">
        <v>14.5625</v>
      </c>
      <c r="Q26" s="41">
        <v>12.058400000000001</v>
      </c>
      <c r="R26" s="41">
        <v>14.813000000000001</v>
      </c>
      <c r="S26" s="41">
        <v>0</v>
      </c>
      <c r="T26" s="157" t="s">
        <v>189</v>
      </c>
      <c r="U26" s="157" t="s">
        <v>189</v>
      </c>
      <c r="V26" s="157" t="s">
        <v>189</v>
      </c>
      <c r="W26" s="157" t="s">
        <v>189</v>
      </c>
      <c r="X26" s="157" t="s">
        <v>189</v>
      </c>
      <c r="Y26" s="157" t="s">
        <v>189</v>
      </c>
      <c r="Z26" s="157" t="s">
        <v>189</v>
      </c>
      <c r="AA26" s="157" t="s">
        <v>189</v>
      </c>
      <c r="AB26" s="157" t="s">
        <v>189</v>
      </c>
      <c r="AC26" s="157" t="s">
        <v>189</v>
      </c>
      <c r="AD26" s="157" t="s">
        <v>189</v>
      </c>
      <c r="AE26" s="157" t="s">
        <v>189</v>
      </c>
    </row>
    <row r="27" spans="1:31" hidden="1" outlineLevel="1">
      <c r="A27" s="8">
        <v>41030</v>
      </c>
      <c r="B27" s="41">
        <v>17.395900000000001</v>
      </c>
      <c r="C27" s="41">
        <v>20.879799999999999</v>
      </c>
      <c r="D27" s="41">
        <v>15.443099999999999</v>
      </c>
      <c r="E27" s="41">
        <v>15.1548</v>
      </c>
      <c r="F27" s="41">
        <v>15.9293</v>
      </c>
      <c r="G27" s="41">
        <v>0</v>
      </c>
      <c r="H27" s="41">
        <v>20.732500000000002</v>
      </c>
      <c r="I27" s="41">
        <v>20.879799999999999</v>
      </c>
      <c r="J27" s="41">
        <v>20.526700000000002</v>
      </c>
      <c r="K27" s="41">
        <v>20.853100000000001</v>
      </c>
      <c r="L27" s="41">
        <v>19.311299999999999</v>
      </c>
      <c r="M27" s="41">
        <v>0</v>
      </c>
      <c r="N27" s="41">
        <v>12.036799999999999</v>
      </c>
      <c r="O27" s="41">
        <v>0</v>
      </c>
      <c r="P27" s="41">
        <v>12.036799999999999</v>
      </c>
      <c r="Q27" s="41">
        <v>9.3688000000000002</v>
      </c>
      <c r="R27" s="41">
        <v>14.929399999999999</v>
      </c>
      <c r="S27" s="41">
        <v>0</v>
      </c>
      <c r="T27" s="157" t="s">
        <v>189</v>
      </c>
      <c r="U27" s="157" t="s">
        <v>189</v>
      </c>
      <c r="V27" s="157" t="s">
        <v>189</v>
      </c>
      <c r="W27" s="157" t="s">
        <v>189</v>
      </c>
      <c r="X27" s="157" t="s">
        <v>189</v>
      </c>
      <c r="Y27" s="157" t="s">
        <v>189</v>
      </c>
      <c r="Z27" s="157" t="s">
        <v>189</v>
      </c>
      <c r="AA27" s="157" t="s">
        <v>189</v>
      </c>
      <c r="AB27" s="157" t="s">
        <v>189</v>
      </c>
      <c r="AC27" s="157" t="s">
        <v>189</v>
      </c>
      <c r="AD27" s="157" t="s">
        <v>189</v>
      </c>
      <c r="AE27" s="157" t="s">
        <v>189</v>
      </c>
    </row>
    <row r="28" spans="1:31" hidden="1" outlineLevel="1">
      <c r="A28" s="8">
        <v>41061</v>
      </c>
      <c r="B28" s="41">
        <v>17.831499999999998</v>
      </c>
      <c r="C28" s="41">
        <v>20.857900000000001</v>
      </c>
      <c r="D28" s="41">
        <v>16.032299999999999</v>
      </c>
      <c r="E28" s="41">
        <v>17.172599999999999</v>
      </c>
      <c r="F28" s="41">
        <v>15.4863</v>
      </c>
      <c r="G28" s="41">
        <v>0</v>
      </c>
      <c r="H28" s="41">
        <v>20.115600000000001</v>
      </c>
      <c r="I28" s="41">
        <v>20.857900000000001</v>
      </c>
      <c r="J28" s="41">
        <v>18.796700000000001</v>
      </c>
      <c r="K28" s="41">
        <v>18.4391</v>
      </c>
      <c r="L28" s="41">
        <v>20.0824</v>
      </c>
      <c r="M28" s="41">
        <v>0</v>
      </c>
      <c r="N28" s="41">
        <v>14.6424</v>
      </c>
      <c r="O28" s="41">
        <v>0</v>
      </c>
      <c r="P28" s="41">
        <v>14.6424</v>
      </c>
      <c r="Q28" s="41">
        <v>11.828200000000001</v>
      </c>
      <c r="R28" s="41">
        <v>14.931800000000001</v>
      </c>
      <c r="S28" s="41">
        <v>0</v>
      </c>
      <c r="T28" s="157" t="s">
        <v>189</v>
      </c>
      <c r="U28" s="157" t="s">
        <v>189</v>
      </c>
      <c r="V28" s="157" t="s">
        <v>189</v>
      </c>
      <c r="W28" s="157" t="s">
        <v>189</v>
      </c>
      <c r="X28" s="157" t="s">
        <v>189</v>
      </c>
      <c r="Y28" s="157" t="s">
        <v>189</v>
      </c>
      <c r="Z28" s="157" t="s">
        <v>189</v>
      </c>
      <c r="AA28" s="157" t="s">
        <v>189</v>
      </c>
      <c r="AB28" s="157" t="s">
        <v>189</v>
      </c>
      <c r="AC28" s="157" t="s">
        <v>189</v>
      </c>
      <c r="AD28" s="157" t="s">
        <v>189</v>
      </c>
      <c r="AE28" s="157" t="s">
        <v>189</v>
      </c>
    </row>
    <row r="29" spans="1:31" hidden="1" outlineLevel="1">
      <c r="A29" s="8">
        <v>41091</v>
      </c>
      <c r="B29" s="41">
        <v>18.797799999999999</v>
      </c>
      <c r="C29" s="41">
        <v>21.1342</v>
      </c>
      <c r="D29" s="41">
        <v>16.9316</v>
      </c>
      <c r="E29" s="41">
        <v>17.238299999999999</v>
      </c>
      <c r="F29" s="41">
        <v>16.440000000000001</v>
      </c>
      <c r="G29" s="41">
        <v>0</v>
      </c>
      <c r="H29" s="41">
        <v>19.768999999999998</v>
      </c>
      <c r="I29" s="41">
        <v>21.1342</v>
      </c>
      <c r="J29" s="41">
        <v>18.248899999999999</v>
      </c>
      <c r="K29" s="41">
        <v>17.819099999999999</v>
      </c>
      <c r="L29" s="41">
        <v>19.865500000000001</v>
      </c>
      <c r="M29" s="41">
        <v>0</v>
      </c>
      <c r="N29" s="41">
        <v>13.5891</v>
      </c>
      <c r="O29" s="41">
        <v>0</v>
      </c>
      <c r="P29" s="41">
        <v>13.5891</v>
      </c>
      <c r="Q29" s="41">
        <v>10.540900000000001</v>
      </c>
      <c r="R29" s="41">
        <v>14.230399999999999</v>
      </c>
      <c r="S29" s="41">
        <v>0</v>
      </c>
      <c r="T29" s="157" t="s">
        <v>189</v>
      </c>
      <c r="U29" s="157" t="s">
        <v>189</v>
      </c>
      <c r="V29" s="157" t="s">
        <v>189</v>
      </c>
      <c r="W29" s="157" t="s">
        <v>189</v>
      </c>
      <c r="X29" s="157" t="s">
        <v>189</v>
      </c>
      <c r="Y29" s="157" t="s">
        <v>189</v>
      </c>
      <c r="Z29" s="157" t="s">
        <v>189</v>
      </c>
      <c r="AA29" s="157" t="s">
        <v>189</v>
      </c>
      <c r="AB29" s="157" t="s">
        <v>189</v>
      </c>
      <c r="AC29" s="157" t="s">
        <v>189</v>
      </c>
      <c r="AD29" s="157" t="s">
        <v>189</v>
      </c>
      <c r="AE29" s="157" t="s">
        <v>189</v>
      </c>
    </row>
    <row r="30" spans="1:31" hidden="1" outlineLevel="1">
      <c r="A30" s="8">
        <v>41122</v>
      </c>
      <c r="B30" s="41">
        <v>18.555399999999999</v>
      </c>
      <c r="C30" s="41">
        <v>20.970400000000001</v>
      </c>
      <c r="D30" s="41">
        <v>16.473299999999998</v>
      </c>
      <c r="E30" s="41">
        <v>16.264299999999999</v>
      </c>
      <c r="F30" s="41">
        <v>17.117999999999999</v>
      </c>
      <c r="G30" s="41">
        <v>0</v>
      </c>
      <c r="H30" s="41">
        <v>19.3581</v>
      </c>
      <c r="I30" s="41">
        <v>20.970400000000001</v>
      </c>
      <c r="J30" s="41">
        <v>17.564900000000002</v>
      </c>
      <c r="K30" s="41">
        <v>17.005299999999998</v>
      </c>
      <c r="L30" s="41">
        <v>20.951599999999999</v>
      </c>
      <c r="M30" s="41">
        <v>0</v>
      </c>
      <c r="N30" s="41">
        <v>12.709300000000001</v>
      </c>
      <c r="O30" s="41">
        <v>0</v>
      </c>
      <c r="P30" s="41">
        <v>12.709300000000001</v>
      </c>
      <c r="Q30" s="41">
        <v>10.7843</v>
      </c>
      <c r="R30" s="41">
        <v>13.993399999999999</v>
      </c>
      <c r="S30" s="41">
        <v>0</v>
      </c>
      <c r="T30" s="157" t="s">
        <v>189</v>
      </c>
      <c r="U30" s="157" t="s">
        <v>189</v>
      </c>
      <c r="V30" s="157" t="s">
        <v>189</v>
      </c>
      <c r="W30" s="157" t="s">
        <v>189</v>
      </c>
      <c r="X30" s="157" t="s">
        <v>189</v>
      </c>
      <c r="Y30" s="157" t="s">
        <v>189</v>
      </c>
      <c r="Z30" s="157" t="s">
        <v>189</v>
      </c>
      <c r="AA30" s="157" t="s">
        <v>189</v>
      </c>
      <c r="AB30" s="157" t="s">
        <v>189</v>
      </c>
      <c r="AC30" s="157" t="s">
        <v>189</v>
      </c>
      <c r="AD30" s="157" t="s">
        <v>189</v>
      </c>
      <c r="AE30" s="157" t="s">
        <v>189</v>
      </c>
    </row>
    <row r="31" spans="1:31" hidden="1" outlineLevel="1">
      <c r="A31" s="8">
        <v>41153</v>
      </c>
      <c r="B31" s="41">
        <v>19.286200000000001</v>
      </c>
      <c r="C31" s="41">
        <v>21.512799999999999</v>
      </c>
      <c r="D31" s="41">
        <v>16.478899999999999</v>
      </c>
      <c r="E31" s="41">
        <v>16.2133</v>
      </c>
      <c r="F31" s="41">
        <v>16.870200000000001</v>
      </c>
      <c r="G31" s="41">
        <v>0</v>
      </c>
      <c r="H31" s="41">
        <v>20.5213</v>
      </c>
      <c r="I31" s="41">
        <v>21.512799999999999</v>
      </c>
      <c r="J31" s="41">
        <v>18.6782</v>
      </c>
      <c r="K31" s="41">
        <v>17.863099999999999</v>
      </c>
      <c r="L31" s="41">
        <v>20.6371</v>
      </c>
      <c r="M31" s="41">
        <v>0</v>
      </c>
      <c r="N31" s="41">
        <v>11.8422</v>
      </c>
      <c r="O31" s="41">
        <v>0</v>
      </c>
      <c r="P31" s="41">
        <v>11.8422</v>
      </c>
      <c r="Q31" s="41">
        <v>9.4478000000000009</v>
      </c>
      <c r="R31" s="41">
        <v>13.206799999999999</v>
      </c>
      <c r="S31" s="41">
        <v>0</v>
      </c>
      <c r="T31" s="157" t="s">
        <v>189</v>
      </c>
      <c r="U31" s="157" t="s">
        <v>189</v>
      </c>
      <c r="V31" s="157" t="s">
        <v>189</v>
      </c>
      <c r="W31" s="157" t="s">
        <v>189</v>
      </c>
      <c r="X31" s="157" t="s">
        <v>189</v>
      </c>
      <c r="Y31" s="157" t="s">
        <v>189</v>
      </c>
      <c r="Z31" s="157" t="s">
        <v>189</v>
      </c>
      <c r="AA31" s="157" t="s">
        <v>189</v>
      </c>
      <c r="AB31" s="157" t="s">
        <v>189</v>
      </c>
      <c r="AC31" s="157" t="s">
        <v>189</v>
      </c>
      <c r="AD31" s="157" t="s">
        <v>189</v>
      </c>
      <c r="AE31" s="157" t="s">
        <v>189</v>
      </c>
    </row>
    <row r="32" spans="1:31" hidden="1" outlineLevel="1">
      <c r="A32" s="8">
        <v>41183</v>
      </c>
      <c r="B32" s="41">
        <v>18.818899999999999</v>
      </c>
      <c r="C32" s="41">
        <v>21.150500000000001</v>
      </c>
      <c r="D32" s="41">
        <v>16.751300000000001</v>
      </c>
      <c r="E32" s="41">
        <v>16.704599999999999</v>
      </c>
      <c r="F32" s="41">
        <v>17.208200000000001</v>
      </c>
      <c r="G32" s="41">
        <v>0</v>
      </c>
      <c r="H32" s="41">
        <v>20.347999999999999</v>
      </c>
      <c r="I32" s="41">
        <v>21.150500000000001</v>
      </c>
      <c r="J32" s="41">
        <v>19.035299999999999</v>
      </c>
      <c r="K32" s="41">
        <v>18.904900000000001</v>
      </c>
      <c r="L32" s="41">
        <v>20.388000000000002</v>
      </c>
      <c r="M32" s="41">
        <v>0</v>
      </c>
      <c r="N32" s="41">
        <v>14.0472</v>
      </c>
      <c r="O32" s="41">
        <v>0</v>
      </c>
      <c r="P32" s="41">
        <v>14.0472</v>
      </c>
      <c r="Q32" s="41">
        <v>14.0701</v>
      </c>
      <c r="R32" s="41">
        <v>13.8363</v>
      </c>
      <c r="S32" s="41">
        <v>0</v>
      </c>
      <c r="T32" s="157" t="s">
        <v>189</v>
      </c>
      <c r="U32" s="157" t="s">
        <v>189</v>
      </c>
      <c r="V32" s="157" t="s">
        <v>189</v>
      </c>
      <c r="W32" s="157" t="s">
        <v>189</v>
      </c>
      <c r="X32" s="157" t="s">
        <v>189</v>
      </c>
      <c r="Y32" s="157" t="s">
        <v>189</v>
      </c>
      <c r="Z32" s="157" t="s">
        <v>189</v>
      </c>
      <c r="AA32" s="157" t="s">
        <v>189</v>
      </c>
      <c r="AB32" s="157" t="s">
        <v>189</v>
      </c>
      <c r="AC32" s="157" t="s">
        <v>189</v>
      </c>
      <c r="AD32" s="157" t="s">
        <v>189</v>
      </c>
      <c r="AE32" s="157" t="s">
        <v>189</v>
      </c>
    </row>
    <row r="33" spans="1:31" hidden="1" outlineLevel="1">
      <c r="A33" s="8">
        <v>41214</v>
      </c>
      <c r="B33" s="41">
        <v>19.5578</v>
      </c>
      <c r="C33" s="41">
        <v>21.072399999999998</v>
      </c>
      <c r="D33" s="41">
        <v>17.8384</v>
      </c>
      <c r="E33" s="41">
        <v>17.3582</v>
      </c>
      <c r="F33" s="41">
        <v>20.710999999999999</v>
      </c>
      <c r="G33" s="41">
        <v>23.49</v>
      </c>
      <c r="H33" s="41">
        <v>19.962199999999999</v>
      </c>
      <c r="I33" s="41">
        <v>21.072399999999998</v>
      </c>
      <c r="J33" s="41">
        <v>18.578199999999999</v>
      </c>
      <c r="K33" s="41">
        <v>18.105499999999999</v>
      </c>
      <c r="L33" s="41">
        <v>21.488600000000002</v>
      </c>
      <c r="M33" s="41">
        <v>23.49</v>
      </c>
      <c r="N33" s="41">
        <v>10.3001</v>
      </c>
      <c r="O33" s="41">
        <v>0</v>
      </c>
      <c r="P33" s="41">
        <v>10.3001</v>
      </c>
      <c r="Q33" s="41">
        <v>9.3939000000000004</v>
      </c>
      <c r="R33" s="41">
        <v>14.508100000000001</v>
      </c>
      <c r="S33" s="41">
        <v>0</v>
      </c>
      <c r="T33" s="157" t="s">
        <v>189</v>
      </c>
      <c r="U33" s="157" t="s">
        <v>189</v>
      </c>
      <c r="V33" s="157" t="s">
        <v>189</v>
      </c>
      <c r="W33" s="157" t="s">
        <v>189</v>
      </c>
      <c r="X33" s="157" t="s">
        <v>189</v>
      </c>
      <c r="Y33" s="157" t="s">
        <v>189</v>
      </c>
      <c r="Z33" s="157" t="s">
        <v>189</v>
      </c>
      <c r="AA33" s="157" t="s">
        <v>189</v>
      </c>
      <c r="AB33" s="157" t="s">
        <v>189</v>
      </c>
      <c r="AC33" s="157" t="s">
        <v>189</v>
      </c>
      <c r="AD33" s="157" t="s">
        <v>189</v>
      </c>
      <c r="AE33" s="157" t="s">
        <v>189</v>
      </c>
    </row>
    <row r="34" spans="1:31" hidden="1" outlineLevel="1">
      <c r="A34" s="8">
        <v>41244</v>
      </c>
      <c r="B34" s="41">
        <v>20.140799999999999</v>
      </c>
      <c r="C34" s="41">
        <v>21.180299999999999</v>
      </c>
      <c r="D34" s="41">
        <v>18.4634</v>
      </c>
      <c r="E34" s="41">
        <v>18.296700000000001</v>
      </c>
      <c r="F34" s="41">
        <v>18.834299999999999</v>
      </c>
      <c r="G34" s="41">
        <v>23.49</v>
      </c>
      <c r="H34" s="41">
        <v>20.650200000000002</v>
      </c>
      <c r="I34" s="41">
        <v>21.180299999999999</v>
      </c>
      <c r="J34" s="41">
        <v>19.666799999999999</v>
      </c>
      <c r="K34" s="41">
        <v>19.2713</v>
      </c>
      <c r="L34" s="41">
        <v>20.837700000000002</v>
      </c>
      <c r="M34" s="41">
        <v>23.49</v>
      </c>
      <c r="N34" s="41">
        <v>10.432399999999999</v>
      </c>
      <c r="O34" s="41">
        <v>0</v>
      </c>
      <c r="P34" s="41">
        <v>10.432399999999999</v>
      </c>
      <c r="Q34" s="41">
        <v>9.4295000000000009</v>
      </c>
      <c r="R34" s="41">
        <v>11.683400000000001</v>
      </c>
      <c r="S34" s="41" t="s">
        <v>123</v>
      </c>
      <c r="T34" s="157" t="s">
        <v>189</v>
      </c>
      <c r="U34" s="157" t="s">
        <v>189</v>
      </c>
      <c r="V34" s="157" t="s">
        <v>189</v>
      </c>
      <c r="W34" s="157" t="s">
        <v>189</v>
      </c>
      <c r="X34" s="157" t="s">
        <v>189</v>
      </c>
      <c r="Y34" s="157" t="s">
        <v>189</v>
      </c>
      <c r="Z34" s="157" t="s">
        <v>189</v>
      </c>
      <c r="AA34" s="157" t="s">
        <v>189</v>
      </c>
      <c r="AB34" s="157" t="s">
        <v>189</v>
      </c>
      <c r="AC34" s="157" t="s">
        <v>189</v>
      </c>
      <c r="AD34" s="157" t="s">
        <v>189</v>
      </c>
      <c r="AE34" s="157" t="s">
        <v>189</v>
      </c>
    </row>
    <row r="35" spans="1:31" hidden="1" outlineLevel="1">
      <c r="A35" s="8">
        <v>41275</v>
      </c>
      <c r="B35" s="41">
        <v>20.884899999999998</v>
      </c>
      <c r="C35" s="41">
        <v>22.4282</v>
      </c>
      <c r="D35" s="41">
        <v>19.198399999999999</v>
      </c>
      <c r="E35" s="41">
        <v>19.1538</v>
      </c>
      <c r="F35" s="41">
        <v>19.5793</v>
      </c>
      <c r="G35" s="41">
        <v>23.49</v>
      </c>
      <c r="H35" s="41">
        <v>21.310500000000001</v>
      </c>
      <c r="I35" s="41">
        <v>22.4282</v>
      </c>
      <c r="J35" s="41">
        <v>19.979399999999998</v>
      </c>
      <c r="K35" s="41">
        <v>19.853200000000001</v>
      </c>
      <c r="L35" s="41">
        <v>21.586500000000001</v>
      </c>
      <c r="M35" s="41">
        <v>23.49</v>
      </c>
      <c r="N35" s="41">
        <v>10.4955</v>
      </c>
      <c r="O35" s="41">
        <v>0</v>
      </c>
      <c r="P35" s="41">
        <v>10.4955</v>
      </c>
      <c r="Q35" s="41">
        <v>9.3316999999999997</v>
      </c>
      <c r="R35" s="41">
        <v>13.7682</v>
      </c>
      <c r="S35" s="41" t="s">
        <v>123</v>
      </c>
      <c r="T35" s="41">
        <v>12.5</v>
      </c>
      <c r="U35" s="41">
        <v>0</v>
      </c>
      <c r="V35" s="41">
        <v>12.5</v>
      </c>
      <c r="W35" s="41">
        <v>0</v>
      </c>
      <c r="X35" s="41">
        <v>12.5</v>
      </c>
      <c r="Y35" s="41">
        <v>0</v>
      </c>
      <c r="Z35" s="41">
        <v>9.3216000000000001</v>
      </c>
      <c r="AA35" s="41">
        <v>0</v>
      </c>
      <c r="AB35" s="41">
        <v>9.3216000000000001</v>
      </c>
      <c r="AC35" s="41">
        <v>9.3316999999999997</v>
      </c>
      <c r="AD35" s="41">
        <v>7.9757999999999996</v>
      </c>
      <c r="AE35" s="41">
        <v>0</v>
      </c>
    </row>
    <row r="36" spans="1:31" hidden="1" outlineLevel="1">
      <c r="A36" s="8">
        <v>41306</v>
      </c>
      <c r="B36" s="41">
        <v>21.796099999999999</v>
      </c>
      <c r="C36" s="41">
        <v>23.672000000000001</v>
      </c>
      <c r="D36" s="41">
        <v>19.8873</v>
      </c>
      <c r="E36" s="41">
        <v>19.893999999999998</v>
      </c>
      <c r="F36" s="41">
        <v>19.811699999999998</v>
      </c>
      <c r="G36" s="41">
        <v>23.49</v>
      </c>
      <c r="H36" s="41">
        <v>22.354800000000001</v>
      </c>
      <c r="I36" s="41">
        <v>23.672000000000001</v>
      </c>
      <c r="J36" s="41">
        <v>20.863600000000002</v>
      </c>
      <c r="K36" s="41">
        <v>20.863199999999999</v>
      </c>
      <c r="L36" s="41">
        <v>20.841799999999999</v>
      </c>
      <c r="M36" s="41">
        <v>23.49</v>
      </c>
      <c r="N36" s="41">
        <v>11.219099999999999</v>
      </c>
      <c r="O36" s="41">
        <v>0</v>
      </c>
      <c r="P36" s="41">
        <v>11.219099999999999</v>
      </c>
      <c r="Q36" s="41">
        <v>10.3948</v>
      </c>
      <c r="R36" s="41">
        <v>14.5006</v>
      </c>
      <c r="S36" s="41">
        <v>0</v>
      </c>
      <c r="T36" s="41">
        <v>12.345000000000001</v>
      </c>
      <c r="U36" s="41">
        <v>0</v>
      </c>
      <c r="V36" s="41">
        <v>12.345000000000001</v>
      </c>
      <c r="W36" s="41">
        <v>12.300700000000001</v>
      </c>
      <c r="X36" s="41">
        <v>12.5</v>
      </c>
      <c r="Y36" s="41">
        <v>0</v>
      </c>
      <c r="Z36" s="41">
        <v>9.5031999999999996</v>
      </c>
      <c r="AA36" s="41">
        <v>0</v>
      </c>
      <c r="AB36" s="41">
        <v>9.5031999999999996</v>
      </c>
      <c r="AC36" s="41">
        <v>9.5031999999999996</v>
      </c>
      <c r="AD36" s="41">
        <v>0</v>
      </c>
      <c r="AE36" s="41">
        <v>0</v>
      </c>
    </row>
    <row r="37" spans="1:31" hidden="1" outlineLevel="1">
      <c r="A37" s="8">
        <v>41334</v>
      </c>
      <c r="B37" s="41">
        <v>16.5093</v>
      </c>
      <c r="C37" s="41">
        <v>23.2498</v>
      </c>
      <c r="D37" s="41">
        <v>12.9138</v>
      </c>
      <c r="E37" s="41">
        <v>16.960999999999999</v>
      </c>
      <c r="F37" s="41">
        <v>10.8658</v>
      </c>
      <c r="G37" s="41">
        <v>0</v>
      </c>
      <c r="H37" s="41">
        <v>21.143599999999999</v>
      </c>
      <c r="I37" s="41">
        <v>23.2498</v>
      </c>
      <c r="J37" s="41">
        <v>18.152999999999999</v>
      </c>
      <c r="K37" s="41">
        <v>17.435300000000002</v>
      </c>
      <c r="L37" s="41">
        <v>21.950900000000001</v>
      </c>
      <c r="M37" s="41">
        <v>0</v>
      </c>
      <c r="N37" s="41">
        <v>9.7611000000000008</v>
      </c>
      <c r="O37" s="41">
        <v>0</v>
      </c>
      <c r="P37" s="41">
        <v>9.7611000000000008</v>
      </c>
      <c r="Q37" s="41">
        <v>9.4794</v>
      </c>
      <c r="R37" s="41">
        <v>9.7705000000000002</v>
      </c>
      <c r="S37" s="41" t="s">
        <v>123</v>
      </c>
      <c r="T37" s="41">
        <v>9.7622</v>
      </c>
      <c r="U37" s="41">
        <v>0</v>
      </c>
      <c r="V37" s="41">
        <v>9.7622</v>
      </c>
      <c r="W37" s="41">
        <v>13.08</v>
      </c>
      <c r="X37" s="41">
        <v>9.7566000000000006</v>
      </c>
      <c r="Y37" s="41">
        <v>0</v>
      </c>
      <c r="Z37" s="41">
        <v>9.2886000000000006</v>
      </c>
      <c r="AA37" s="41">
        <v>0</v>
      </c>
      <c r="AB37" s="41">
        <v>9.2886000000000006</v>
      </c>
      <c r="AC37" s="41">
        <v>9.2886000000000006</v>
      </c>
      <c r="AD37" s="41">
        <v>0</v>
      </c>
      <c r="AE37" s="41">
        <v>0</v>
      </c>
    </row>
    <row r="38" spans="1:31" hidden="1" outlineLevel="1">
      <c r="A38" s="8">
        <v>41365</v>
      </c>
      <c r="B38" s="41">
        <v>17.930499999999999</v>
      </c>
      <c r="C38" s="41">
        <v>21.8201</v>
      </c>
      <c r="D38" s="41">
        <v>15.2486</v>
      </c>
      <c r="E38" s="41">
        <v>15.1343</v>
      </c>
      <c r="F38" s="41">
        <v>15.9153</v>
      </c>
      <c r="G38" s="41">
        <v>0</v>
      </c>
      <c r="H38" s="41">
        <v>19.5594</v>
      </c>
      <c r="I38" s="41">
        <v>21.8201</v>
      </c>
      <c r="J38" s="41">
        <v>17.345500000000001</v>
      </c>
      <c r="K38" s="41">
        <v>16.778099999999998</v>
      </c>
      <c r="L38" s="41">
        <v>20.927600000000002</v>
      </c>
      <c r="M38" s="41">
        <v>0</v>
      </c>
      <c r="N38" s="41">
        <v>10.2599</v>
      </c>
      <c r="O38" s="41">
        <v>0</v>
      </c>
      <c r="P38" s="41">
        <v>10.2599</v>
      </c>
      <c r="Q38" s="41">
        <v>11.0707</v>
      </c>
      <c r="R38" s="41">
        <v>6.2789999999999999</v>
      </c>
      <c r="S38" s="41" t="s">
        <v>123</v>
      </c>
      <c r="T38" s="41">
        <v>10.3263</v>
      </c>
      <c r="U38" s="41">
        <v>0</v>
      </c>
      <c r="V38" s="41">
        <v>10.3263</v>
      </c>
      <c r="W38" s="41">
        <v>11.212899999999999</v>
      </c>
      <c r="X38" s="41">
        <v>6.181</v>
      </c>
      <c r="Y38" s="41">
        <v>0</v>
      </c>
      <c r="Z38" s="41">
        <v>9.1946999999999992</v>
      </c>
      <c r="AA38" s="41">
        <v>0</v>
      </c>
      <c r="AB38" s="41">
        <v>9.1946999999999992</v>
      </c>
      <c r="AC38" s="41">
        <v>9.2886000000000006</v>
      </c>
      <c r="AD38" s="41">
        <v>7.4805000000000001</v>
      </c>
      <c r="AE38" s="41">
        <v>0</v>
      </c>
    </row>
    <row r="39" spans="1:31" hidden="1" outlineLevel="1">
      <c r="A39" s="8">
        <v>41395</v>
      </c>
      <c r="B39" s="41">
        <v>17.745699999999999</v>
      </c>
      <c r="C39" s="41">
        <v>21.735600000000002</v>
      </c>
      <c r="D39" s="41">
        <v>15.8558</v>
      </c>
      <c r="E39" s="41">
        <v>16.134</v>
      </c>
      <c r="F39" s="41">
        <v>15.117100000000001</v>
      </c>
      <c r="G39" s="41">
        <v>0</v>
      </c>
      <c r="H39" s="41">
        <v>18.5092</v>
      </c>
      <c r="I39" s="41">
        <v>21.735600000000002</v>
      </c>
      <c r="J39" s="41">
        <v>16.6175</v>
      </c>
      <c r="K39" s="41">
        <v>16.214400000000001</v>
      </c>
      <c r="L39" s="41">
        <v>19.688400000000001</v>
      </c>
      <c r="M39" s="41">
        <v>0</v>
      </c>
      <c r="N39" s="41">
        <v>12.6523</v>
      </c>
      <c r="O39" s="41">
        <v>0</v>
      </c>
      <c r="P39" s="41">
        <v>12.6523</v>
      </c>
      <c r="Q39" s="41">
        <v>11.462400000000001</v>
      </c>
      <c r="R39" s="41">
        <v>12.733599999999999</v>
      </c>
      <c r="S39" s="41" t="s">
        <v>123</v>
      </c>
      <c r="T39" s="41">
        <v>13.862399999999999</v>
      </c>
      <c r="U39" s="41">
        <v>0</v>
      </c>
      <c r="V39" s="41">
        <v>13.862399999999999</v>
      </c>
      <c r="W39" s="41">
        <v>11.9892</v>
      </c>
      <c r="X39" s="41">
        <v>13.918799999999999</v>
      </c>
      <c r="Y39" s="41">
        <v>0</v>
      </c>
      <c r="Z39" s="41">
        <v>11.3299</v>
      </c>
      <c r="AA39" s="41">
        <v>0</v>
      </c>
      <c r="AB39" s="41">
        <v>11.3299</v>
      </c>
      <c r="AC39" s="41">
        <v>11.2974</v>
      </c>
      <c r="AD39" s="41">
        <v>11.333600000000001</v>
      </c>
      <c r="AE39" s="41">
        <v>0</v>
      </c>
    </row>
    <row r="40" spans="1:31" hidden="1" outlineLevel="1">
      <c r="A40" s="8">
        <v>41426</v>
      </c>
      <c r="B40" s="41">
        <v>17.459700000000002</v>
      </c>
      <c r="C40" s="41">
        <v>20.353200000000001</v>
      </c>
      <c r="D40" s="41">
        <v>14.7471</v>
      </c>
      <c r="E40" s="41">
        <v>13.6038</v>
      </c>
      <c r="F40" s="41">
        <v>17.864000000000001</v>
      </c>
      <c r="G40" s="41">
        <v>0</v>
      </c>
      <c r="H40" s="41">
        <v>18.046299999999999</v>
      </c>
      <c r="I40" s="41">
        <v>20.353200000000001</v>
      </c>
      <c r="J40" s="41">
        <v>15.4254</v>
      </c>
      <c r="K40" s="41">
        <v>13.973000000000001</v>
      </c>
      <c r="L40" s="41">
        <v>21.902799999999999</v>
      </c>
      <c r="M40" s="41">
        <v>0</v>
      </c>
      <c r="N40" s="41">
        <v>11.545</v>
      </c>
      <c r="O40" s="41">
        <v>0</v>
      </c>
      <c r="P40" s="41">
        <v>11.545</v>
      </c>
      <c r="Q40" s="41">
        <v>9.282</v>
      </c>
      <c r="R40" s="41">
        <v>12.656700000000001</v>
      </c>
      <c r="S40" s="41" t="s">
        <v>123</v>
      </c>
      <c r="T40" s="41">
        <v>11</v>
      </c>
      <c r="U40" s="41">
        <v>0</v>
      </c>
      <c r="V40" s="41">
        <v>11</v>
      </c>
      <c r="W40" s="41">
        <v>11</v>
      </c>
      <c r="X40" s="41">
        <v>0</v>
      </c>
      <c r="Y40" s="41">
        <v>0</v>
      </c>
      <c r="Z40" s="41">
        <v>11.550700000000001</v>
      </c>
      <c r="AA40" s="41">
        <v>0</v>
      </c>
      <c r="AB40" s="41">
        <v>11.550700000000001</v>
      </c>
      <c r="AC40" s="41">
        <v>9.2260000000000009</v>
      </c>
      <c r="AD40" s="41">
        <v>12.656700000000001</v>
      </c>
      <c r="AE40" s="41">
        <v>0</v>
      </c>
    </row>
    <row r="41" spans="1:31" hidden="1" outlineLevel="1">
      <c r="A41" s="8">
        <v>41456</v>
      </c>
      <c r="B41" s="41">
        <v>18.151</v>
      </c>
      <c r="C41" s="41">
        <v>21.723299999999998</v>
      </c>
      <c r="D41" s="41">
        <v>13.773300000000001</v>
      </c>
      <c r="E41" s="41">
        <v>12.180099999999999</v>
      </c>
      <c r="F41" s="41">
        <v>19.390499999999999</v>
      </c>
      <c r="G41" s="41">
        <v>22.5</v>
      </c>
      <c r="H41" s="41">
        <v>18.657699999999998</v>
      </c>
      <c r="I41" s="41">
        <v>21.723299999999998</v>
      </c>
      <c r="J41" s="41">
        <v>14.286899999999999</v>
      </c>
      <c r="K41" s="41">
        <v>12.5296</v>
      </c>
      <c r="L41" s="41">
        <v>20.203700000000001</v>
      </c>
      <c r="M41" s="41">
        <v>22.5</v>
      </c>
      <c r="N41" s="41">
        <v>10.6313</v>
      </c>
      <c r="O41" s="41">
        <v>0</v>
      </c>
      <c r="P41" s="41">
        <v>10.6313</v>
      </c>
      <c r="Q41" s="41">
        <v>10.1905</v>
      </c>
      <c r="R41" s="41">
        <v>12.760899999999999</v>
      </c>
      <c r="S41" s="41" t="s">
        <v>123</v>
      </c>
      <c r="T41" s="41">
        <v>12.934900000000001</v>
      </c>
      <c r="U41" s="41">
        <v>0</v>
      </c>
      <c r="V41" s="41">
        <v>12.934900000000001</v>
      </c>
      <c r="W41" s="41">
        <v>11</v>
      </c>
      <c r="X41" s="41">
        <v>13</v>
      </c>
      <c r="Y41" s="41">
        <v>0</v>
      </c>
      <c r="Z41" s="41">
        <v>10.2212</v>
      </c>
      <c r="AA41" s="41">
        <v>0</v>
      </c>
      <c r="AB41" s="41">
        <v>10.2212</v>
      </c>
      <c r="AC41" s="41">
        <v>10.185600000000001</v>
      </c>
      <c r="AD41" s="41">
        <v>11.38</v>
      </c>
      <c r="AE41" s="41">
        <v>0</v>
      </c>
    </row>
    <row r="42" spans="1:31" hidden="1" outlineLevel="1">
      <c r="A42" s="8">
        <v>41487</v>
      </c>
      <c r="B42" s="41">
        <v>19.745999999999999</v>
      </c>
      <c r="C42" s="41">
        <v>21.924199999999999</v>
      </c>
      <c r="D42" s="41">
        <v>16.717500000000001</v>
      </c>
      <c r="E42" s="41">
        <v>16.148800000000001</v>
      </c>
      <c r="F42" s="41">
        <v>18.619599999999998</v>
      </c>
      <c r="G42" s="41">
        <v>22.5</v>
      </c>
      <c r="H42" s="41">
        <v>20.1904</v>
      </c>
      <c r="I42" s="41">
        <v>21.924199999999999</v>
      </c>
      <c r="J42" s="41">
        <v>17.518000000000001</v>
      </c>
      <c r="K42" s="41">
        <v>17.095300000000002</v>
      </c>
      <c r="L42" s="41">
        <v>18.792000000000002</v>
      </c>
      <c r="M42" s="41">
        <v>22.5</v>
      </c>
      <c r="N42" s="41">
        <v>9.3482000000000003</v>
      </c>
      <c r="O42" s="41">
        <v>0</v>
      </c>
      <c r="P42" s="41">
        <v>9.3482000000000003</v>
      </c>
      <c r="Q42" s="41">
        <v>9.0803999999999991</v>
      </c>
      <c r="R42" s="41">
        <v>13</v>
      </c>
      <c r="S42" s="41" t="s">
        <v>123</v>
      </c>
      <c r="T42" s="41">
        <v>13</v>
      </c>
      <c r="U42" s="41">
        <v>0</v>
      </c>
      <c r="V42" s="41">
        <v>13</v>
      </c>
      <c r="W42" s="41">
        <v>0</v>
      </c>
      <c r="X42" s="41">
        <v>13</v>
      </c>
      <c r="Y42" s="41">
        <v>0</v>
      </c>
      <c r="Z42" s="41">
        <v>9.0803999999999991</v>
      </c>
      <c r="AA42" s="41">
        <v>0</v>
      </c>
      <c r="AB42" s="41">
        <v>9.0803999999999991</v>
      </c>
      <c r="AC42" s="41">
        <v>9.0803999999999991</v>
      </c>
      <c r="AD42" s="41">
        <v>0</v>
      </c>
      <c r="AE42" s="41">
        <v>0</v>
      </c>
    </row>
    <row r="43" spans="1:31" hidden="1" outlineLevel="1">
      <c r="A43" s="8">
        <v>41518</v>
      </c>
      <c r="B43" s="41">
        <v>18.4909</v>
      </c>
      <c r="C43" s="41">
        <v>22.402699999999999</v>
      </c>
      <c r="D43" s="41">
        <v>13.1059</v>
      </c>
      <c r="E43" s="41">
        <v>11.415900000000001</v>
      </c>
      <c r="F43" s="41">
        <v>18.323699999999999</v>
      </c>
      <c r="G43" s="41">
        <v>22.5</v>
      </c>
      <c r="H43" s="41">
        <v>19.9148</v>
      </c>
      <c r="I43" s="41">
        <v>22.402699999999999</v>
      </c>
      <c r="J43" s="41">
        <v>14.747</v>
      </c>
      <c r="K43" s="41">
        <v>12.6548</v>
      </c>
      <c r="L43" s="41">
        <v>18.371600000000001</v>
      </c>
      <c r="M43" s="41">
        <v>22.5</v>
      </c>
      <c r="N43" s="41">
        <v>9.8815000000000008</v>
      </c>
      <c r="O43" s="41">
        <v>0</v>
      </c>
      <c r="P43" s="41">
        <v>9.8815000000000008</v>
      </c>
      <c r="Q43" s="41">
        <v>9.8612000000000002</v>
      </c>
      <c r="R43" s="41">
        <v>13</v>
      </c>
      <c r="S43" s="41" t="s">
        <v>123</v>
      </c>
      <c r="T43" s="41">
        <v>9.9722000000000008</v>
      </c>
      <c r="U43" s="41">
        <v>0</v>
      </c>
      <c r="V43" s="41">
        <v>9.9722000000000008</v>
      </c>
      <c r="W43" s="41">
        <v>9.9499999999999993</v>
      </c>
      <c r="X43" s="41">
        <v>13</v>
      </c>
      <c r="Y43" s="41">
        <v>0</v>
      </c>
      <c r="Z43" s="41">
        <v>9.1586999999999996</v>
      </c>
      <c r="AA43" s="41">
        <v>0</v>
      </c>
      <c r="AB43" s="41">
        <v>9.1586999999999996</v>
      </c>
      <c r="AC43" s="41">
        <v>9.1586999999999996</v>
      </c>
      <c r="AD43" s="41">
        <v>0</v>
      </c>
      <c r="AE43" s="41">
        <v>0</v>
      </c>
    </row>
    <row r="44" spans="1:31" hidden="1" outlineLevel="1">
      <c r="A44" s="8">
        <v>41548</v>
      </c>
      <c r="B44" s="41">
        <v>18.6892</v>
      </c>
      <c r="C44" s="41">
        <v>21.226199999999999</v>
      </c>
      <c r="D44" s="41">
        <v>15.1304</v>
      </c>
      <c r="E44" s="41">
        <v>14.5322</v>
      </c>
      <c r="F44" s="41">
        <v>16.848700000000001</v>
      </c>
      <c r="G44" s="41">
        <v>23.49</v>
      </c>
      <c r="H44" s="41">
        <v>18.959800000000001</v>
      </c>
      <c r="I44" s="41">
        <v>21.226199999999999</v>
      </c>
      <c r="J44" s="41">
        <v>15.466100000000001</v>
      </c>
      <c r="K44" s="41">
        <v>14.5844</v>
      </c>
      <c r="L44" s="41">
        <v>19.1907</v>
      </c>
      <c r="M44" s="41">
        <v>23.49</v>
      </c>
      <c r="N44" s="41">
        <v>11.7356</v>
      </c>
      <c r="O44" s="41">
        <v>0</v>
      </c>
      <c r="P44" s="41">
        <v>11.7356</v>
      </c>
      <c r="Q44" s="41">
        <v>10.5037</v>
      </c>
      <c r="R44" s="41">
        <v>11.882</v>
      </c>
      <c r="S44" s="41">
        <v>0</v>
      </c>
      <c r="T44" s="41">
        <v>11.3399</v>
      </c>
      <c r="U44" s="41">
        <v>0</v>
      </c>
      <c r="V44" s="41">
        <v>11.3399</v>
      </c>
      <c r="W44" s="41">
        <v>10</v>
      </c>
      <c r="X44" s="41">
        <v>11.4634</v>
      </c>
      <c r="Y44" s="41">
        <v>0</v>
      </c>
      <c r="Z44" s="41">
        <v>11.430199999999999</v>
      </c>
      <c r="AA44" s="41">
        <v>0</v>
      </c>
      <c r="AB44" s="41">
        <v>11.430199999999999</v>
      </c>
      <c r="AC44" s="41">
        <v>11.430199999999999</v>
      </c>
      <c r="AD44" s="41">
        <v>0</v>
      </c>
      <c r="AE44" s="41">
        <v>0</v>
      </c>
    </row>
    <row r="45" spans="1:31" hidden="1" outlineLevel="1">
      <c r="A45" s="8">
        <v>41579</v>
      </c>
      <c r="B45" s="41">
        <v>16.0229</v>
      </c>
      <c r="C45" s="41">
        <v>19.0396</v>
      </c>
      <c r="D45" s="41">
        <v>12.2684</v>
      </c>
      <c r="E45" s="41">
        <v>12.397</v>
      </c>
      <c r="F45" s="41">
        <v>12.1357</v>
      </c>
      <c r="G45" s="41">
        <v>22.5</v>
      </c>
      <c r="H45" s="41">
        <v>17.530799999999999</v>
      </c>
      <c r="I45" s="41">
        <v>19.0396</v>
      </c>
      <c r="J45" s="41">
        <v>13.860200000000001</v>
      </c>
      <c r="K45" s="41">
        <v>12.8363</v>
      </c>
      <c r="L45" s="41">
        <v>19.342300000000002</v>
      </c>
      <c r="M45" s="41">
        <v>22.5</v>
      </c>
      <c r="N45" s="41">
        <v>10.600899999999999</v>
      </c>
      <c r="O45" s="41">
        <v>0</v>
      </c>
      <c r="P45" s="41">
        <v>10.600899999999999</v>
      </c>
      <c r="Q45" s="41">
        <v>8.3384999999999998</v>
      </c>
      <c r="R45" s="41">
        <v>10.8401</v>
      </c>
      <c r="S45" s="41">
        <v>0</v>
      </c>
      <c r="T45" s="41">
        <v>11.0794</v>
      </c>
      <c r="U45" s="41">
        <v>0</v>
      </c>
      <c r="V45" s="41">
        <v>11.0794</v>
      </c>
      <c r="W45" s="41">
        <v>0</v>
      </c>
      <c r="X45" s="41">
        <v>11.0794</v>
      </c>
      <c r="Y45" s="41">
        <v>0</v>
      </c>
      <c r="Z45" s="41">
        <v>7.9733000000000001</v>
      </c>
      <c r="AA45" s="41">
        <v>0</v>
      </c>
      <c r="AB45" s="41">
        <v>7.9733000000000001</v>
      </c>
      <c r="AC45" s="41">
        <v>8.3384999999999998</v>
      </c>
      <c r="AD45" s="41">
        <v>7.3757999999999999</v>
      </c>
      <c r="AE45" s="41">
        <v>0</v>
      </c>
    </row>
    <row r="46" spans="1:31" hidden="1" outlineLevel="1">
      <c r="A46" s="8">
        <v>41609</v>
      </c>
      <c r="B46" s="41">
        <v>14.4015</v>
      </c>
      <c r="C46" s="41">
        <v>18.758199999999999</v>
      </c>
      <c r="D46" s="41">
        <v>11.869199999999999</v>
      </c>
      <c r="E46" s="41">
        <v>11.7186</v>
      </c>
      <c r="F46" s="41">
        <v>13.1898</v>
      </c>
      <c r="G46" s="41">
        <v>0</v>
      </c>
      <c r="H46" s="41">
        <v>16.752400000000002</v>
      </c>
      <c r="I46" s="41">
        <v>18.757999999999999</v>
      </c>
      <c r="J46" s="41">
        <v>14.253</v>
      </c>
      <c r="K46" s="41">
        <v>13.842499999999999</v>
      </c>
      <c r="L46" s="41">
        <v>17.819099999999999</v>
      </c>
      <c r="M46" s="41">
        <v>0</v>
      </c>
      <c r="N46" s="41">
        <v>9.7858999999999998</v>
      </c>
      <c r="O46" s="41">
        <v>73</v>
      </c>
      <c r="P46" s="41">
        <v>9.7856000000000005</v>
      </c>
      <c r="Q46" s="41">
        <v>9.8653999999999993</v>
      </c>
      <c r="R46" s="41">
        <v>9.0803999999999991</v>
      </c>
      <c r="S46" s="41" t="s">
        <v>123</v>
      </c>
      <c r="T46" s="41">
        <v>9.9559999999999995</v>
      </c>
      <c r="U46" s="41">
        <v>73</v>
      </c>
      <c r="V46" s="41">
        <v>9.9557000000000002</v>
      </c>
      <c r="W46" s="41">
        <v>9.8986000000000001</v>
      </c>
      <c r="X46" s="41">
        <v>10.998100000000001</v>
      </c>
      <c r="Y46" s="41">
        <v>0</v>
      </c>
      <c r="Z46" s="41">
        <v>7.8792</v>
      </c>
      <c r="AA46" s="41">
        <v>0</v>
      </c>
      <c r="AB46" s="41">
        <v>7.8792</v>
      </c>
      <c r="AC46" s="41">
        <v>8.8318999999999992</v>
      </c>
      <c r="AD46" s="41">
        <v>7.3861999999999997</v>
      </c>
      <c r="AE46" s="41">
        <v>0</v>
      </c>
    </row>
    <row r="47" spans="1:31" hidden="1" outlineLevel="1">
      <c r="A47" s="8">
        <v>41640</v>
      </c>
      <c r="B47" s="41">
        <v>17.805399999999999</v>
      </c>
      <c r="C47" s="41">
        <v>19.1082</v>
      </c>
      <c r="D47" s="41">
        <v>15.4109</v>
      </c>
      <c r="E47" s="41">
        <v>14.3653</v>
      </c>
      <c r="F47" s="41">
        <v>20.052199999999999</v>
      </c>
      <c r="G47" s="41">
        <v>0</v>
      </c>
      <c r="H47" s="41">
        <v>18.1022</v>
      </c>
      <c r="I47" s="41">
        <v>19.1082</v>
      </c>
      <c r="J47" s="41">
        <v>16.0656</v>
      </c>
      <c r="K47" s="41">
        <v>15.0379</v>
      </c>
      <c r="L47" s="41">
        <v>20.173999999999999</v>
      </c>
      <c r="M47" s="41">
        <v>0</v>
      </c>
      <c r="N47" s="41">
        <v>8.9563000000000006</v>
      </c>
      <c r="O47" s="41">
        <v>0</v>
      </c>
      <c r="P47" s="41">
        <v>8.9563000000000006</v>
      </c>
      <c r="Q47" s="41">
        <v>8.9308999999999994</v>
      </c>
      <c r="R47" s="41">
        <v>9.9933999999999994</v>
      </c>
      <c r="S47" s="41">
        <v>0</v>
      </c>
      <c r="T47" s="41">
        <v>10.238899999999999</v>
      </c>
      <c r="U47" s="41">
        <v>0</v>
      </c>
      <c r="V47" s="41">
        <v>10.238899999999999</v>
      </c>
      <c r="W47" s="41">
        <v>10.329800000000001</v>
      </c>
      <c r="X47" s="41">
        <v>9.9933999999999994</v>
      </c>
      <c r="Y47" s="41">
        <v>0</v>
      </c>
      <c r="Z47" s="41">
        <v>8.8318999999999992</v>
      </c>
      <c r="AA47" s="41">
        <v>0</v>
      </c>
      <c r="AB47" s="41">
        <v>8.8318999999999992</v>
      </c>
      <c r="AC47" s="41">
        <v>8.8318999999999992</v>
      </c>
      <c r="AD47" s="41">
        <v>0</v>
      </c>
      <c r="AE47" s="41">
        <v>0</v>
      </c>
    </row>
    <row r="48" spans="1:31" hidden="1" outlineLevel="1">
      <c r="A48" s="8">
        <v>41671</v>
      </c>
      <c r="B48" s="41">
        <v>18.4252</v>
      </c>
      <c r="C48" s="41">
        <v>18.928799999999999</v>
      </c>
      <c r="D48" s="41">
        <v>18.1328</v>
      </c>
      <c r="E48" s="41">
        <v>17.726800000000001</v>
      </c>
      <c r="F48" s="41">
        <v>19.168299999999999</v>
      </c>
      <c r="G48" s="41">
        <v>0</v>
      </c>
      <c r="H48" s="41">
        <v>18.7607</v>
      </c>
      <c r="I48" s="41">
        <v>18.928799999999999</v>
      </c>
      <c r="J48" s="41">
        <v>18.657699999999998</v>
      </c>
      <c r="K48" s="41">
        <v>17.992599999999999</v>
      </c>
      <c r="L48" s="41">
        <v>20.492999999999999</v>
      </c>
      <c r="M48" s="41">
        <v>0</v>
      </c>
      <c r="N48" s="41">
        <v>8.7063000000000006</v>
      </c>
      <c r="O48" s="41">
        <v>0</v>
      </c>
      <c r="P48" s="41">
        <v>8.7063000000000006</v>
      </c>
      <c r="Q48" s="41">
        <v>9.7095000000000002</v>
      </c>
      <c r="R48" s="41">
        <v>7.9276999999999997</v>
      </c>
      <c r="S48" s="41" t="s">
        <v>123</v>
      </c>
      <c r="T48" s="41">
        <v>12.7951</v>
      </c>
      <c r="U48" s="41">
        <v>0</v>
      </c>
      <c r="V48" s="41">
        <v>12.7951</v>
      </c>
      <c r="W48" s="41">
        <v>0</v>
      </c>
      <c r="X48" s="41">
        <v>12.7951</v>
      </c>
      <c r="Y48" s="41">
        <v>0</v>
      </c>
      <c r="Z48" s="41">
        <v>8.1998999999999995</v>
      </c>
      <c r="AA48" s="41">
        <v>0</v>
      </c>
      <c r="AB48" s="41">
        <v>8.1998999999999995</v>
      </c>
      <c r="AC48" s="41">
        <v>9.7095000000000002</v>
      </c>
      <c r="AD48" s="41">
        <v>6.7430000000000003</v>
      </c>
      <c r="AE48" s="41">
        <v>0</v>
      </c>
    </row>
    <row r="49" spans="1:31" hidden="1" outlineLevel="1">
      <c r="A49" s="8">
        <v>41699</v>
      </c>
      <c r="B49" s="41">
        <v>20.518799999999999</v>
      </c>
      <c r="C49" s="41">
        <v>22.422699999999999</v>
      </c>
      <c r="D49" s="41">
        <v>18.946100000000001</v>
      </c>
      <c r="E49" s="41">
        <v>18.945</v>
      </c>
      <c r="F49" s="41">
        <v>18.954899999999999</v>
      </c>
      <c r="G49" s="41">
        <v>0</v>
      </c>
      <c r="H49" s="41">
        <v>21.331700000000001</v>
      </c>
      <c r="I49" s="41">
        <v>22.422699999999999</v>
      </c>
      <c r="J49" s="41">
        <v>19.359300000000001</v>
      </c>
      <c r="K49" s="41">
        <v>19.267800000000001</v>
      </c>
      <c r="L49" s="41">
        <v>19.682400000000001</v>
      </c>
      <c r="M49" s="41">
        <v>0</v>
      </c>
      <c r="N49" s="41">
        <v>18.598500000000001</v>
      </c>
      <c r="O49" s="41">
        <v>73</v>
      </c>
      <c r="P49" s="41">
        <v>18.598500000000001</v>
      </c>
      <c r="Q49" s="41">
        <v>18.728000000000002</v>
      </c>
      <c r="R49" s="41">
        <v>13.4367</v>
      </c>
      <c r="S49" s="41">
        <v>0</v>
      </c>
      <c r="T49" s="41">
        <v>19.041699999999999</v>
      </c>
      <c r="U49" s="41">
        <v>73</v>
      </c>
      <c r="V49" s="41">
        <v>19.041699999999999</v>
      </c>
      <c r="W49" s="41">
        <v>19.189699999999998</v>
      </c>
      <c r="X49" s="41">
        <v>13.4367</v>
      </c>
      <c r="Y49" s="41">
        <v>0</v>
      </c>
      <c r="Z49" s="41">
        <v>9.9458000000000002</v>
      </c>
      <c r="AA49" s="41">
        <v>0</v>
      </c>
      <c r="AB49" s="41">
        <v>9.9458000000000002</v>
      </c>
      <c r="AC49" s="41">
        <v>9.9458000000000002</v>
      </c>
      <c r="AD49" s="41">
        <v>0</v>
      </c>
      <c r="AE49" s="41">
        <v>0</v>
      </c>
    </row>
    <row r="50" spans="1:31" hidden="1" outlineLevel="1">
      <c r="A50" s="8">
        <v>41730</v>
      </c>
      <c r="B50" s="41">
        <v>19.335699999999999</v>
      </c>
      <c r="C50" s="41">
        <v>21.677399999999999</v>
      </c>
      <c r="D50" s="41">
        <v>16.846499999999999</v>
      </c>
      <c r="E50" s="41">
        <v>17.665099999999999</v>
      </c>
      <c r="F50" s="41">
        <v>13.1988</v>
      </c>
      <c r="G50" s="41">
        <v>0</v>
      </c>
      <c r="H50" s="41">
        <v>19.964099999999998</v>
      </c>
      <c r="I50" s="41">
        <v>21.677399999999999</v>
      </c>
      <c r="J50" s="41">
        <v>17.8413</v>
      </c>
      <c r="K50" s="41">
        <v>17.798400000000001</v>
      </c>
      <c r="L50" s="41">
        <v>18.459299999999999</v>
      </c>
      <c r="M50" s="41">
        <v>0</v>
      </c>
      <c r="N50" s="41">
        <v>10.840299999999999</v>
      </c>
      <c r="O50" s="41">
        <v>0</v>
      </c>
      <c r="P50" s="41">
        <v>10.840299999999999</v>
      </c>
      <c r="Q50" s="41">
        <v>10.2841</v>
      </c>
      <c r="R50" s="41">
        <v>10.9034</v>
      </c>
      <c r="S50" s="41" t="s">
        <v>123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10.840299999999999</v>
      </c>
      <c r="AA50" s="41">
        <v>0</v>
      </c>
      <c r="AB50" s="41">
        <v>10.840299999999999</v>
      </c>
      <c r="AC50" s="41">
        <v>10.2841</v>
      </c>
      <c r="AD50" s="41">
        <v>10.9034</v>
      </c>
      <c r="AE50" s="41">
        <v>0</v>
      </c>
    </row>
    <row r="51" spans="1:31" hidden="1" outlineLevel="1">
      <c r="A51" s="8">
        <v>41760</v>
      </c>
      <c r="B51" s="41">
        <v>19.830400000000001</v>
      </c>
      <c r="C51" s="41">
        <v>21.347200000000001</v>
      </c>
      <c r="D51" s="41">
        <v>17.418299999999999</v>
      </c>
      <c r="E51" s="41">
        <v>15.798</v>
      </c>
      <c r="F51" s="41">
        <v>19.768899999999999</v>
      </c>
      <c r="G51" s="41">
        <v>0</v>
      </c>
      <c r="H51" s="41">
        <v>20.183</v>
      </c>
      <c r="I51" s="41">
        <v>21.347200000000001</v>
      </c>
      <c r="J51" s="41">
        <v>18.156400000000001</v>
      </c>
      <c r="K51" s="41">
        <v>16.854800000000001</v>
      </c>
      <c r="L51" s="41">
        <v>19.768899999999999</v>
      </c>
      <c r="M51" s="41">
        <v>0</v>
      </c>
      <c r="N51" s="41">
        <v>9.6206999999999994</v>
      </c>
      <c r="O51" s="41">
        <v>0</v>
      </c>
      <c r="P51" s="41">
        <v>9.6206999999999994</v>
      </c>
      <c r="Q51" s="41">
        <v>9.6206999999999994</v>
      </c>
      <c r="R51" s="41" t="s">
        <v>123</v>
      </c>
      <c r="S51" s="41" t="s">
        <v>123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9.6206999999999994</v>
      </c>
      <c r="AA51" s="41">
        <v>0</v>
      </c>
      <c r="AB51" s="41">
        <v>9.6206999999999994</v>
      </c>
      <c r="AC51" s="41">
        <v>9.6206999999999994</v>
      </c>
      <c r="AD51" s="41">
        <v>0</v>
      </c>
      <c r="AE51" s="41">
        <v>0</v>
      </c>
    </row>
    <row r="52" spans="1:31" hidden="1" outlineLevel="1">
      <c r="A52" s="8">
        <v>41791</v>
      </c>
      <c r="B52" s="41">
        <v>18.7303</v>
      </c>
      <c r="C52" s="41">
        <v>20.9938</v>
      </c>
      <c r="D52" s="41">
        <v>15.136799999999999</v>
      </c>
      <c r="E52" s="41">
        <v>15.646800000000001</v>
      </c>
      <c r="F52" s="41">
        <v>13.811999999999999</v>
      </c>
      <c r="G52" s="41">
        <v>0</v>
      </c>
      <c r="H52" s="41">
        <v>19.590199999999999</v>
      </c>
      <c r="I52" s="41">
        <v>20.9938</v>
      </c>
      <c r="J52" s="41">
        <v>16.474499999999999</v>
      </c>
      <c r="K52" s="41">
        <v>16.131699999999999</v>
      </c>
      <c r="L52" s="41">
        <v>19.766100000000002</v>
      </c>
      <c r="M52" s="41">
        <v>0</v>
      </c>
      <c r="N52" s="41">
        <v>11.776899999999999</v>
      </c>
      <c r="O52" s="41">
        <v>0</v>
      </c>
      <c r="P52" s="41">
        <v>11.776899999999999</v>
      </c>
      <c r="Q52" s="41">
        <v>11.4186</v>
      </c>
      <c r="R52" s="41">
        <v>11.9034</v>
      </c>
      <c r="S52" s="41" t="s">
        <v>123</v>
      </c>
      <c r="T52" s="41">
        <v>13.5</v>
      </c>
      <c r="U52" s="41">
        <v>0</v>
      </c>
      <c r="V52" s="41">
        <v>13.5</v>
      </c>
      <c r="W52" s="41">
        <v>13.5</v>
      </c>
      <c r="X52" s="41">
        <v>0</v>
      </c>
      <c r="Y52" s="41">
        <v>0</v>
      </c>
      <c r="Z52" s="41">
        <v>11.552199999999999</v>
      </c>
      <c r="AA52" s="41">
        <v>0</v>
      </c>
      <c r="AB52" s="41">
        <v>11.552199999999999</v>
      </c>
      <c r="AC52" s="41">
        <v>9.7678999999999991</v>
      </c>
      <c r="AD52" s="41">
        <v>11.9034</v>
      </c>
      <c r="AE52" s="41">
        <v>0</v>
      </c>
    </row>
    <row r="53" spans="1:31" hidden="1" outlineLevel="1">
      <c r="A53" s="8">
        <v>41821</v>
      </c>
      <c r="B53" s="41">
        <v>21.761299999999999</v>
      </c>
      <c r="C53" s="41">
        <v>24.058900000000001</v>
      </c>
      <c r="D53" s="41">
        <v>17.163399999999999</v>
      </c>
      <c r="E53" s="41">
        <v>14.0869</v>
      </c>
      <c r="F53" s="41">
        <v>21.548500000000001</v>
      </c>
      <c r="G53" s="41">
        <v>0</v>
      </c>
      <c r="H53" s="41">
        <v>21.8796</v>
      </c>
      <c r="I53" s="41">
        <v>24.058900000000001</v>
      </c>
      <c r="J53" s="41">
        <v>17.384</v>
      </c>
      <c r="K53" s="41">
        <v>14.3058</v>
      </c>
      <c r="L53" s="41">
        <v>21.548500000000001</v>
      </c>
      <c r="M53" s="41">
        <v>0</v>
      </c>
      <c r="N53" s="41">
        <v>10</v>
      </c>
      <c r="O53" s="41">
        <v>0</v>
      </c>
      <c r="P53" s="41">
        <v>10</v>
      </c>
      <c r="Q53" s="41">
        <v>10</v>
      </c>
      <c r="R53" s="41" t="s">
        <v>123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10</v>
      </c>
      <c r="AA53" s="41">
        <v>0</v>
      </c>
      <c r="AB53" s="41">
        <v>10</v>
      </c>
      <c r="AC53" s="41">
        <v>10</v>
      </c>
      <c r="AD53" s="41">
        <v>0</v>
      </c>
      <c r="AE53" s="41">
        <v>0</v>
      </c>
    </row>
    <row r="54" spans="1:31" hidden="1" outlineLevel="1">
      <c r="A54" s="8">
        <v>41852</v>
      </c>
      <c r="B54" s="41">
        <v>19.5733</v>
      </c>
      <c r="C54" s="41">
        <v>20.758299999999998</v>
      </c>
      <c r="D54" s="41">
        <v>17.265599999999999</v>
      </c>
      <c r="E54" s="41">
        <v>16.828900000000001</v>
      </c>
      <c r="F54" s="41">
        <v>18.762699999999999</v>
      </c>
      <c r="G54" s="41">
        <v>0</v>
      </c>
      <c r="H54" s="41">
        <v>19.777200000000001</v>
      </c>
      <c r="I54" s="41">
        <v>20.758299999999998</v>
      </c>
      <c r="J54" s="41">
        <v>17.733799999999999</v>
      </c>
      <c r="K54" s="41">
        <v>17.406300000000002</v>
      </c>
      <c r="L54" s="41">
        <v>18.762699999999999</v>
      </c>
      <c r="M54" s="41">
        <v>0</v>
      </c>
      <c r="N54" s="41">
        <v>10.532999999999999</v>
      </c>
      <c r="O54" s="41">
        <v>73</v>
      </c>
      <c r="P54" s="41">
        <v>10.5313</v>
      </c>
      <c r="Q54" s="41">
        <v>10.5313</v>
      </c>
      <c r="R54" s="41" t="s">
        <v>123</v>
      </c>
      <c r="S54" s="41" t="s">
        <v>123</v>
      </c>
      <c r="T54" s="41">
        <v>10.705299999999999</v>
      </c>
      <c r="U54" s="41">
        <v>73</v>
      </c>
      <c r="V54" s="41">
        <v>10.702299999999999</v>
      </c>
      <c r="W54" s="41">
        <v>10.702299999999999</v>
      </c>
      <c r="X54" s="41">
        <v>0</v>
      </c>
      <c r="Y54" s="41">
        <v>0</v>
      </c>
      <c r="Z54" s="41">
        <v>10.3301</v>
      </c>
      <c r="AA54" s="41">
        <v>0</v>
      </c>
      <c r="AB54" s="41">
        <v>10.3301</v>
      </c>
      <c r="AC54" s="41">
        <v>10.3301</v>
      </c>
      <c r="AD54" s="41">
        <v>0</v>
      </c>
      <c r="AE54" s="41">
        <v>0</v>
      </c>
    </row>
    <row r="55" spans="1:31" hidden="1" outlineLevel="1" collapsed="1">
      <c r="A55" s="8">
        <v>41883</v>
      </c>
      <c r="B55" s="41">
        <v>19.517700000000001</v>
      </c>
      <c r="C55" s="41">
        <v>20.8352</v>
      </c>
      <c r="D55" s="41">
        <v>16.875499999999999</v>
      </c>
      <c r="E55" s="41">
        <v>16.225300000000001</v>
      </c>
      <c r="F55" s="41">
        <v>19.382000000000001</v>
      </c>
      <c r="G55" s="41">
        <v>0</v>
      </c>
      <c r="H55" s="41">
        <v>19.839200000000002</v>
      </c>
      <c r="I55" s="41">
        <v>20.8352</v>
      </c>
      <c r="J55" s="41">
        <v>17.590399999999999</v>
      </c>
      <c r="K55" s="41">
        <v>17.049499999999998</v>
      </c>
      <c r="L55" s="41">
        <v>19.382000000000001</v>
      </c>
      <c r="M55" s="41">
        <v>0</v>
      </c>
      <c r="N55" s="41">
        <v>11.196199999999999</v>
      </c>
      <c r="O55" s="41">
        <v>0</v>
      </c>
      <c r="P55" s="41">
        <v>11.196199999999999</v>
      </c>
      <c r="Q55" s="41">
        <v>11.196199999999999</v>
      </c>
      <c r="R55" s="41" t="s">
        <v>123</v>
      </c>
      <c r="S55" s="41">
        <v>0</v>
      </c>
      <c r="T55" s="41">
        <v>9.7068999999999992</v>
      </c>
      <c r="U55" s="41">
        <v>0</v>
      </c>
      <c r="V55" s="41">
        <v>9.7068999999999992</v>
      </c>
      <c r="W55" s="41">
        <v>9.7068999999999992</v>
      </c>
      <c r="X55" s="41">
        <v>0</v>
      </c>
      <c r="Y55" s="41">
        <v>0</v>
      </c>
      <c r="Z55" s="41">
        <v>11.3629</v>
      </c>
      <c r="AA55" s="41">
        <v>0</v>
      </c>
      <c r="AB55" s="41">
        <v>11.3629</v>
      </c>
      <c r="AC55" s="41">
        <v>11.3629</v>
      </c>
      <c r="AD55" s="41">
        <v>0</v>
      </c>
      <c r="AE55" s="41">
        <v>0</v>
      </c>
    </row>
    <row r="56" spans="1:31" hidden="1" outlineLevel="1" collapsed="1">
      <c r="A56" s="8">
        <v>41913</v>
      </c>
      <c r="B56" s="41">
        <v>18.814599999999999</v>
      </c>
      <c r="C56" s="41">
        <v>20.2622</v>
      </c>
      <c r="D56" s="41">
        <v>17.453700000000001</v>
      </c>
      <c r="E56" s="41">
        <v>17.2377</v>
      </c>
      <c r="F56" s="41">
        <v>20.072800000000001</v>
      </c>
      <c r="G56" s="41">
        <v>0</v>
      </c>
      <c r="H56" s="41">
        <v>19.9922</v>
      </c>
      <c r="I56" s="41">
        <v>20.2622</v>
      </c>
      <c r="J56" s="41">
        <v>19.437799999999999</v>
      </c>
      <c r="K56" s="41">
        <v>19.311</v>
      </c>
      <c r="L56" s="41">
        <v>20.072800000000001</v>
      </c>
      <c r="M56" s="41">
        <v>0</v>
      </c>
      <c r="N56" s="41">
        <v>15.7774</v>
      </c>
      <c r="O56" s="41">
        <v>0</v>
      </c>
      <c r="P56" s="41">
        <v>15.7774</v>
      </c>
      <c r="Q56" s="41">
        <v>15.7774</v>
      </c>
      <c r="R56" s="41" t="s">
        <v>123</v>
      </c>
      <c r="S56" s="41" t="s">
        <v>123</v>
      </c>
      <c r="T56" s="41">
        <v>15.9702</v>
      </c>
      <c r="U56" s="41">
        <v>0</v>
      </c>
      <c r="V56" s="41">
        <v>15.9702</v>
      </c>
      <c r="W56" s="41">
        <v>15.9702</v>
      </c>
      <c r="X56" s="41">
        <v>0</v>
      </c>
      <c r="Y56" s="41">
        <v>0</v>
      </c>
      <c r="Z56" s="41">
        <v>10.4254</v>
      </c>
      <c r="AA56" s="41">
        <v>0</v>
      </c>
      <c r="AB56" s="41">
        <v>10.4254</v>
      </c>
      <c r="AC56" s="41">
        <v>10.4254</v>
      </c>
      <c r="AD56" s="41">
        <v>0</v>
      </c>
      <c r="AE56" s="41">
        <v>0</v>
      </c>
    </row>
    <row r="57" spans="1:31" hidden="1" outlineLevel="1" collapsed="1">
      <c r="A57" s="8">
        <v>41944</v>
      </c>
      <c r="B57" s="41">
        <v>19.3308</v>
      </c>
      <c r="C57" s="41">
        <v>19.925599999999999</v>
      </c>
      <c r="D57" s="41">
        <v>18.225999999999999</v>
      </c>
      <c r="E57" s="41">
        <v>17.727399999999999</v>
      </c>
      <c r="F57" s="41">
        <v>21.148199999999999</v>
      </c>
      <c r="G57" s="41">
        <v>0</v>
      </c>
      <c r="H57" s="41">
        <v>19.780200000000001</v>
      </c>
      <c r="I57" s="41">
        <v>19.925599999999999</v>
      </c>
      <c r="J57" s="41">
        <v>19.467600000000001</v>
      </c>
      <c r="K57" s="41">
        <v>19.126300000000001</v>
      </c>
      <c r="L57" s="41">
        <v>21.148199999999999</v>
      </c>
      <c r="M57" s="41">
        <v>0</v>
      </c>
      <c r="N57" s="41">
        <v>10.3736</v>
      </c>
      <c r="O57" s="41">
        <v>0</v>
      </c>
      <c r="P57" s="41">
        <v>10.3736</v>
      </c>
      <c r="Q57" s="41">
        <v>10.3736</v>
      </c>
      <c r="R57" s="41" t="s">
        <v>123</v>
      </c>
      <c r="S57" s="41">
        <v>0</v>
      </c>
      <c r="T57" s="41">
        <v>10.5091</v>
      </c>
      <c r="U57" s="41">
        <v>0</v>
      </c>
      <c r="V57" s="41">
        <v>10.5091</v>
      </c>
      <c r="W57" s="41">
        <v>10.5091</v>
      </c>
      <c r="X57" s="41">
        <v>0</v>
      </c>
      <c r="Y57" s="41">
        <v>0</v>
      </c>
      <c r="Z57" s="41">
        <v>10.225099999999999</v>
      </c>
      <c r="AA57" s="41">
        <v>0</v>
      </c>
      <c r="AB57" s="41">
        <v>10.225099999999999</v>
      </c>
      <c r="AC57" s="41">
        <v>10.225099999999999</v>
      </c>
      <c r="AD57" s="41">
        <v>0</v>
      </c>
      <c r="AE57" s="41">
        <v>0</v>
      </c>
    </row>
    <row r="58" spans="1:31" hidden="1" outlineLevel="1" collapsed="1">
      <c r="A58" s="8">
        <v>41974</v>
      </c>
      <c r="B58" s="41">
        <v>15.5665</v>
      </c>
      <c r="C58" s="41">
        <v>19.401399999999999</v>
      </c>
      <c r="D58" s="41">
        <v>12.306100000000001</v>
      </c>
      <c r="E58" s="41">
        <v>20.700700000000001</v>
      </c>
      <c r="F58" s="41">
        <v>9.9719999999999995</v>
      </c>
      <c r="G58" s="41">
        <v>0</v>
      </c>
      <c r="H58" s="41">
        <v>19.743200000000002</v>
      </c>
      <c r="I58" s="41">
        <v>19.401399999999999</v>
      </c>
      <c r="J58" s="41">
        <v>20.6615</v>
      </c>
      <c r="K58" s="41">
        <v>20.8553</v>
      </c>
      <c r="L58" s="41">
        <v>20.254100000000001</v>
      </c>
      <c r="M58" s="41">
        <v>0</v>
      </c>
      <c r="N58" s="41">
        <v>8.4373000000000005</v>
      </c>
      <c r="O58" s="41">
        <v>0</v>
      </c>
      <c r="P58" s="41">
        <v>8.4373000000000005</v>
      </c>
      <c r="Q58" s="41">
        <v>10</v>
      </c>
      <c r="R58" s="41">
        <v>8.4301999999999992</v>
      </c>
      <c r="S58" s="41">
        <v>0</v>
      </c>
      <c r="T58" s="41">
        <v>8.6319999999999997</v>
      </c>
      <c r="U58" s="41">
        <v>0</v>
      </c>
      <c r="V58" s="41">
        <v>8.6319999999999997</v>
      </c>
      <c r="W58" s="41">
        <v>0</v>
      </c>
      <c r="X58" s="41">
        <v>8.6319999999999997</v>
      </c>
      <c r="Y58" s="41">
        <v>0</v>
      </c>
      <c r="Z58" s="41">
        <v>7.3285999999999998</v>
      </c>
      <c r="AA58" s="41">
        <v>0</v>
      </c>
      <c r="AB58" s="41">
        <v>7.3285999999999998</v>
      </c>
      <c r="AC58" s="41">
        <v>10</v>
      </c>
      <c r="AD58" s="41">
        <v>7.2450000000000001</v>
      </c>
      <c r="AE58" s="41">
        <v>0</v>
      </c>
    </row>
    <row r="59" spans="1:31" hidden="1" outlineLevel="1" collapsed="1">
      <c r="A59" s="8">
        <v>42005</v>
      </c>
      <c r="B59" s="41">
        <v>15.734</v>
      </c>
      <c r="C59" s="41">
        <v>18.938800000000001</v>
      </c>
      <c r="D59" s="41">
        <v>12.894500000000001</v>
      </c>
      <c r="E59" s="41">
        <v>21.480599999999999</v>
      </c>
      <c r="F59" s="41">
        <v>10.151199999999999</v>
      </c>
      <c r="G59" s="41">
        <v>0</v>
      </c>
      <c r="H59" s="41">
        <v>19.517199999999999</v>
      </c>
      <c r="I59" s="41">
        <v>18.938800000000001</v>
      </c>
      <c r="J59" s="41">
        <v>21.134899999999998</v>
      </c>
      <c r="K59" s="41">
        <v>21.739899999999999</v>
      </c>
      <c r="L59" s="41">
        <v>19.456900000000001</v>
      </c>
      <c r="M59" s="41">
        <v>0</v>
      </c>
      <c r="N59" s="41">
        <v>9.0741999999999994</v>
      </c>
      <c r="O59" s="41">
        <v>0</v>
      </c>
      <c r="P59" s="41">
        <v>9.0741999999999994</v>
      </c>
      <c r="Q59" s="41">
        <v>15</v>
      </c>
      <c r="R59" s="41">
        <v>8.9923000000000002</v>
      </c>
      <c r="S59" s="41">
        <v>0</v>
      </c>
      <c r="T59" s="41">
        <v>9.0741999999999994</v>
      </c>
      <c r="U59" s="41">
        <v>0</v>
      </c>
      <c r="V59" s="41">
        <v>9.0741999999999994</v>
      </c>
      <c r="W59" s="41">
        <v>15</v>
      </c>
      <c r="X59" s="41">
        <v>8.9923000000000002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</row>
    <row r="60" spans="1:31" hidden="1" outlineLevel="1" collapsed="1">
      <c r="A60" s="8">
        <v>42036</v>
      </c>
      <c r="B60" s="41">
        <v>17.078499999999998</v>
      </c>
      <c r="C60" s="41">
        <v>20.0778</v>
      </c>
      <c r="D60" s="41">
        <v>14.9917</v>
      </c>
      <c r="E60" s="41">
        <v>13.483499999999999</v>
      </c>
      <c r="F60" s="41">
        <v>22.8401</v>
      </c>
      <c r="G60" s="41">
        <v>0</v>
      </c>
      <c r="H60" s="41">
        <v>20.4407</v>
      </c>
      <c r="I60" s="41">
        <v>20.0778</v>
      </c>
      <c r="J60" s="41">
        <v>21.019400000000001</v>
      </c>
      <c r="K60" s="41">
        <v>19.952100000000002</v>
      </c>
      <c r="L60" s="41">
        <v>22.8401</v>
      </c>
      <c r="M60" s="41">
        <v>0</v>
      </c>
      <c r="N60" s="41">
        <v>10.329000000000001</v>
      </c>
      <c r="O60" s="41">
        <v>0</v>
      </c>
      <c r="P60" s="41">
        <v>10.329000000000001</v>
      </c>
      <c r="Q60" s="41">
        <v>10.329000000000001</v>
      </c>
      <c r="R60" s="41" t="s">
        <v>123</v>
      </c>
      <c r="S60" s="41" t="s">
        <v>123</v>
      </c>
      <c r="T60" s="41">
        <v>10.222</v>
      </c>
      <c r="U60" s="41">
        <v>0</v>
      </c>
      <c r="V60" s="41">
        <v>10.222</v>
      </c>
      <c r="W60" s="41">
        <v>10.222</v>
      </c>
      <c r="X60" s="41">
        <v>0</v>
      </c>
      <c r="Y60" s="41">
        <v>0</v>
      </c>
      <c r="Z60" s="41">
        <v>12.5212</v>
      </c>
      <c r="AA60" s="41">
        <v>0</v>
      </c>
      <c r="AB60" s="41">
        <v>12.5212</v>
      </c>
      <c r="AC60" s="41">
        <v>12.5212</v>
      </c>
      <c r="AD60" s="41">
        <v>0</v>
      </c>
      <c r="AE60" s="41">
        <v>0</v>
      </c>
    </row>
    <row r="61" spans="1:31" hidden="1" outlineLevel="1" collapsed="1">
      <c r="A61" s="8">
        <v>42064</v>
      </c>
      <c r="B61" s="41">
        <v>23.587499999999999</v>
      </c>
      <c r="C61" s="41">
        <v>23.590499999999999</v>
      </c>
      <c r="D61" s="41">
        <v>23.578800000000001</v>
      </c>
      <c r="E61" s="41">
        <v>23.501200000000001</v>
      </c>
      <c r="F61" s="41">
        <v>24.767099999999999</v>
      </c>
      <c r="G61" s="41">
        <v>0</v>
      </c>
      <c r="H61" s="41">
        <v>23.630299999999998</v>
      </c>
      <c r="I61" s="41">
        <v>23.590499999999999</v>
      </c>
      <c r="J61" s="41">
        <v>23.747599999999998</v>
      </c>
      <c r="K61" s="41">
        <v>23.6797</v>
      </c>
      <c r="L61" s="41">
        <v>24.767099999999999</v>
      </c>
      <c r="M61" s="41">
        <v>0</v>
      </c>
      <c r="N61" s="41">
        <v>14.271100000000001</v>
      </c>
      <c r="O61" s="41">
        <v>0</v>
      </c>
      <c r="P61" s="41">
        <v>14.271100000000001</v>
      </c>
      <c r="Q61" s="41">
        <v>14.271100000000001</v>
      </c>
      <c r="R61" s="41" t="s">
        <v>123</v>
      </c>
      <c r="S61" s="41">
        <v>0</v>
      </c>
      <c r="T61" s="41">
        <v>15</v>
      </c>
      <c r="U61" s="41">
        <v>0</v>
      </c>
      <c r="V61" s="41">
        <v>15</v>
      </c>
      <c r="W61" s="41">
        <v>15</v>
      </c>
      <c r="X61" s="41">
        <v>0</v>
      </c>
      <c r="Y61" s="41">
        <v>0</v>
      </c>
      <c r="Z61" s="41">
        <v>10</v>
      </c>
      <c r="AA61" s="41">
        <v>0</v>
      </c>
      <c r="AB61" s="41">
        <v>10</v>
      </c>
      <c r="AC61" s="41">
        <v>10</v>
      </c>
      <c r="AD61" s="41">
        <v>0</v>
      </c>
      <c r="AE61" s="41">
        <v>0</v>
      </c>
    </row>
    <row r="62" spans="1:31" hidden="1" outlineLevel="1" collapsed="1">
      <c r="A62" s="8">
        <v>42095</v>
      </c>
      <c r="B62" s="41">
        <v>24.569099999999999</v>
      </c>
      <c r="C62" s="41">
        <v>26.4117</v>
      </c>
      <c r="D62" s="41">
        <v>22.0137</v>
      </c>
      <c r="E62" s="41">
        <v>23.939900000000002</v>
      </c>
      <c r="F62" s="41">
        <v>20.9024</v>
      </c>
      <c r="G62" s="41">
        <v>0</v>
      </c>
      <c r="H62" s="41">
        <v>26.344000000000001</v>
      </c>
      <c r="I62" s="41">
        <v>26.4117</v>
      </c>
      <c r="J62" s="41">
        <v>26.223500000000001</v>
      </c>
      <c r="K62" s="41">
        <v>24.005299999999998</v>
      </c>
      <c r="L62" s="41">
        <v>28.167400000000001</v>
      </c>
      <c r="M62" s="41">
        <v>0</v>
      </c>
      <c r="N62" s="41">
        <v>7.1528999999999998</v>
      </c>
      <c r="O62" s="41">
        <v>0</v>
      </c>
      <c r="P62" s="41">
        <v>7.1528999999999998</v>
      </c>
      <c r="Q62" s="41">
        <v>11.5</v>
      </c>
      <c r="R62" s="41">
        <v>7.1148999999999996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7.1528999999999998</v>
      </c>
      <c r="AA62" s="41">
        <v>0</v>
      </c>
      <c r="AB62" s="41">
        <v>7.1528999999999998</v>
      </c>
      <c r="AC62" s="41">
        <v>11.5</v>
      </c>
      <c r="AD62" s="41">
        <v>7.1148999999999996</v>
      </c>
      <c r="AE62" s="41">
        <v>0</v>
      </c>
    </row>
    <row r="63" spans="1:31" hidden="1" outlineLevel="1" collapsed="1">
      <c r="A63" s="8">
        <v>42125</v>
      </c>
      <c r="B63" s="41">
        <v>25.214500000000001</v>
      </c>
      <c r="C63" s="41">
        <v>26.709299999999999</v>
      </c>
      <c r="D63" s="41">
        <v>20.16</v>
      </c>
      <c r="E63" s="41">
        <v>18.867799999999999</v>
      </c>
      <c r="F63" s="41">
        <v>25.467400000000001</v>
      </c>
      <c r="G63" s="41">
        <v>0</v>
      </c>
      <c r="H63" s="41">
        <v>25.221699999999998</v>
      </c>
      <c r="I63" s="41">
        <v>26.709299999999999</v>
      </c>
      <c r="J63" s="41">
        <v>20.1797</v>
      </c>
      <c r="K63" s="41">
        <v>18.8886</v>
      </c>
      <c r="L63" s="41">
        <v>25.467400000000001</v>
      </c>
      <c r="M63" s="41">
        <v>0</v>
      </c>
      <c r="N63" s="41">
        <v>11.5</v>
      </c>
      <c r="O63" s="41">
        <v>0</v>
      </c>
      <c r="P63" s="41">
        <v>11.5</v>
      </c>
      <c r="Q63" s="41">
        <v>11.5</v>
      </c>
      <c r="R63" s="41" t="s">
        <v>123</v>
      </c>
      <c r="S63" s="41" t="s">
        <v>123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11.5</v>
      </c>
      <c r="AA63" s="41">
        <v>0</v>
      </c>
      <c r="AB63" s="41">
        <v>11.5</v>
      </c>
      <c r="AC63" s="41">
        <v>11.5</v>
      </c>
      <c r="AD63" s="41">
        <v>0</v>
      </c>
      <c r="AE63" s="41">
        <v>0</v>
      </c>
    </row>
    <row r="64" spans="1:31" hidden="1" outlineLevel="1" collapsed="1">
      <c r="A64" s="8">
        <v>42156</v>
      </c>
      <c r="B64" s="41">
        <v>25.8429</v>
      </c>
      <c r="C64" s="41">
        <v>27.142600000000002</v>
      </c>
      <c r="D64" s="41">
        <v>22.131</v>
      </c>
      <c r="E64" s="41">
        <v>25.123999999999999</v>
      </c>
      <c r="F64" s="41">
        <v>13.9345</v>
      </c>
      <c r="G64" s="41">
        <v>0</v>
      </c>
      <c r="H64" s="41">
        <v>26.576000000000001</v>
      </c>
      <c r="I64" s="41">
        <v>27.142600000000002</v>
      </c>
      <c r="J64" s="41">
        <v>24.648</v>
      </c>
      <c r="K64" s="41">
        <v>25.123999999999999</v>
      </c>
      <c r="L64" s="41">
        <v>21.380299999999998</v>
      </c>
      <c r="M64" s="41">
        <v>0</v>
      </c>
      <c r="N64" s="41">
        <v>8.9938000000000002</v>
      </c>
      <c r="O64" s="41">
        <v>0</v>
      </c>
      <c r="P64" s="41">
        <v>8.9938000000000002</v>
      </c>
      <c r="Q64" s="41" t="s">
        <v>123</v>
      </c>
      <c r="R64" s="41">
        <v>8.9938000000000002</v>
      </c>
      <c r="S64" s="41" t="s">
        <v>123</v>
      </c>
      <c r="T64" s="41">
        <v>8.9938000000000002</v>
      </c>
      <c r="U64" s="41">
        <v>0</v>
      </c>
      <c r="V64" s="41">
        <v>8.9938000000000002</v>
      </c>
      <c r="W64" s="41">
        <v>0</v>
      </c>
      <c r="X64" s="41">
        <v>8.9938000000000002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</row>
    <row r="65" spans="1:31" hidden="1" outlineLevel="1" collapsed="1">
      <c r="A65" s="8">
        <v>42186</v>
      </c>
      <c r="B65" s="41">
        <v>17.0502</v>
      </c>
      <c r="C65" s="41">
        <v>27.563500000000001</v>
      </c>
      <c r="D65" s="41">
        <v>10.8423</v>
      </c>
      <c r="E65" s="41">
        <v>12.7681</v>
      </c>
      <c r="F65" s="41">
        <v>10.1363</v>
      </c>
      <c r="G65" s="41">
        <v>0</v>
      </c>
      <c r="H65" s="41">
        <v>22.9573</v>
      </c>
      <c r="I65" s="41">
        <v>27.563500000000001</v>
      </c>
      <c r="J65" s="41">
        <v>14.605399999999999</v>
      </c>
      <c r="K65" s="41">
        <v>12.7651</v>
      </c>
      <c r="L65" s="41">
        <v>22.6144</v>
      </c>
      <c r="M65" s="41">
        <v>0</v>
      </c>
      <c r="N65" s="41">
        <v>9.0249000000000006</v>
      </c>
      <c r="O65" s="41">
        <v>0</v>
      </c>
      <c r="P65" s="41">
        <v>9.0249000000000006</v>
      </c>
      <c r="Q65" s="41">
        <v>13.0014</v>
      </c>
      <c r="R65" s="41">
        <v>9.0045999999999999</v>
      </c>
      <c r="S65" s="41">
        <v>0</v>
      </c>
      <c r="T65" s="41">
        <v>9.0249000000000006</v>
      </c>
      <c r="U65" s="41">
        <v>0</v>
      </c>
      <c r="V65" s="41">
        <v>9.0249000000000006</v>
      </c>
      <c r="W65" s="41">
        <v>13.0014</v>
      </c>
      <c r="X65" s="41">
        <v>9.0045999999999999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</row>
    <row r="66" spans="1:31" hidden="1" outlineLevel="1" collapsed="1">
      <c r="A66" s="8">
        <v>42217</v>
      </c>
      <c r="B66" s="41">
        <v>26.6813</v>
      </c>
      <c r="C66" s="41">
        <v>27.710599999999999</v>
      </c>
      <c r="D66" s="41">
        <v>24.246700000000001</v>
      </c>
      <c r="E66" s="41">
        <v>22.727799999999998</v>
      </c>
      <c r="F66" s="41">
        <v>28.590800000000002</v>
      </c>
      <c r="G66" s="41">
        <v>0</v>
      </c>
      <c r="H66" s="41">
        <v>26.708300000000001</v>
      </c>
      <c r="I66" s="41">
        <v>27.710599999999999</v>
      </c>
      <c r="J66" s="41">
        <v>24.3217</v>
      </c>
      <c r="K66" s="41">
        <v>22.8156</v>
      </c>
      <c r="L66" s="41">
        <v>28.590800000000002</v>
      </c>
      <c r="M66" s="41">
        <v>0</v>
      </c>
      <c r="N66" s="41">
        <v>13.0014</v>
      </c>
      <c r="O66" s="41">
        <v>0</v>
      </c>
      <c r="P66" s="41">
        <v>13.0014</v>
      </c>
      <c r="Q66" s="41">
        <v>13.0014</v>
      </c>
      <c r="R66" s="41" t="s">
        <v>123</v>
      </c>
      <c r="S66" s="41">
        <v>0</v>
      </c>
      <c r="T66" s="41">
        <v>13.0014</v>
      </c>
      <c r="U66" s="41">
        <v>0</v>
      </c>
      <c r="V66" s="41">
        <v>13.0014</v>
      </c>
      <c r="W66" s="41">
        <v>13.0014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</row>
    <row r="67" spans="1:31" hidden="1" outlineLevel="1" collapsed="1">
      <c r="A67" s="8">
        <v>42248</v>
      </c>
      <c r="B67" s="41">
        <v>26.458200000000001</v>
      </c>
      <c r="C67" s="41">
        <v>27.000900000000001</v>
      </c>
      <c r="D67" s="41">
        <v>25.4299</v>
      </c>
      <c r="E67" s="41">
        <v>25.691800000000001</v>
      </c>
      <c r="F67" s="41">
        <v>24.4772</v>
      </c>
      <c r="G67" s="41">
        <v>0</v>
      </c>
      <c r="H67" s="41">
        <v>26.458200000000001</v>
      </c>
      <c r="I67" s="41">
        <v>27.000900000000001</v>
      </c>
      <c r="J67" s="41">
        <v>25.4299</v>
      </c>
      <c r="K67" s="41">
        <v>25.691800000000001</v>
      </c>
      <c r="L67" s="41">
        <v>24.4772</v>
      </c>
      <c r="M67" s="41">
        <v>0</v>
      </c>
      <c r="N67" s="41">
        <v>0</v>
      </c>
      <c r="O67" s="41">
        <v>0</v>
      </c>
      <c r="P67" s="41" t="s">
        <v>123</v>
      </c>
      <c r="Q67" s="41" t="s">
        <v>123</v>
      </c>
      <c r="R67" s="41" t="s">
        <v>123</v>
      </c>
      <c r="S67" s="41" t="s">
        <v>123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</row>
    <row r="68" spans="1:31" hidden="1" outlineLevel="1" collapsed="1">
      <c r="A68" s="8">
        <v>42278</v>
      </c>
      <c r="B68" s="41">
        <v>26.480799999999999</v>
      </c>
      <c r="C68" s="41">
        <v>27.566600000000001</v>
      </c>
      <c r="D68" s="41">
        <v>24.7502</v>
      </c>
      <c r="E68" s="41">
        <v>24.7667</v>
      </c>
      <c r="F68" s="41">
        <v>24.781600000000001</v>
      </c>
      <c r="G68" s="41">
        <v>20.16</v>
      </c>
      <c r="H68" s="41">
        <v>26.704699999999999</v>
      </c>
      <c r="I68" s="41">
        <v>27.566600000000001</v>
      </c>
      <c r="J68" s="41">
        <v>25.277999999999999</v>
      </c>
      <c r="K68" s="41">
        <v>24.907399999999999</v>
      </c>
      <c r="L68" s="41">
        <v>27.232800000000001</v>
      </c>
      <c r="M68" s="41">
        <v>20.16</v>
      </c>
      <c r="N68" s="41">
        <v>11.0901</v>
      </c>
      <c r="O68" s="41">
        <v>0</v>
      </c>
      <c r="P68" s="41">
        <v>11.0901</v>
      </c>
      <c r="Q68" s="41">
        <v>11.4</v>
      </c>
      <c r="R68" s="41">
        <v>11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11.0901</v>
      </c>
      <c r="AA68" s="41">
        <v>0</v>
      </c>
      <c r="AB68" s="41">
        <v>11.0901</v>
      </c>
      <c r="AC68" s="41">
        <v>11.4</v>
      </c>
      <c r="AD68" s="41">
        <v>11</v>
      </c>
      <c r="AE68" s="41">
        <v>0</v>
      </c>
    </row>
    <row r="69" spans="1:31" hidden="1" outlineLevel="1" collapsed="1">
      <c r="A69" s="8">
        <v>42309</v>
      </c>
      <c r="B69" s="41">
        <v>15.391999999999999</v>
      </c>
      <c r="C69" s="41">
        <v>27.7544</v>
      </c>
      <c r="D69" s="41">
        <v>11.821999999999999</v>
      </c>
      <c r="E69" s="41">
        <v>23.2578</v>
      </c>
      <c r="F69" s="41">
        <v>9.3605999999999998</v>
      </c>
      <c r="G69" s="41">
        <v>0</v>
      </c>
      <c r="H69" s="41">
        <v>26.5991</v>
      </c>
      <c r="I69" s="41">
        <v>27.7544</v>
      </c>
      <c r="J69" s="41">
        <v>24.870699999999999</v>
      </c>
      <c r="K69" s="41">
        <v>24.9466</v>
      </c>
      <c r="L69" s="41">
        <v>24.582699999999999</v>
      </c>
      <c r="M69" s="41">
        <v>0</v>
      </c>
      <c r="N69" s="41">
        <v>8.7011000000000003</v>
      </c>
      <c r="O69" s="41">
        <v>0</v>
      </c>
      <c r="P69" s="41">
        <v>8.7011000000000003</v>
      </c>
      <c r="Q69" s="41">
        <v>12.672599999999999</v>
      </c>
      <c r="R69" s="41">
        <v>8.5774000000000008</v>
      </c>
      <c r="S69" s="41" t="s">
        <v>123</v>
      </c>
      <c r="T69" s="41">
        <v>8.6303000000000001</v>
      </c>
      <c r="U69" s="41">
        <v>0</v>
      </c>
      <c r="V69" s="41">
        <v>8.6303000000000001</v>
      </c>
      <c r="W69" s="41">
        <v>14</v>
      </c>
      <c r="X69" s="41">
        <v>8.5511999999999997</v>
      </c>
      <c r="Y69" s="41">
        <v>0</v>
      </c>
      <c r="Z69" s="41">
        <v>11.5</v>
      </c>
      <c r="AA69" s="41">
        <v>0</v>
      </c>
      <c r="AB69" s="41">
        <v>11.5</v>
      </c>
      <c r="AC69" s="41">
        <v>11.5</v>
      </c>
      <c r="AD69" s="41">
        <v>11.5</v>
      </c>
      <c r="AE69" s="41">
        <v>0</v>
      </c>
    </row>
    <row r="70" spans="1:31" hidden="1" outlineLevel="1" collapsed="1">
      <c r="A70" s="8">
        <v>42339</v>
      </c>
      <c r="B70" s="41">
        <v>22.045500000000001</v>
      </c>
      <c r="C70" s="41">
        <v>27.580300000000001</v>
      </c>
      <c r="D70" s="41">
        <v>18.735499999999998</v>
      </c>
      <c r="E70" s="41">
        <v>20.004200000000001</v>
      </c>
      <c r="F70" s="41">
        <v>15.321899999999999</v>
      </c>
      <c r="G70" s="41">
        <v>0</v>
      </c>
      <c r="H70" s="41">
        <v>26.226800000000001</v>
      </c>
      <c r="I70" s="41">
        <v>27.580300000000001</v>
      </c>
      <c r="J70" s="41">
        <v>24.8492</v>
      </c>
      <c r="K70" s="41">
        <v>24.108799999999999</v>
      </c>
      <c r="L70" s="41">
        <v>28.909199999999998</v>
      </c>
      <c r="M70" s="41">
        <v>0</v>
      </c>
      <c r="N70" s="41">
        <v>10.025700000000001</v>
      </c>
      <c r="O70" s="41">
        <v>0</v>
      </c>
      <c r="P70" s="41">
        <v>10.025700000000001</v>
      </c>
      <c r="Q70" s="41">
        <v>11.215199999999999</v>
      </c>
      <c r="R70" s="41">
        <v>8.4949999999999992</v>
      </c>
      <c r="S70" s="41">
        <v>0</v>
      </c>
      <c r="T70" s="41">
        <v>10.025700000000001</v>
      </c>
      <c r="U70" s="41">
        <v>0</v>
      </c>
      <c r="V70" s="41">
        <v>10.025700000000001</v>
      </c>
      <c r="W70" s="41">
        <v>11.215199999999999</v>
      </c>
      <c r="X70" s="41">
        <v>8.4949999999999992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</row>
    <row r="71" spans="1:31" hidden="1" outlineLevel="1" collapsed="1">
      <c r="A71" s="8">
        <v>42370</v>
      </c>
      <c r="B71" s="41">
        <v>12.3507</v>
      </c>
      <c r="C71" s="41">
        <v>26.483699999999999</v>
      </c>
      <c r="D71" s="41">
        <v>10.0008</v>
      </c>
      <c r="E71" s="41">
        <v>20.890499999999999</v>
      </c>
      <c r="F71" s="41">
        <v>9.0945999999999998</v>
      </c>
      <c r="G71" s="41">
        <v>0</v>
      </c>
      <c r="H71" s="41">
        <v>26.019300000000001</v>
      </c>
      <c r="I71" s="41">
        <v>26.483699999999999</v>
      </c>
      <c r="J71" s="41">
        <v>24.973199999999999</v>
      </c>
      <c r="K71" s="41">
        <v>25.0579</v>
      </c>
      <c r="L71" s="41">
        <v>24.682700000000001</v>
      </c>
      <c r="M71" s="41">
        <v>0</v>
      </c>
      <c r="N71" s="41">
        <v>8.8072999999999997</v>
      </c>
      <c r="O71" s="41">
        <v>0</v>
      </c>
      <c r="P71" s="41">
        <v>8.8072999999999997</v>
      </c>
      <c r="Q71" s="41">
        <v>8.7767999999999997</v>
      </c>
      <c r="R71" s="41">
        <v>8.8079000000000001</v>
      </c>
      <c r="S71" s="41">
        <v>0</v>
      </c>
      <c r="T71" s="41">
        <v>8.8333999999999993</v>
      </c>
      <c r="U71" s="41">
        <v>0</v>
      </c>
      <c r="V71" s="41">
        <v>8.8333999999999993</v>
      </c>
      <c r="W71" s="41">
        <v>14</v>
      </c>
      <c r="X71" s="41">
        <v>8.8079000000000001</v>
      </c>
      <c r="Y71" s="41">
        <v>0</v>
      </c>
      <c r="Z71" s="41">
        <v>7.2367999999999997</v>
      </c>
      <c r="AA71" s="41">
        <v>0</v>
      </c>
      <c r="AB71" s="41">
        <v>7.2367999999999997</v>
      </c>
      <c r="AC71" s="41">
        <v>7.2367999999999997</v>
      </c>
      <c r="AD71" s="41">
        <v>0</v>
      </c>
      <c r="AE71" s="41">
        <v>0</v>
      </c>
    </row>
    <row r="72" spans="1:31" hidden="1" outlineLevel="1" collapsed="1">
      <c r="A72" s="8">
        <v>42401</v>
      </c>
      <c r="B72" s="41">
        <v>20.586200000000002</v>
      </c>
      <c r="C72" s="41">
        <v>26.273</v>
      </c>
      <c r="D72" s="41">
        <v>17.191600000000001</v>
      </c>
      <c r="E72" s="41">
        <v>23.2026</v>
      </c>
      <c r="F72" s="41">
        <v>11.2364</v>
      </c>
      <c r="G72" s="41">
        <v>0</v>
      </c>
      <c r="H72" s="41">
        <v>25.360900000000001</v>
      </c>
      <c r="I72" s="41">
        <v>26.273</v>
      </c>
      <c r="J72" s="41">
        <v>24.351600000000001</v>
      </c>
      <c r="K72" s="41">
        <v>24.1005</v>
      </c>
      <c r="L72" s="41">
        <v>26.019600000000001</v>
      </c>
      <c r="M72" s="41">
        <v>0</v>
      </c>
      <c r="N72" s="41">
        <v>8.8051999999999992</v>
      </c>
      <c r="O72" s="41">
        <v>0</v>
      </c>
      <c r="P72" s="41">
        <v>8.8051999999999992</v>
      </c>
      <c r="Q72" s="41">
        <v>8.5775000000000006</v>
      </c>
      <c r="R72" s="41">
        <v>8.8203999999999994</v>
      </c>
      <c r="S72" s="41" t="s">
        <v>123</v>
      </c>
      <c r="T72" s="41">
        <v>8.8879000000000001</v>
      </c>
      <c r="U72" s="41">
        <v>0</v>
      </c>
      <c r="V72" s="41">
        <v>8.8879000000000001</v>
      </c>
      <c r="W72" s="41">
        <v>14</v>
      </c>
      <c r="X72" s="41">
        <v>8.8203999999999994</v>
      </c>
      <c r="Y72" s="41">
        <v>0</v>
      </c>
      <c r="Z72" s="41">
        <v>7.2367999999999997</v>
      </c>
      <c r="AA72" s="41">
        <v>0</v>
      </c>
      <c r="AB72" s="41">
        <v>7.2367999999999997</v>
      </c>
      <c r="AC72" s="41">
        <v>7.2367999999999997</v>
      </c>
      <c r="AD72" s="41">
        <v>0</v>
      </c>
      <c r="AE72" s="41">
        <v>0</v>
      </c>
    </row>
    <row r="73" spans="1:31" hidden="1" outlineLevel="1" collapsed="1">
      <c r="A73" s="8">
        <v>42430</v>
      </c>
      <c r="B73" s="41">
        <v>22.5413</v>
      </c>
      <c r="C73" s="41">
        <v>25.850200000000001</v>
      </c>
      <c r="D73" s="41">
        <v>19.395499999999998</v>
      </c>
      <c r="E73" s="41">
        <v>23.376300000000001</v>
      </c>
      <c r="F73" s="41">
        <v>14.335000000000001</v>
      </c>
      <c r="G73" s="41">
        <v>0</v>
      </c>
      <c r="H73" s="41">
        <v>25.203199999999999</v>
      </c>
      <c r="I73" s="41">
        <v>25.850200000000001</v>
      </c>
      <c r="J73" s="41">
        <v>24.295100000000001</v>
      </c>
      <c r="K73" s="41">
        <v>24.569099999999999</v>
      </c>
      <c r="L73" s="41">
        <v>23.525300000000001</v>
      </c>
      <c r="M73" s="41">
        <v>0</v>
      </c>
      <c r="N73" s="41">
        <v>9.1110000000000007</v>
      </c>
      <c r="O73" s="41">
        <v>0</v>
      </c>
      <c r="P73" s="41">
        <v>9.1110000000000007</v>
      </c>
      <c r="Q73" s="41">
        <v>13.4704</v>
      </c>
      <c r="R73" s="41">
        <v>8.1121999999999996</v>
      </c>
      <c r="S73" s="41">
        <v>0</v>
      </c>
      <c r="T73" s="41">
        <v>9.1110000000000007</v>
      </c>
      <c r="U73" s="41">
        <v>0</v>
      </c>
      <c r="V73" s="41">
        <v>9.1110000000000007</v>
      </c>
      <c r="W73" s="41">
        <v>13.4704</v>
      </c>
      <c r="X73" s="41">
        <v>8.1121999999999996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</row>
    <row r="74" spans="1:31" hidden="1" outlineLevel="1" collapsed="1">
      <c r="A74" s="8">
        <v>42461</v>
      </c>
      <c r="B74" s="41">
        <v>23.7454</v>
      </c>
      <c r="C74" s="41">
        <v>25.037199999999999</v>
      </c>
      <c r="D74" s="41">
        <v>22.234999999999999</v>
      </c>
      <c r="E74" s="41">
        <v>22.463000000000001</v>
      </c>
      <c r="F74" s="41">
        <v>21.561900000000001</v>
      </c>
      <c r="G74" s="41">
        <v>0</v>
      </c>
      <c r="H74" s="41">
        <v>24.198499999999999</v>
      </c>
      <c r="I74" s="41">
        <v>25.037199999999999</v>
      </c>
      <c r="J74" s="41">
        <v>23.1357</v>
      </c>
      <c r="K74" s="41">
        <v>22.905899999999999</v>
      </c>
      <c r="L74" s="41">
        <v>23.968</v>
      </c>
      <c r="M74" s="41">
        <v>0</v>
      </c>
      <c r="N74" s="41">
        <v>11.4925</v>
      </c>
      <c r="O74" s="41">
        <v>0</v>
      </c>
      <c r="P74" s="41">
        <v>11.4925</v>
      </c>
      <c r="Q74" s="41">
        <v>9.1121999999999996</v>
      </c>
      <c r="R74" s="41">
        <v>12.562099999999999</v>
      </c>
      <c r="S74" s="41">
        <v>0</v>
      </c>
      <c r="T74" s="41">
        <v>12.798999999999999</v>
      </c>
      <c r="U74" s="41">
        <v>0</v>
      </c>
      <c r="V74" s="41">
        <v>12.798999999999999</v>
      </c>
      <c r="W74" s="41">
        <v>14</v>
      </c>
      <c r="X74" s="41">
        <v>12.562099999999999</v>
      </c>
      <c r="Y74" s="41">
        <v>0</v>
      </c>
      <c r="Z74" s="41">
        <v>5.29</v>
      </c>
      <c r="AA74" s="41">
        <v>0</v>
      </c>
      <c r="AB74" s="41">
        <v>5.29</v>
      </c>
      <c r="AC74" s="41">
        <v>5.29</v>
      </c>
      <c r="AD74" s="41">
        <v>0</v>
      </c>
      <c r="AE74" s="41">
        <v>0</v>
      </c>
    </row>
    <row r="75" spans="1:31" hidden="1" outlineLevel="1" collapsed="1">
      <c r="A75" s="8">
        <v>42491</v>
      </c>
      <c r="B75" s="41">
        <v>25.046399999999998</v>
      </c>
      <c r="C75" s="41">
        <v>25.840199999999999</v>
      </c>
      <c r="D75" s="41">
        <v>24.127800000000001</v>
      </c>
      <c r="E75" s="41">
        <v>24.536300000000001</v>
      </c>
      <c r="F75" s="41">
        <v>23.5047</v>
      </c>
      <c r="G75" s="41">
        <v>0</v>
      </c>
      <c r="H75" s="41">
        <v>25.140999999999998</v>
      </c>
      <c r="I75" s="41">
        <v>25.840199999999999</v>
      </c>
      <c r="J75" s="41">
        <v>24.3203</v>
      </c>
      <c r="K75" s="41">
        <v>24.536300000000001</v>
      </c>
      <c r="L75" s="41">
        <v>23.978999999999999</v>
      </c>
      <c r="M75" s="41">
        <v>0</v>
      </c>
      <c r="N75" s="41">
        <v>10.478199999999999</v>
      </c>
      <c r="O75" s="41">
        <v>0</v>
      </c>
      <c r="P75" s="41">
        <v>10.478199999999999</v>
      </c>
      <c r="Q75" s="41" t="s">
        <v>123</v>
      </c>
      <c r="R75" s="41">
        <v>10.478199999999999</v>
      </c>
      <c r="S75" s="41" t="s">
        <v>123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10.478199999999999</v>
      </c>
      <c r="AA75" s="41">
        <v>0</v>
      </c>
      <c r="AB75" s="41">
        <v>10.478199999999999</v>
      </c>
      <c r="AC75" s="41">
        <v>0</v>
      </c>
      <c r="AD75" s="41">
        <v>10.478199999999999</v>
      </c>
      <c r="AE75" s="41">
        <v>0</v>
      </c>
    </row>
    <row r="76" spans="1:31" hidden="1" outlineLevel="1" collapsed="1">
      <c r="A76" s="8">
        <v>42522</v>
      </c>
      <c r="B76" s="41">
        <v>23.708600000000001</v>
      </c>
      <c r="C76" s="41">
        <v>24.448699999999999</v>
      </c>
      <c r="D76" s="41">
        <v>22.931699999999999</v>
      </c>
      <c r="E76" s="41">
        <v>22.988800000000001</v>
      </c>
      <c r="F76" s="41">
        <v>22.847100000000001</v>
      </c>
      <c r="G76" s="41">
        <v>0</v>
      </c>
      <c r="H76" s="41">
        <v>24.113199999999999</v>
      </c>
      <c r="I76" s="41">
        <v>24.448699999999999</v>
      </c>
      <c r="J76" s="41">
        <v>23.741700000000002</v>
      </c>
      <c r="K76" s="41">
        <v>23.925899999999999</v>
      </c>
      <c r="L76" s="41">
        <v>23.4724</v>
      </c>
      <c r="M76" s="41">
        <v>0</v>
      </c>
      <c r="N76" s="41">
        <v>8.1315000000000008</v>
      </c>
      <c r="O76" s="41">
        <v>0</v>
      </c>
      <c r="P76" s="41">
        <v>8.1315000000000008</v>
      </c>
      <c r="Q76" s="41">
        <v>7.5</v>
      </c>
      <c r="R76" s="41">
        <v>9.3381000000000007</v>
      </c>
      <c r="S76" s="41" t="s">
        <v>123</v>
      </c>
      <c r="T76" s="41">
        <v>11.9979</v>
      </c>
      <c r="U76" s="41">
        <v>0</v>
      </c>
      <c r="V76" s="41">
        <v>11.9979</v>
      </c>
      <c r="W76" s="41">
        <v>0</v>
      </c>
      <c r="X76" s="41">
        <v>11.9979</v>
      </c>
      <c r="Y76" s="41">
        <v>0</v>
      </c>
      <c r="Z76" s="41">
        <v>7.4115000000000002</v>
      </c>
      <c r="AA76" s="41">
        <v>0</v>
      </c>
      <c r="AB76" s="41">
        <v>7.4115000000000002</v>
      </c>
      <c r="AC76" s="41">
        <v>7.5</v>
      </c>
      <c r="AD76" s="41">
        <v>7.1001000000000003</v>
      </c>
      <c r="AE76" s="41">
        <v>0</v>
      </c>
    </row>
    <row r="77" spans="1:31" hidden="1" outlineLevel="1" collapsed="1">
      <c r="A77" s="8">
        <v>42552</v>
      </c>
      <c r="B77" s="41">
        <v>17.3812</v>
      </c>
      <c r="C77" s="41">
        <v>23.404900000000001</v>
      </c>
      <c r="D77" s="41">
        <v>14.598599999999999</v>
      </c>
      <c r="E77" s="41">
        <v>19.325900000000001</v>
      </c>
      <c r="F77" s="41">
        <v>13.316599999999999</v>
      </c>
      <c r="G77" s="41">
        <v>0</v>
      </c>
      <c r="H77" s="41">
        <v>23.0854</v>
      </c>
      <c r="I77" s="41">
        <v>23.404900000000001</v>
      </c>
      <c r="J77" s="41">
        <v>22.348700000000001</v>
      </c>
      <c r="K77" s="41">
        <v>21.284500000000001</v>
      </c>
      <c r="L77" s="41">
        <v>30.477699999999999</v>
      </c>
      <c r="M77" s="41">
        <v>0</v>
      </c>
      <c r="N77" s="41">
        <v>12.6572</v>
      </c>
      <c r="O77" s="41">
        <v>0</v>
      </c>
      <c r="P77" s="41">
        <v>12.6572</v>
      </c>
      <c r="Q77" s="41">
        <v>9.7446999999999999</v>
      </c>
      <c r="R77" s="41">
        <v>12.795400000000001</v>
      </c>
      <c r="S77" s="41" t="s">
        <v>123</v>
      </c>
      <c r="T77" s="41">
        <v>12.8223</v>
      </c>
      <c r="U77" s="41">
        <v>0</v>
      </c>
      <c r="V77" s="41">
        <v>12.8223</v>
      </c>
      <c r="W77" s="41">
        <v>0</v>
      </c>
      <c r="X77" s="41">
        <v>12.8223</v>
      </c>
      <c r="Y77" s="41">
        <v>0</v>
      </c>
      <c r="Z77" s="41">
        <v>9.5061</v>
      </c>
      <c r="AA77" s="41">
        <v>0</v>
      </c>
      <c r="AB77" s="41">
        <v>9.5061</v>
      </c>
      <c r="AC77" s="41">
        <v>9.7446999999999999</v>
      </c>
      <c r="AD77" s="41">
        <v>7.1001000000000003</v>
      </c>
      <c r="AE77" s="41">
        <v>0</v>
      </c>
    </row>
    <row r="78" spans="1:31" hidden="1" outlineLevel="1" collapsed="1">
      <c r="A78" s="8">
        <v>42583</v>
      </c>
      <c r="B78" s="41">
        <v>21.846699999999998</v>
      </c>
      <c r="C78" s="41">
        <v>22.609000000000002</v>
      </c>
      <c r="D78" s="41">
        <v>20.566500000000001</v>
      </c>
      <c r="E78" s="41">
        <v>21.5261</v>
      </c>
      <c r="F78" s="41">
        <v>19.0778</v>
      </c>
      <c r="G78" s="41">
        <v>0</v>
      </c>
      <c r="H78" s="41">
        <v>22.398399999999999</v>
      </c>
      <c r="I78" s="41">
        <v>22.609000000000002</v>
      </c>
      <c r="J78" s="41">
        <v>21.992999999999999</v>
      </c>
      <c r="K78" s="41">
        <v>21.5261</v>
      </c>
      <c r="L78" s="41">
        <v>23.067</v>
      </c>
      <c r="M78" s="41">
        <v>0</v>
      </c>
      <c r="N78" s="41">
        <v>10.813700000000001</v>
      </c>
      <c r="O78" s="41">
        <v>0</v>
      </c>
      <c r="P78" s="41">
        <v>10.813700000000001</v>
      </c>
      <c r="Q78" s="41" t="s">
        <v>123</v>
      </c>
      <c r="R78" s="41">
        <v>10.813700000000001</v>
      </c>
      <c r="S78" s="41" t="s">
        <v>123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10.813700000000001</v>
      </c>
      <c r="AA78" s="41">
        <v>0</v>
      </c>
      <c r="AB78" s="41">
        <v>10.813700000000001</v>
      </c>
      <c r="AC78" s="41">
        <v>0</v>
      </c>
      <c r="AD78" s="41">
        <v>10.813700000000001</v>
      </c>
      <c r="AE78" s="41">
        <v>0</v>
      </c>
    </row>
    <row r="79" spans="1:31" hidden="1" outlineLevel="1" collapsed="1">
      <c r="A79" s="8">
        <v>42614</v>
      </c>
      <c r="B79" s="41">
        <v>21.189</v>
      </c>
      <c r="C79" s="41">
        <v>22.3797</v>
      </c>
      <c r="D79" s="41">
        <v>19.619700000000002</v>
      </c>
      <c r="E79" s="41">
        <v>19.605899999999998</v>
      </c>
      <c r="F79" s="41">
        <v>19.6525</v>
      </c>
      <c r="G79" s="41">
        <v>0</v>
      </c>
      <c r="H79" s="41">
        <v>21.542899999999999</v>
      </c>
      <c r="I79" s="41">
        <v>22.3797</v>
      </c>
      <c r="J79" s="41">
        <v>20.337399999999999</v>
      </c>
      <c r="K79" s="41">
        <v>19.720300000000002</v>
      </c>
      <c r="L79" s="41">
        <v>22.224799999999998</v>
      </c>
      <c r="M79" s="41">
        <v>0</v>
      </c>
      <c r="N79" s="41">
        <v>11.9129</v>
      </c>
      <c r="O79" s="41">
        <v>36</v>
      </c>
      <c r="P79" s="41">
        <v>11.912800000000001</v>
      </c>
      <c r="Q79" s="41">
        <v>14</v>
      </c>
      <c r="R79" s="41">
        <v>11.5</v>
      </c>
      <c r="S79" s="41" t="s">
        <v>123</v>
      </c>
      <c r="T79" s="41">
        <v>14</v>
      </c>
      <c r="U79" s="41">
        <v>0</v>
      </c>
      <c r="V79" s="41">
        <v>14</v>
      </c>
      <c r="W79" s="41">
        <v>14</v>
      </c>
      <c r="X79" s="41">
        <v>0</v>
      </c>
      <c r="Y79" s="41">
        <v>0</v>
      </c>
      <c r="Z79" s="41">
        <v>11.5</v>
      </c>
      <c r="AA79" s="41">
        <v>36</v>
      </c>
      <c r="AB79" s="41">
        <v>11.5</v>
      </c>
      <c r="AC79" s="41">
        <v>0</v>
      </c>
      <c r="AD79" s="41">
        <v>11.5</v>
      </c>
      <c r="AE79" s="41">
        <v>0</v>
      </c>
    </row>
    <row r="80" spans="1:31" hidden="1" outlineLevel="1" collapsed="1">
      <c r="A80" s="8">
        <v>42644</v>
      </c>
      <c r="B80" s="41">
        <v>14.988799999999999</v>
      </c>
      <c r="C80" s="41">
        <v>22.8371</v>
      </c>
      <c r="D80" s="41">
        <v>12.911899999999999</v>
      </c>
      <c r="E80" s="41">
        <v>12.419</v>
      </c>
      <c r="F80" s="41">
        <v>20.3157</v>
      </c>
      <c r="G80" s="41">
        <v>0</v>
      </c>
      <c r="H80" s="41">
        <v>22.393599999999999</v>
      </c>
      <c r="I80" s="41">
        <v>22.8371</v>
      </c>
      <c r="J80" s="41">
        <v>21.763100000000001</v>
      </c>
      <c r="K80" s="41">
        <v>22.224799999999998</v>
      </c>
      <c r="L80" s="41">
        <v>20.775700000000001</v>
      </c>
      <c r="M80" s="41">
        <v>0</v>
      </c>
      <c r="N80" s="41">
        <v>10.887499999999999</v>
      </c>
      <c r="O80" s="41">
        <v>0</v>
      </c>
      <c r="P80" s="41">
        <v>10.887499999999999</v>
      </c>
      <c r="Q80" s="41">
        <v>10.885</v>
      </c>
      <c r="R80" s="41">
        <v>11.5555</v>
      </c>
      <c r="S80" s="41" t="s">
        <v>123</v>
      </c>
      <c r="T80" s="41">
        <v>11.0939</v>
      </c>
      <c r="U80" s="41">
        <v>0</v>
      </c>
      <c r="V80" s="41">
        <v>11.0939</v>
      </c>
      <c r="W80" s="41">
        <v>11.093500000000001</v>
      </c>
      <c r="X80" s="41">
        <v>11.9979</v>
      </c>
      <c r="Y80" s="41">
        <v>0</v>
      </c>
      <c r="Z80" s="41">
        <v>4.5190999999999999</v>
      </c>
      <c r="AA80" s="41">
        <v>0</v>
      </c>
      <c r="AB80" s="41">
        <v>4.5190999999999999</v>
      </c>
      <c r="AC80" s="41">
        <v>3.6711</v>
      </c>
      <c r="AD80" s="41">
        <v>11.5</v>
      </c>
      <c r="AE80" s="41">
        <v>0</v>
      </c>
    </row>
    <row r="81" spans="1:31" hidden="1" outlineLevel="1" collapsed="1">
      <c r="A81" s="8">
        <v>42675</v>
      </c>
      <c r="B81" s="41">
        <v>20.118200000000002</v>
      </c>
      <c r="C81" s="41">
        <v>22.813099999999999</v>
      </c>
      <c r="D81" s="41">
        <v>17.918299999999999</v>
      </c>
      <c r="E81" s="41">
        <v>17.451599999999999</v>
      </c>
      <c r="F81" s="41">
        <v>20.266200000000001</v>
      </c>
      <c r="G81" s="41">
        <v>0</v>
      </c>
      <c r="H81" s="41">
        <v>21.523199999999999</v>
      </c>
      <c r="I81" s="41">
        <v>22.813099999999999</v>
      </c>
      <c r="J81" s="41">
        <v>20.2818</v>
      </c>
      <c r="K81" s="41">
        <v>20.111999999999998</v>
      </c>
      <c r="L81" s="41">
        <v>21.0306</v>
      </c>
      <c r="M81" s="41">
        <v>0</v>
      </c>
      <c r="N81" s="41">
        <v>4.7135999999999996</v>
      </c>
      <c r="O81" s="41">
        <v>0</v>
      </c>
      <c r="P81" s="41">
        <v>4.7135999999999996</v>
      </c>
      <c r="Q81" s="41">
        <v>4.5689000000000002</v>
      </c>
      <c r="R81" s="41">
        <v>7</v>
      </c>
      <c r="S81" s="41" t="s">
        <v>123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4.7135999999999996</v>
      </c>
      <c r="AA81" s="41">
        <v>0</v>
      </c>
      <c r="AB81" s="41">
        <v>4.7135999999999996</v>
      </c>
      <c r="AC81" s="41">
        <v>4.5689000000000002</v>
      </c>
      <c r="AD81" s="41">
        <v>7</v>
      </c>
      <c r="AE81" s="41">
        <v>0</v>
      </c>
    </row>
    <row r="82" spans="1:31" hidden="1" outlineLevel="1" collapsed="1">
      <c r="A82" s="8">
        <v>42705</v>
      </c>
      <c r="B82" s="41">
        <v>17.946000000000002</v>
      </c>
      <c r="C82" s="41">
        <v>21.374199999999998</v>
      </c>
      <c r="D82" s="41">
        <v>15.798999999999999</v>
      </c>
      <c r="E82" s="41">
        <v>15.9391</v>
      </c>
      <c r="F82" s="41">
        <v>15.2478</v>
      </c>
      <c r="G82" s="41">
        <v>18.083400000000001</v>
      </c>
      <c r="H82" s="41">
        <v>20.1815</v>
      </c>
      <c r="I82" s="41">
        <v>21.374199999999998</v>
      </c>
      <c r="J82" s="41">
        <v>19.146699999999999</v>
      </c>
      <c r="K82" s="41">
        <v>19.022300000000001</v>
      </c>
      <c r="L82" s="41">
        <v>19.767700000000001</v>
      </c>
      <c r="M82" s="41">
        <v>18.083400000000001</v>
      </c>
      <c r="N82" s="41">
        <v>7.1117999999999997</v>
      </c>
      <c r="O82" s="41">
        <v>0</v>
      </c>
      <c r="P82" s="41">
        <v>7.1117999999999997</v>
      </c>
      <c r="Q82" s="41">
        <v>6.1375999999999999</v>
      </c>
      <c r="R82" s="41">
        <v>9.0424000000000007</v>
      </c>
      <c r="S82" s="41" t="s">
        <v>123</v>
      </c>
      <c r="T82" s="41">
        <v>11.9262</v>
      </c>
      <c r="U82" s="41">
        <v>0</v>
      </c>
      <c r="V82" s="41">
        <v>11.9262</v>
      </c>
      <c r="W82" s="41">
        <v>12.4613</v>
      </c>
      <c r="X82" s="41">
        <v>7.25</v>
      </c>
      <c r="Y82" s="41">
        <v>0</v>
      </c>
      <c r="Z82" s="41">
        <v>6.2084000000000001</v>
      </c>
      <c r="AA82" s="41">
        <v>0</v>
      </c>
      <c r="AB82" s="41">
        <v>6.2084000000000001</v>
      </c>
      <c r="AC82" s="41">
        <v>4.4226999999999999</v>
      </c>
      <c r="AD82" s="41">
        <v>9.1334999999999997</v>
      </c>
      <c r="AE82" s="41">
        <v>0</v>
      </c>
    </row>
    <row r="83" spans="1:31" hidden="1" outlineLevel="1" collapsed="1">
      <c r="A83" s="8">
        <v>42736</v>
      </c>
      <c r="B83" s="41">
        <v>18.570799999999998</v>
      </c>
      <c r="C83" s="41">
        <v>21.658100000000001</v>
      </c>
      <c r="D83" s="41">
        <v>15.571</v>
      </c>
      <c r="E83" s="41">
        <v>15.0174</v>
      </c>
      <c r="F83" s="41">
        <v>15.881399999999999</v>
      </c>
      <c r="G83" s="41">
        <v>0</v>
      </c>
      <c r="H83" s="41">
        <v>20.9815</v>
      </c>
      <c r="I83" s="41">
        <v>21.658100000000001</v>
      </c>
      <c r="J83" s="41">
        <v>19.970500000000001</v>
      </c>
      <c r="K83" s="41">
        <v>22.328099999999999</v>
      </c>
      <c r="L83" s="41">
        <v>18.8413</v>
      </c>
      <c r="M83" s="41">
        <v>0</v>
      </c>
      <c r="N83" s="41">
        <v>7.3909000000000002</v>
      </c>
      <c r="O83" s="41">
        <v>0</v>
      </c>
      <c r="P83" s="41">
        <v>7.3909000000000002</v>
      </c>
      <c r="Q83" s="41">
        <v>4.6593999999999998</v>
      </c>
      <c r="R83" s="41">
        <v>9.4099000000000004</v>
      </c>
      <c r="S83" s="41" t="s">
        <v>123</v>
      </c>
      <c r="T83" s="41">
        <v>11.3302</v>
      </c>
      <c r="U83" s="41">
        <v>0</v>
      </c>
      <c r="V83" s="41">
        <v>11.3302</v>
      </c>
      <c r="W83" s="41">
        <v>12</v>
      </c>
      <c r="X83" s="41">
        <v>7.25</v>
      </c>
      <c r="Y83" s="41">
        <v>0</v>
      </c>
      <c r="Z83" s="41">
        <v>7.2781000000000002</v>
      </c>
      <c r="AA83" s="41">
        <v>0</v>
      </c>
      <c r="AB83" s="41">
        <v>7.2781000000000002</v>
      </c>
      <c r="AC83" s="41">
        <v>4.2217000000000002</v>
      </c>
      <c r="AD83" s="41">
        <v>9.4246999999999996</v>
      </c>
      <c r="AE83" s="41">
        <v>0</v>
      </c>
    </row>
    <row r="84" spans="1:31" hidden="1" outlineLevel="1" collapsed="1">
      <c r="A84" s="8">
        <v>42767</v>
      </c>
      <c r="B84" s="41">
        <v>17.566700000000001</v>
      </c>
      <c r="C84" s="41">
        <v>21.177099999999999</v>
      </c>
      <c r="D84" s="41">
        <v>13.8375</v>
      </c>
      <c r="E84" s="41">
        <v>13.437200000000001</v>
      </c>
      <c r="F84" s="41">
        <v>15.2491</v>
      </c>
      <c r="G84" s="41">
        <v>0</v>
      </c>
      <c r="H84" s="41">
        <v>20.276800000000001</v>
      </c>
      <c r="I84" s="41">
        <v>21.177099999999999</v>
      </c>
      <c r="J84" s="41">
        <v>18.672599999999999</v>
      </c>
      <c r="K84" s="41">
        <v>18.357700000000001</v>
      </c>
      <c r="L84" s="41">
        <v>19.8048</v>
      </c>
      <c r="M84" s="41">
        <v>0</v>
      </c>
      <c r="N84" s="41">
        <v>7.1700999999999997</v>
      </c>
      <c r="O84" s="41">
        <v>0</v>
      </c>
      <c r="P84" s="41">
        <v>7.1700999999999997</v>
      </c>
      <c r="Q84" s="41">
        <v>6.5823999999999998</v>
      </c>
      <c r="R84" s="41">
        <v>9.1880000000000006</v>
      </c>
      <c r="S84" s="41" t="s">
        <v>123</v>
      </c>
      <c r="T84" s="41">
        <v>11.9947</v>
      </c>
      <c r="U84" s="41">
        <v>0</v>
      </c>
      <c r="V84" s="41">
        <v>11.9947</v>
      </c>
      <c r="W84" s="41">
        <v>12.0755</v>
      </c>
      <c r="X84" s="41">
        <v>7.25</v>
      </c>
      <c r="Y84" s="41">
        <v>0</v>
      </c>
      <c r="Z84" s="41">
        <v>5.2544000000000004</v>
      </c>
      <c r="AA84" s="41">
        <v>0</v>
      </c>
      <c r="AB84" s="41">
        <v>5.2544000000000004</v>
      </c>
      <c r="AC84" s="41">
        <v>3.4813000000000001</v>
      </c>
      <c r="AD84" s="41">
        <v>9.2297999999999991</v>
      </c>
      <c r="AE84" s="41">
        <v>0</v>
      </c>
    </row>
    <row r="85" spans="1:31" hidden="1" outlineLevel="1" collapsed="1">
      <c r="A85" s="8">
        <v>42795</v>
      </c>
      <c r="B85" s="41">
        <v>19.1798</v>
      </c>
      <c r="C85" s="41">
        <v>21.401399999999999</v>
      </c>
      <c r="D85" s="41">
        <v>17.2651</v>
      </c>
      <c r="E85" s="41">
        <v>16.670999999999999</v>
      </c>
      <c r="F85" s="41">
        <v>18.839500000000001</v>
      </c>
      <c r="G85" s="41">
        <v>0</v>
      </c>
      <c r="H85" s="41">
        <v>19.509799999999998</v>
      </c>
      <c r="I85" s="41">
        <v>21.401399999999999</v>
      </c>
      <c r="J85" s="41">
        <v>17.805199999999999</v>
      </c>
      <c r="K85" s="41">
        <v>17.333500000000001</v>
      </c>
      <c r="L85" s="41">
        <v>19.002500000000001</v>
      </c>
      <c r="M85" s="41">
        <v>0</v>
      </c>
      <c r="N85" s="41">
        <v>5.4295</v>
      </c>
      <c r="O85" s="41">
        <v>0</v>
      </c>
      <c r="P85" s="41">
        <v>5.4295</v>
      </c>
      <c r="Q85" s="41">
        <v>5.2831000000000001</v>
      </c>
      <c r="R85" s="41">
        <v>7</v>
      </c>
      <c r="S85" s="41" t="s">
        <v>123</v>
      </c>
      <c r="T85" s="41">
        <v>8.1437000000000008</v>
      </c>
      <c r="U85" s="41">
        <v>0</v>
      </c>
      <c r="V85" s="41">
        <v>8.1437000000000008</v>
      </c>
      <c r="W85" s="41">
        <v>8.1437000000000008</v>
      </c>
      <c r="X85" s="41">
        <v>0</v>
      </c>
      <c r="Y85" s="41">
        <v>0</v>
      </c>
      <c r="Z85" s="41">
        <v>4.2037000000000004</v>
      </c>
      <c r="AA85" s="41">
        <v>0</v>
      </c>
      <c r="AB85" s="41">
        <v>4.2037000000000004</v>
      </c>
      <c r="AC85" s="41">
        <v>3.8087</v>
      </c>
      <c r="AD85" s="41">
        <v>7</v>
      </c>
      <c r="AE85" s="41">
        <v>0</v>
      </c>
    </row>
    <row r="86" spans="1:31" hidden="1" outlineLevel="1" collapsed="1">
      <c r="A86" s="8">
        <v>42826</v>
      </c>
      <c r="B86" s="41">
        <v>17.7593</v>
      </c>
      <c r="C86" s="41">
        <v>20.626300000000001</v>
      </c>
      <c r="D86" s="41">
        <v>15.334</v>
      </c>
      <c r="E86" s="41">
        <v>17.1876</v>
      </c>
      <c r="F86" s="41">
        <v>12.895899999999999</v>
      </c>
      <c r="G86" s="41">
        <v>0</v>
      </c>
      <c r="H86" s="41">
        <v>19.224299999999999</v>
      </c>
      <c r="I86" s="41">
        <v>20.626300000000001</v>
      </c>
      <c r="J86" s="41">
        <v>17.6768</v>
      </c>
      <c r="K86" s="41">
        <v>17.6813</v>
      </c>
      <c r="L86" s="41">
        <v>17.666399999999999</v>
      </c>
      <c r="M86" s="41">
        <v>0</v>
      </c>
      <c r="N86" s="41">
        <v>7.6482000000000001</v>
      </c>
      <c r="O86" s="41">
        <v>0</v>
      </c>
      <c r="P86" s="41">
        <v>7.6482000000000001</v>
      </c>
      <c r="Q86" s="41">
        <v>8.9632000000000005</v>
      </c>
      <c r="R86" s="41">
        <v>7.4382000000000001</v>
      </c>
      <c r="S86" s="41" t="s">
        <v>123</v>
      </c>
      <c r="T86" s="41">
        <v>8.4339999999999993</v>
      </c>
      <c r="U86" s="41">
        <v>0</v>
      </c>
      <c r="V86" s="41">
        <v>8.4339999999999993</v>
      </c>
      <c r="W86" s="41">
        <v>9</v>
      </c>
      <c r="X86" s="41">
        <v>7.0564999999999998</v>
      </c>
      <c r="Y86" s="41">
        <v>0</v>
      </c>
      <c r="Z86" s="41">
        <v>7.4600999999999997</v>
      </c>
      <c r="AA86" s="41">
        <v>0</v>
      </c>
      <c r="AB86" s="41">
        <v>7.4600999999999997</v>
      </c>
      <c r="AC86" s="41">
        <v>2.6595</v>
      </c>
      <c r="AD86" s="41">
        <v>7.4649000000000001</v>
      </c>
      <c r="AE86" s="41">
        <v>0</v>
      </c>
    </row>
    <row r="87" spans="1:31" hidden="1" outlineLevel="1" collapsed="1">
      <c r="A87" s="8">
        <v>42856</v>
      </c>
      <c r="B87" s="41">
        <v>18.0686</v>
      </c>
      <c r="C87" s="41">
        <v>20.0806</v>
      </c>
      <c r="D87" s="41">
        <v>16.321100000000001</v>
      </c>
      <c r="E87" s="41">
        <v>16.087800000000001</v>
      </c>
      <c r="F87" s="41">
        <v>17.593599999999999</v>
      </c>
      <c r="G87" s="41">
        <v>30.1829</v>
      </c>
      <c r="H87" s="41">
        <v>19.683299999999999</v>
      </c>
      <c r="I87" s="41">
        <v>20.0806</v>
      </c>
      <c r="J87" s="41">
        <v>19.2362</v>
      </c>
      <c r="K87" s="41">
        <v>19.2666</v>
      </c>
      <c r="L87" s="41">
        <v>18.529800000000002</v>
      </c>
      <c r="M87" s="41">
        <v>30.1829</v>
      </c>
      <c r="N87" s="41">
        <v>6.4580000000000002</v>
      </c>
      <c r="O87" s="41">
        <v>0</v>
      </c>
      <c r="P87" s="41">
        <v>6.4580000000000002</v>
      </c>
      <c r="Q87" s="41">
        <v>6.4581999999999997</v>
      </c>
      <c r="R87" s="41">
        <v>6.4539</v>
      </c>
      <c r="S87" s="41" t="s">
        <v>123</v>
      </c>
      <c r="T87" s="41">
        <v>13.5</v>
      </c>
      <c r="U87" s="41">
        <v>0</v>
      </c>
      <c r="V87" s="41">
        <v>13.5</v>
      </c>
      <c r="W87" s="41">
        <v>13.5</v>
      </c>
      <c r="X87" s="41">
        <v>0</v>
      </c>
      <c r="Y87" s="41">
        <v>0</v>
      </c>
      <c r="Z87" s="41">
        <v>4.2607999999999997</v>
      </c>
      <c r="AA87" s="41">
        <v>0</v>
      </c>
      <c r="AB87" s="41">
        <v>4.2607999999999997</v>
      </c>
      <c r="AC87" s="41">
        <v>4.1470000000000002</v>
      </c>
      <c r="AD87" s="41">
        <v>6.4539</v>
      </c>
      <c r="AE87" s="41">
        <v>0</v>
      </c>
    </row>
    <row r="88" spans="1:31" hidden="1" outlineLevel="1" collapsed="1">
      <c r="A88" s="8">
        <v>42887</v>
      </c>
      <c r="B88" s="41">
        <v>17.058199999999999</v>
      </c>
      <c r="C88" s="41">
        <v>19.555499999999999</v>
      </c>
      <c r="D88" s="41">
        <v>14.468500000000001</v>
      </c>
      <c r="E88" s="41">
        <v>14.268599999999999</v>
      </c>
      <c r="F88" s="41">
        <v>16.0852</v>
      </c>
      <c r="G88" s="41">
        <v>0</v>
      </c>
      <c r="H88" s="41">
        <v>19.3932</v>
      </c>
      <c r="I88" s="41">
        <v>19.555499999999999</v>
      </c>
      <c r="J88" s="41">
        <v>19.157499999999999</v>
      </c>
      <c r="K88" s="41">
        <v>19.319400000000002</v>
      </c>
      <c r="L88" s="41">
        <v>18.047599999999999</v>
      </c>
      <c r="M88" s="41">
        <v>0</v>
      </c>
      <c r="N88" s="41">
        <v>2.7667999999999999</v>
      </c>
      <c r="O88" s="41">
        <v>0</v>
      </c>
      <c r="P88" s="41">
        <v>2.7667999999999999</v>
      </c>
      <c r="Q88" s="41">
        <v>2.4802</v>
      </c>
      <c r="R88" s="41">
        <v>6.7649999999999997</v>
      </c>
      <c r="S88" s="41" t="s">
        <v>123</v>
      </c>
      <c r="T88" s="41">
        <v>7.1759000000000004</v>
      </c>
      <c r="U88" s="41">
        <v>0</v>
      </c>
      <c r="V88" s="41">
        <v>7.1759000000000004</v>
      </c>
      <c r="W88" s="41">
        <v>7.8</v>
      </c>
      <c r="X88" s="41">
        <v>6.6</v>
      </c>
      <c r="Y88" s="41">
        <v>0</v>
      </c>
      <c r="Z88" s="41">
        <v>2.6456</v>
      </c>
      <c r="AA88" s="41">
        <v>0</v>
      </c>
      <c r="AB88" s="41">
        <v>2.6456</v>
      </c>
      <c r="AC88" s="41">
        <v>2.4060000000000001</v>
      </c>
      <c r="AD88" s="41">
        <v>6.8083</v>
      </c>
      <c r="AE88" s="41">
        <v>0</v>
      </c>
    </row>
    <row r="89" spans="1:31" hidden="1" outlineLevel="1" collapsed="1">
      <c r="A89" s="8">
        <v>42917</v>
      </c>
      <c r="B89" s="41">
        <v>16.502400000000002</v>
      </c>
      <c r="C89" s="41">
        <v>19.302900000000001</v>
      </c>
      <c r="D89" s="41">
        <v>13.3714</v>
      </c>
      <c r="E89" s="41">
        <v>12.4809</v>
      </c>
      <c r="F89" s="41">
        <v>15.7662</v>
      </c>
      <c r="G89" s="41">
        <v>0</v>
      </c>
      <c r="H89" s="41">
        <v>18.498699999999999</v>
      </c>
      <c r="I89" s="41">
        <v>19.302900000000001</v>
      </c>
      <c r="J89" s="41">
        <v>17.123000000000001</v>
      </c>
      <c r="K89" s="41">
        <v>16.958400000000001</v>
      </c>
      <c r="L89" s="41">
        <v>17.4283</v>
      </c>
      <c r="M89" s="41">
        <v>0</v>
      </c>
      <c r="N89" s="41">
        <v>6.2948000000000004</v>
      </c>
      <c r="O89" s="41">
        <v>0</v>
      </c>
      <c r="P89" s="41">
        <v>6.2948000000000004</v>
      </c>
      <c r="Q89" s="41">
        <v>6.2328000000000001</v>
      </c>
      <c r="R89" s="41">
        <v>6.7422000000000004</v>
      </c>
      <c r="S89" s="41" t="s">
        <v>123</v>
      </c>
      <c r="T89" s="41">
        <v>10.8851</v>
      </c>
      <c r="U89" s="41">
        <v>0</v>
      </c>
      <c r="V89" s="41">
        <v>10.8851</v>
      </c>
      <c r="W89" s="41">
        <v>10.8851</v>
      </c>
      <c r="X89" s="41">
        <v>0</v>
      </c>
      <c r="Y89" s="41">
        <v>0</v>
      </c>
      <c r="Z89" s="41">
        <v>3.5916999999999999</v>
      </c>
      <c r="AA89" s="41">
        <v>0</v>
      </c>
      <c r="AB89" s="41">
        <v>3.5916999999999999</v>
      </c>
      <c r="AC89" s="41">
        <v>2.8365999999999998</v>
      </c>
      <c r="AD89" s="41">
        <v>6.7422000000000004</v>
      </c>
      <c r="AE89" s="41">
        <v>0</v>
      </c>
    </row>
    <row r="90" spans="1:31" hidden="1" outlineLevel="1" collapsed="1">
      <c r="A90" s="8">
        <v>42948</v>
      </c>
      <c r="B90" s="41">
        <v>16.7593</v>
      </c>
      <c r="C90" s="41">
        <v>18.9985</v>
      </c>
      <c r="D90" s="41">
        <v>14.3855</v>
      </c>
      <c r="E90" s="41">
        <v>13.219900000000001</v>
      </c>
      <c r="F90" s="41">
        <v>15.639099999999999</v>
      </c>
      <c r="G90" s="41">
        <v>0</v>
      </c>
      <c r="H90" s="41">
        <v>18.319099999999999</v>
      </c>
      <c r="I90" s="41">
        <v>18.9985</v>
      </c>
      <c r="J90" s="41">
        <v>17.361599999999999</v>
      </c>
      <c r="K90" s="41">
        <v>16.226600000000001</v>
      </c>
      <c r="L90" s="41">
        <v>18.618600000000001</v>
      </c>
      <c r="M90" s="41">
        <v>0</v>
      </c>
      <c r="N90" s="41">
        <v>5.3531000000000004</v>
      </c>
      <c r="O90" s="41">
        <v>0</v>
      </c>
      <c r="P90" s="41">
        <v>5.3531000000000004</v>
      </c>
      <c r="Q90" s="41">
        <v>3.5550000000000002</v>
      </c>
      <c r="R90" s="41">
        <v>7.1235999999999997</v>
      </c>
      <c r="S90" s="41" t="s">
        <v>123</v>
      </c>
      <c r="T90" s="41">
        <v>4.8078000000000003</v>
      </c>
      <c r="U90" s="41">
        <v>0</v>
      </c>
      <c r="V90" s="41">
        <v>4.8078000000000003</v>
      </c>
      <c r="W90" s="41">
        <v>3.54</v>
      </c>
      <c r="X90" s="41">
        <v>6.6</v>
      </c>
      <c r="Y90" s="41">
        <v>0</v>
      </c>
      <c r="Z90" s="41">
        <v>5.4561000000000002</v>
      </c>
      <c r="AA90" s="41">
        <v>0</v>
      </c>
      <c r="AB90" s="41">
        <v>5.4561000000000002</v>
      </c>
      <c r="AC90" s="41">
        <v>3.5583999999999998</v>
      </c>
      <c r="AD90" s="41">
        <v>7.2023000000000001</v>
      </c>
      <c r="AE90" s="41">
        <v>0</v>
      </c>
    </row>
    <row r="91" spans="1:31" hidden="1" outlineLevel="1" collapsed="1">
      <c r="A91" s="8">
        <v>42979</v>
      </c>
      <c r="B91" s="41">
        <v>16.594000000000001</v>
      </c>
      <c r="C91" s="41">
        <v>18.369700000000002</v>
      </c>
      <c r="D91" s="41">
        <v>13.8386</v>
      </c>
      <c r="E91" s="41">
        <v>14.4749</v>
      </c>
      <c r="F91" s="41">
        <v>13.137</v>
      </c>
      <c r="G91" s="41">
        <v>0</v>
      </c>
      <c r="H91" s="41">
        <v>17.947800000000001</v>
      </c>
      <c r="I91" s="41">
        <v>18.369700000000002</v>
      </c>
      <c r="J91" s="41">
        <v>17.039899999999999</v>
      </c>
      <c r="K91" s="41">
        <v>15.9359</v>
      </c>
      <c r="L91" s="41">
        <v>18.702300000000001</v>
      </c>
      <c r="M91" s="41">
        <v>0</v>
      </c>
      <c r="N91" s="41">
        <v>5.5651000000000002</v>
      </c>
      <c r="O91" s="41">
        <v>0</v>
      </c>
      <c r="P91" s="41">
        <v>5.5651000000000002</v>
      </c>
      <c r="Q91" s="41">
        <v>7.5256999999999996</v>
      </c>
      <c r="R91" s="41">
        <v>4.6146000000000003</v>
      </c>
      <c r="S91" s="41" t="s">
        <v>123</v>
      </c>
      <c r="T91" s="41">
        <v>5.6456</v>
      </c>
      <c r="U91" s="41">
        <v>0</v>
      </c>
      <c r="V91" s="41">
        <v>5.6456</v>
      </c>
      <c r="W91" s="41">
        <v>12</v>
      </c>
      <c r="X91" s="41">
        <v>3.8652000000000002</v>
      </c>
      <c r="Y91" s="41">
        <v>0</v>
      </c>
      <c r="Z91" s="41">
        <v>5.4189999999999996</v>
      </c>
      <c r="AA91" s="41">
        <v>0</v>
      </c>
      <c r="AB91" s="41">
        <v>5.4189999999999996</v>
      </c>
      <c r="AC91" s="41">
        <v>4.1205999999999996</v>
      </c>
      <c r="AD91" s="41">
        <v>6.8357999999999999</v>
      </c>
      <c r="AE91" s="41">
        <v>0</v>
      </c>
    </row>
    <row r="92" spans="1:31" hidden="1" outlineLevel="1" collapsed="1">
      <c r="A92" s="8">
        <v>43009</v>
      </c>
      <c r="B92" s="41">
        <v>16.433599999999998</v>
      </c>
      <c r="C92" s="41">
        <v>18.310199999999998</v>
      </c>
      <c r="D92" s="41">
        <v>15.766400000000001</v>
      </c>
      <c r="E92" s="41">
        <v>13.4826</v>
      </c>
      <c r="F92" s="41">
        <v>16.539200000000001</v>
      </c>
      <c r="G92" s="41">
        <v>0</v>
      </c>
      <c r="H92" s="41">
        <v>18.575500000000002</v>
      </c>
      <c r="I92" s="41">
        <v>18.310199999999998</v>
      </c>
      <c r="J92" s="41">
        <v>18.7059</v>
      </c>
      <c r="K92" s="41">
        <v>17.507000000000001</v>
      </c>
      <c r="L92" s="41">
        <v>19.115500000000001</v>
      </c>
      <c r="M92" s="41">
        <v>0</v>
      </c>
      <c r="N92" s="41">
        <v>8.0733999999999995</v>
      </c>
      <c r="O92" s="41">
        <v>0</v>
      </c>
      <c r="P92" s="41">
        <v>8.0733999999999995</v>
      </c>
      <c r="Q92" s="41">
        <v>2.6724999999999999</v>
      </c>
      <c r="R92" s="41">
        <v>9.8554999999999993</v>
      </c>
      <c r="S92" s="41" t="s">
        <v>123</v>
      </c>
      <c r="T92" s="41">
        <v>9.7704000000000004</v>
      </c>
      <c r="U92" s="41">
        <v>0</v>
      </c>
      <c r="V92" s="41">
        <v>9.7704000000000004</v>
      </c>
      <c r="W92" s="41">
        <v>4.2324999999999999</v>
      </c>
      <c r="X92" s="41">
        <v>9.9556000000000004</v>
      </c>
      <c r="Y92" s="41">
        <v>0</v>
      </c>
      <c r="Z92" s="41">
        <v>2.7759</v>
      </c>
      <c r="AA92" s="41">
        <v>0</v>
      </c>
      <c r="AB92" s="41">
        <v>2.7759</v>
      </c>
      <c r="AC92" s="41">
        <v>2.5015999999999998</v>
      </c>
      <c r="AD92" s="41">
        <v>6</v>
      </c>
      <c r="AE92" s="41">
        <v>0</v>
      </c>
    </row>
    <row r="93" spans="1:31" hidden="1" outlineLevel="1" collapsed="1">
      <c r="A93" s="8">
        <v>43040</v>
      </c>
      <c r="B93" s="41">
        <v>15.4718</v>
      </c>
      <c r="C93" s="41">
        <v>17.252300000000002</v>
      </c>
      <c r="D93" s="41">
        <v>13.5016</v>
      </c>
      <c r="E93" s="41">
        <v>12.5764</v>
      </c>
      <c r="F93" s="41">
        <v>17.831800000000001</v>
      </c>
      <c r="G93" s="41">
        <v>0</v>
      </c>
      <c r="H93" s="41">
        <v>17.28</v>
      </c>
      <c r="I93" s="41">
        <v>17.252300000000002</v>
      </c>
      <c r="J93" s="41">
        <v>17.322800000000001</v>
      </c>
      <c r="K93" s="41">
        <v>17.108699999999999</v>
      </c>
      <c r="L93" s="41">
        <v>17.9923</v>
      </c>
      <c r="M93" s="41">
        <v>0</v>
      </c>
      <c r="N93" s="41">
        <v>3.8412000000000002</v>
      </c>
      <c r="O93" s="41">
        <v>0</v>
      </c>
      <c r="P93" s="41">
        <v>3.8412000000000002</v>
      </c>
      <c r="Q93" s="41">
        <v>3.8195999999999999</v>
      </c>
      <c r="R93" s="41">
        <v>6.3521999999999998</v>
      </c>
      <c r="S93" s="41" t="s">
        <v>123</v>
      </c>
      <c r="T93" s="41">
        <v>9.3033000000000001</v>
      </c>
      <c r="U93" s="41">
        <v>0</v>
      </c>
      <c r="V93" s="41">
        <v>9.3033000000000001</v>
      </c>
      <c r="W93" s="41">
        <v>9.3765999999999998</v>
      </c>
      <c r="X93" s="41">
        <v>6.6</v>
      </c>
      <c r="Y93" s="41">
        <v>0</v>
      </c>
      <c r="Z93" s="41">
        <v>2.5579000000000001</v>
      </c>
      <c r="AA93" s="41">
        <v>0</v>
      </c>
      <c r="AB93" s="41">
        <v>2.5579000000000001</v>
      </c>
      <c r="AC93" s="41">
        <v>2.5428000000000002</v>
      </c>
      <c r="AD93" s="41">
        <v>6</v>
      </c>
      <c r="AE93" s="41">
        <v>0</v>
      </c>
    </row>
    <row r="94" spans="1:31" hidden="1" outlineLevel="1" collapsed="1">
      <c r="A94" s="8">
        <v>43070</v>
      </c>
      <c r="B94" s="41">
        <v>14.6921</v>
      </c>
      <c r="C94" s="41">
        <v>18.603899999999999</v>
      </c>
      <c r="D94" s="41">
        <v>11.6105</v>
      </c>
      <c r="E94" s="41">
        <v>9.9486000000000008</v>
      </c>
      <c r="F94" s="41">
        <v>17.096699999999998</v>
      </c>
      <c r="G94" s="41">
        <v>0</v>
      </c>
      <c r="H94" s="41">
        <v>17.5669</v>
      </c>
      <c r="I94" s="41">
        <v>18.603899999999999</v>
      </c>
      <c r="J94" s="41">
        <v>16.257999999999999</v>
      </c>
      <c r="K94" s="41">
        <v>15.1891</v>
      </c>
      <c r="L94" s="41">
        <v>18.379100000000001</v>
      </c>
      <c r="M94" s="41">
        <v>0</v>
      </c>
      <c r="N94" s="41">
        <v>3.8944000000000001</v>
      </c>
      <c r="O94" s="41">
        <v>0</v>
      </c>
      <c r="P94" s="41">
        <v>3.8944000000000001</v>
      </c>
      <c r="Q94" s="41">
        <v>3.7799</v>
      </c>
      <c r="R94" s="41">
        <v>5.6218000000000004</v>
      </c>
      <c r="S94" s="41" t="s">
        <v>123</v>
      </c>
      <c r="T94" s="41">
        <v>8.2065999999999999</v>
      </c>
      <c r="U94" s="41">
        <v>0</v>
      </c>
      <c r="V94" s="41">
        <v>8.2065999999999999</v>
      </c>
      <c r="W94" s="41">
        <v>9.0404999999999998</v>
      </c>
      <c r="X94" s="41">
        <v>5.6154999999999999</v>
      </c>
      <c r="Y94" s="41">
        <v>0</v>
      </c>
      <c r="Z94" s="41">
        <v>2.5516000000000001</v>
      </c>
      <c r="AA94" s="41">
        <v>0</v>
      </c>
      <c r="AB94" s="41">
        <v>2.5516000000000001</v>
      </c>
      <c r="AC94" s="41">
        <v>2.5333999999999999</v>
      </c>
      <c r="AD94" s="41">
        <v>5.7054</v>
      </c>
      <c r="AE94" s="41">
        <v>0</v>
      </c>
    </row>
    <row r="95" spans="1:31" hidden="1" outlineLevel="1" collapsed="1">
      <c r="A95" s="8">
        <v>43101</v>
      </c>
      <c r="B95" s="41">
        <v>16.453299999999999</v>
      </c>
      <c r="C95" s="41">
        <v>18.108000000000001</v>
      </c>
      <c r="D95" s="41">
        <v>14.1028</v>
      </c>
      <c r="E95" s="41">
        <v>14.332599999999999</v>
      </c>
      <c r="F95" s="41">
        <v>13.418699999999999</v>
      </c>
      <c r="G95" s="41">
        <v>0</v>
      </c>
      <c r="H95" s="41">
        <v>17.6371</v>
      </c>
      <c r="I95" s="41">
        <v>18.108000000000001</v>
      </c>
      <c r="J95" s="41">
        <v>16.777999999999999</v>
      </c>
      <c r="K95" s="41">
        <v>16.499099999999999</v>
      </c>
      <c r="L95" s="41">
        <v>17.856300000000001</v>
      </c>
      <c r="M95" s="41">
        <v>0</v>
      </c>
      <c r="N95" s="41">
        <v>4.6931000000000003</v>
      </c>
      <c r="O95" s="41">
        <v>0</v>
      </c>
      <c r="P95" s="41">
        <v>4.6931000000000003</v>
      </c>
      <c r="Q95" s="41">
        <v>4.0182000000000002</v>
      </c>
      <c r="R95" s="41">
        <v>5.6520000000000001</v>
      </c>
      <c r="S95" s="41" t="s">
        <v>123</v>
      </c>
      <c r="T95" s="41">
        <v>6.2887000000000004</v>
      </c>
      <c r="U95" s="41">
        <v>0</v>
      </c>
      <c r="V95" s="41">
        <v>6.2887000000000004</v>
      </c>
      <c r="W95" s="41">
        <v>7.7774000000000001</v>
      </c>
      <c r="X95" s="41">
        <v>5.6520000000000001</v>
      </c>
      <c r="Y95" s="41">
        <v>0</v>
      </c>
      <c r="Z95" s="41">
        <v>2.4</v>
      </c>
      <c r="AA95" s="41">
        <v>0</v>
      </c>
      <c r="AB95" s="41">
        <v>2.4</v>
      </c>
      <c r="AC95" s="41">
        <v>2.4</v>
      </c>
      <c r="AD95" s="41">
        <v>0</v>
      </c>
      <c r="AE95" s="41">
        <v>0</v>
      </c>
    </row>
    <row r="96" spans="1:31" hidden="1" outlineLevel="1" collapsed="1">
      <c r="A96" s="8">
        <v>43132</v>
      </c>
      <c r="B96" s="41">
        <v>17.4299</v>
      </c>
      <c r="C96" s="41">
        <v>18.5321</v>
      </c>
      <c r="D96" s="41">
        <v>15.863099999999999</v>
      </c>
      <c r="E96" s="41">
        <v>15.6753</v>
      </c>
      <c r="F96" s="41">
        <v>16.9329</v>
      </c>
      <c r="G96" s="41">
        <v>0</v>
      </c>
      <c r="H96" s="41">
        <v>17.9251</v>
      </c>
      <c r="I96" s="41">
        <v>18.5321</v>
      </c>
      <c r="J96" s="41">
        <v>16.97</v>
      </c>
      <c r="K96" s="41">
        <v>16.9773</v>
      </c>
      <c r="L96" s="41">
        <v>16.9329</v>
      </c>
      <c r="M96" s="41">
        <v>0</v>
      </c>
      <c r="N96" s="41">
        <v>5.5183</v>
      </c>
      <c r="O96" s="41">
        <v>0</v>
      </c>
      <c r="P96" s="41">
        <v>5.5183</v>
      </c>
      <c r="Q96" s="41">
        <v>5.5183</v>
      </c>
      <c r="R96" s="41" t="s">
        <v>123</v>
      </c>
      <c r="S96" s="41" t="s">
        <v>123</v>
      </c>
      <c r="T96" s="41">
        <v>7.2323000000000004</v>
      </c>
      <c r="U96" s="41">
        <v>0</v>
      </c>
      <c r="V96" s="41">
        <v>7.2323000000000004</v>
      </c>
      <c r="W96" s="41">
        <v>7.2323000000000004</v>
      </c>
      <c r="X96" s="41">
        <v>0</v>
      </c>
      <c r="Y96" s="41">
        <v>0</v>
      </c>
      <c r="Z96" s="41">
        <v>3.9674</v>
      </c>
      <c r="AA96" s="41">
        <v>0</v>
      </c>
      <c r="AB96" s="41">
        <v>3.9674</v>
      </c>
      <c r="AC96" s="41">
        <v>3.9674</v>
      </c>
      <c r="AD96" s="41">
        <v>0</v>
      </c>
      <c r="AE96" s="41">
        <v>0</v>
      </c>
    </row>
    <row r="97" spans="1:31" hidden="1" outlineLevel="1" collapsed="1">
      <c r="A97" s="8">
        <v>43160</v>
      </c>
      <c r="B97" s="41">
        <v>17.560099999999998</v>
      </c>
      <c r="C97" s="41">
        <v>18.5778</v>
      </c>
      <c r="D97" s="41">
        <v>16.195499999999999</v>
      </c>
      <c r="E97" s="41">
        <v>15.5412</v>
      </c>
      <c r="F97" s="41">
        <v>17.4358</v>
      </c>
      <c r="G97" s="41">
        <v>0</v>
      </c>
      <c r="H97" s="41">
        <v>18.221699999999998</v>
      </c>
      <c r="I97" s="41">
        <v>18.5778</v>
      </c>
      <c r="J97" s="41">
        <v>17.6633</v>
      </c>
      <c r="K97" s="41">
        <v>16.925799999999999</v>
      </c>
      <c r="L97" s="41">
        <v>19.028300000000002</v>
      </c>
      <c r="M97" s="41">
        <v>0</v>
      </c>
      <c r="N97" s="41">
        <v>7.5429000000000004</v>
      </c>
      <c r="O97" s="41">
        <v>0</v>
      </c>
      <c r="P97" s="41">
        <v>7.5429000000000004</v>
      </c>
      <c r="Q97" s="41">
        <v>7.8258999999999999</v>
      </c>
      <c r="R97" s="41">
        <v>6.9222000000000001</v>
      </c>
      <c r="S97" s="41" t="s">
        <v>123</v>
      </c>
      <c r="T97" s="41">
        <v>8.1890000000000001</v>
      </c>
      <c r="U97" s="41">
        <v>0</v>
      </c>
      <c r="V97" s="41">
        <v>8.1890000000000001</v>
      </c>
      <c r="W97" s="41">
        <v>8.2231000000000005</v>
      </c>
      <c r="X97" s="41">
        <v>6.6</v>
      </c>
      <c r="Y97" s="41">
        <v>0</v>
      </c>
      <c r="Z97" s="41">
        <v>6.8596000000000004</v>
      </c>
      <c r="AA97" s="41">
        <v>0</v>
      </c>
      <c r="AB97" s="41">
        <v>6.8596000000000004</v>
      </c>
      <c r="AC97" s="41">
        <v>6.7374999999999998</v>
      </c>
      <c r="AD97" s="41">
        <v>6.9337</v>
      </c>
      <c r="AE97" s="41">
        <v>0</v>
      </c>
    </row>
    <row r="98" spans="1:31" hidden="1" outlineLevel="1" collapsed="1">
      <c r="A98" s="8">
        <v>43191</v>
      </c>
      <c r="B98" s="41">
        <v>17.7485</v>
      </c>
      <c r="C98" s="41">
        <v>18.592199999999998</v>
      </c>
      <c r="D98" s="41">
        <v>16.877400000000002</v>
      </c>
      <c r="E98" s="41">
        <v>16.066299999999998</v>
      </c>
      <c r="F98" s="41">
        <v>17.983899999999998</v>
      </c>
      <c r="G98" s="41">
        <v>0</v>
      </c>
      <c r="H98" s="41">
        <v>18.2043</v>
      </c>
      <c r="I98" s="41">
        <v>18.592199999999998</v>
      </c>
      <c r="J98" s="41">
        <v>17.760200000000001</v>
      </c>
      <c r="K98" s="41">
        <v>17.267800000000001</v>
      </c>
      <c r="L98" s="41">
        <v>18.349599999999999</v>
      </c>
      <c r="M98" s="41">
        <v>0</v>
      </c>
      <c r="N98" s="41">
        <v>8.7822999999999993</v>
      </c>
      <c r="O98" s="41">
        <v>0</v>
      </c>
      <c r="P98" s="41">
        <v>8.7822999999999993</v>
      </c>
      <c r="Q98" s="41">
        <v>9.1822999999999997</v>
      </c>
      <c r="R98" s="41">
        <v>6.0572999999999997</v>
      </c>
      <c r="S98" s="41" t="s">
        <v>123</v>
      </c>
      <c r="T98" s="41">
        <v>8.8307000000000002</v>
      </c>
      <c r="U98" s="41">
        <v>0</v>
      </c>
      <c r="V98" s="41">
        <v>8.8307000000000002</v>
      </c>
      <c r="W98" s="41">
        <v>8.9017999999999997</v>
      </c>
      <c r="X98" s="41">
        <v>6.6</v>
      </c>
      <c r="Y98" s="41">
        <v>0</v>
      </c>
      <c r="Z98" s="41">
        <v>8.6111000000000004</v>
      </c>
      <c r="AA98" s="41">
        <v>0</v>
      </c>
      <c r="AB98" s="41">
        <v>8.6111000000000004</v>
      </c>
      <c r="AC98" s="41">
        <v>11</v>
      </c>
      <c r="AD98" s="41">
        <v>5.9317000000000002</v>
      </c>
      <c r="AE98" s="41">
        <v>0</v>
      </c>
    </row>
    <row r="99" spans="1:31" hidden="1" outlineLevel="1" collapsed="1">
      <c r="A99" s="8">
        <v>43221</v>
      </c>
      <c r="B99" s="41">
        <v>18.144400000000001</v>
      </c>
      <c r="C99" s="41">
        <v>18.579699999999999</v>
      </c>
      <c r="D99" s="41">
        <v>17.307300000000001</v>
      </c>
      <c r="E99" s="41">
        <v>17.201499999999999</v>
      </c>
      <c r="F99" s="41">
        <v>17.808</v>
      </c>
      <c r="G99" s="41">
        <v>18</v>
      </c>
      <c r="H99" s="41">
        <v>18.727</v>
      </c>
      <c r="I99" s="41">
        <v>18.579699999999999</v>
      </c>
      <c r="J99" s="41">
        <v>19.057099999999998</v>
      </c>
      <c r="K99" s="41">
        <v>18.915099999999999</v>
      </c>
      <c r="L99" s="41">
        <v>19.7364</v>
      </c>
      <c r="M99" s="41">
        <v>18</v>
      </c>
      <c r="N99" s="41">
        <v>6.7339000000000002</v>
      </c>
      <c r="O99" s="41">
        <v>0</v>
      </c>
      <c r="P99" s="41">
        <v>6.7339000000000002</v>
      </c>
      <c r="Q99" s="41">
        <v>6.7534000000000001</v>
      </c>
      <c r="R99" s="41">
        <v>6.6455000000000002</v>
      </c>
      <c r="S99" s="41" t="s">
        <v>123</v>
      </c>
      <c r="T99" s="41">
        <v>7.3883000000000001</v>
      </c>
      <c r="U99" s="41">
        <v>0</v>
      </c>
      <c r="V99" s="41">
        <v>7.3883000000000001</v>
      </c>
      <c r="W99" s="41">
        <v>7.5369999999999999</v>
      </c>
      <c r="X99" s="41">
        <v>6.6</v>
      </c>
      <c r="Y99" s="41">
        <v>0</v>
      </c>
      <c r="Z99" s="41">
        <v>5.0492999999999997</v>
      </c>
      <c r="AA99" s="41">
        <v>0</v>
      </c>
      <c r="AB99" s="41">
        <v>5.0492999999999997</v>
      </c>
      <c r="AC99" s="41">
        <v>4.5271999999999997</v>
      </c>
      <c r="AD99" s="41">
        <v>6.7237</v>
      </c>
      <c r="AE99" s="41">
        <v>0</v>
      </c>
    </row>
    <row r="100" spans="1:31" hidden="1" outlineLevel="1" collapsed="1">
      <c r="A100" s="8">
        <v>43252</v>
      </c>
      <c r="B100" s="41">
        <v>18.005299999999998</v>
      </c>
      <c r="C100" s="41">
        <v>18.8428</v>
      </c>
      <c r="D100" s="41">
        <v>16.853200000000001</v>
      </c>
      <c r="E100" s="41">
        <v>17.414200000000001</v>
      </c>
      <c r="F100" s="41">
        <v>16.0412</v>
      </c>
      <c r="G100" s="41">
        <v>0</v>
      </c>
      <c r="H100" s="41">
        <v>18.283100000000001</v>
      </c>
      <c r="I100" s="41">
        <v>18.8428</v>
      </c>
      <c r="J100" s="41">
        <v>17.468699999999998</v>
      </c>
      <c r="K100" s="41">
        <v>17.441400000000002</v>
      </c>
      <c r="L100" s="41">
        <v>17.513999999999999</v>
      </c>
      <c r="M100" s="41">
        <v>0</v>
      </c>
      <c r="N100" s="41">
        <v>6.1661000000000001</v>
      </c>
      <c r="O100" s="41">
        <v>0</v>
      </c>
      <c r="P100" s="41">
        <v>6.1661000000000001</v>
      </c>
      <c r="Q100" s="41">
        <v>9.9997000000000007</v>
      </c>
      <c r="R100" s="41">
        <v>6.0080999999999998</v>
      </c>
      <c r="S100" s="41" t="s">
        <v>123</v>
      </c>
      <c r="T100" s="41">
        <v>6.0103</v>
      </c>
      <c r="U100" s="41">
        <v>0</v>
      </c>
      <c r="V100" s="41">
        <v>6.0103</v>
      </c>
      <c r="W100" s="41">
        <v>0</v>
      </c>
      <c r="X100" s="41">
        <v>6.0103</v>
      </c>
      <c r="Y100" s="41">
        <v>0</v>
      </c>
      <c r="Z100" s="41">
        <v>6.6516999999999999</v>
      </c>
      <c r="AA100" s="41">
        <v>0</v>
      </c>
      <c r="AB100" s="41">
        <v>6.6516999999999999</v>
      </c>
      <c r="AC100" s="41">
        <v>9.9997000000000007</v>
      </c>
      <c r="AD100" s="41">
        <v>6</v>
      </c>
      <c r="AE100" s="41">
        <v>0</v>
      </c>
    </row>
    <row r="101" spans="1:31" hidden="1" outlineLevel="1" collapsed="1">
      <c r="A101" s="8">
        <v>43282</v>
      </c>
      <c r="B101" s="41">
        <v>17.672499999999999</v>
      </c>
      <c r="C101" s="41">
        <v>18.721599999999999</v>
      </c>
      <c r="D101" s="41">
        <v>16.3095</v>
      </c>
      <c r="E101" s="41">
        <v>17.300899999999999</v>
      </c>
      <c r="F101" s="41">
        <v>15.2079</v>
      </c>
      <c r="G101" s="41">
        <v>0</v>
      </c>
      <c r="H101" s="41">
        <v>18.2441</v>
      </c>
      <c r="I101" s="41">
        <v>18.721599999999999</v>
      </c>
      <c r="J101" s="41">
        <v>17.539899999999999</v>
      </c>
      <c r="K101" s="41">
        <v>17.787600000000001</v>
      </c>
      <c r="L101" s="41">
        <v>17.2197</v>
      </c>
      <c r="M101" s="41">
        <v>0</v>
      </c>
      <c r="N101" s="41">
        <v>7.2103000000000002</v>
      </c>
      <c r="O101" s="41">
        <v>0</v>
      </c>
      <c r="P101" s="41">
        <v>7.2103000000000002</v>
      </c>
      <c r="Q101" s="41">
        <v>9.1643000000000008</v>
      </c>
      <c r="R101" s="41">
        <v>6.5609000000000002</v>
      </c>
      <c r="S101" s="41" t="s">
        <v>123</v>
      </c>
      <c r="T101" s="41">
        <v>7.2060000000000004</v>
      </c>
      <c r="U101" s="41">
        <v>0</v>
      </c>
      <c r="V101" s="41">
        <v>7.2060000000000004</v>
      </c>
      <c r="W101" s="41">
        <v>9.0344999999999995</v>
      </c>
      <c r="X101" s="41">
        <v>6.7712000000000003</v>
      </c>
      <c r="Y101" s="41">
        <v>0</v>
      </c>
      <c r="Z101" s="41">
        <v>7.2202000000000002</v>
      </c>
      <c r="AA101" s="41">
        <v>0</v>
      </c>
      <c r="AB101" s="41">
        <v>7.2202000000000002</v>
      </c>
      <c r="AC101" s="41">
        <v>9.3147000000000002</v>
      </c>
      <c r="AD101" s="41">
        <v>5.9288999999999996</v>
      </c>
      <c r="AE101" s="41">
        <v>0</v>
      </c>
    </row>
    <row r="102" spans="1:31" hidden="1" outlineLevel="1" collapsed="1">
      <c r="A102" s="8">
        <v>43313</v>
      </c>
      <c r="B102" s="41">
        <v>17.5428</v>
      </c>
      <c r="C102" s="41">
        <v>18.887599999999999</v>
      </c>
      <c r="D102" s="41">
        <v>15.3436</v>
      </c>
      <c r="E102" s="41">
        <v>14.100300000000001</v>
      </c>
      <c r="F102" s="41">
        <v>16.967700000000001</v>
      </c>
      <c r="G102" s="41">
        <v>0</v>
      </c>
      <c r="H102" s="41">
        <v>18.4267</v>
      </c>
      <c r="I102" s="41">
        <v>18.887599999999999</v>
      </c>
      <c r="J102" s="41">
        <v>17.509499999999999</v>
      </c>
      <c r="K102" s="41">
        <v>16.872</v>
      </c>
      <c r="L102" s="41">
        <v>18.238800000000001</v>
      </c>
      <c r="M102" s="41">
        <v>0</v>
      </c>
      <c r="N102" s="41">
        <v>5.3482000000000003</v>
      </c>
      <c r="O102" s="41">
        <v>0</v>
      </c>
      <c r="P102" s="41">
        <v>5.3482000000000003</v>
      </c>
      <c r="Q102" s="41">
        <v>4.5907999999999998</v>
      </c>
      <c r="R102" s="41">
        <v>7.2740999999999998</v>
      </c>
      <c r="S102" s="41" t="s">
        <v>123</v>
      </c>
      <c r="T102" s="41">
        <v>9.4905000000000008</v>
      </c>
      <c r="U102" s="41">
        <v>0</v>
      </c>
      <c r="V102" s="41">
        <v>9.4905000000000008</v>
      </c>
      <c r="W102" s="41">
        <v>9.6923999999999992</v>
      </c>
      <c r="X102" s="41">
        <v>9.0629000000000008</v>
      </c>
      <c r="Y102" s="41">
        <v>0</v>
      </c>
      <c r="Z102" s="41">
        <v>3.339</v>
      </c>
      <c r="AA102" s="41">
        <v>0</v>
      </c>
      <c r="AB102" s="41">
        <v>3.339</v>
      </c>
      <c r="AC102" s="41">
        <v>2.3081999999999998</v>
      </c>
      <c r="AD102" s="41">
        <v>6.2183999999999999</v>
      </c>
      <c r="AE102" s="41">
        <v>0</v>
      </c>
    </row>
    <row r="103" spans="1:31" hidden="1" outlineLevel="1" collapsed="1">
      <c r="A103" s="8">
        <v>43344</v>
      </c>
      <c r="B103" s="41">
        <v>18.344200000000001</v>
      </c>
      <c r="C103" s="41">
        <v>18.908300000000001</v>
      </c>
      <c r="D103" s="41">
        <v>17.1798</v>
      </c>
      <c r="E103" s="41">
        <v>16.596599999999999</v>
      </c>
      <c r="F103" s="41">
        <v>17.815300000000001</v>
      </c>
      <c r="G103" s="41">
        <v>0</v>
      </c>
      <c r="H103" s="41">
        <v>18.4254</v>
      </c>
      <c r="I103" s="41">
        <v>18.908300000000001</v>
      </c>
      <c r="J103" s="41">
        <v>17.405200000000001</v>
      </c>
      <c r="K103" s="41">
        <v>16.596599999999999</v>
      </c>
      <c r="L103" s="41">
        <v>18.3309</v>
      </c>
      <c r="M103" s="41">
        <v>0</v>
      </c>
      <c r="N103" s="41">
        <v>7.6529999999999996</v>
      </c>
      <c r="O103" s="41">
        <v>0</v>
      </c>
      <c r="P103" s="41">
        <v>7.6529999999999996</v>
      </c>
      <c r="Q103" s="41" t="s">
        <v>123</v>
      </c>
      <c r="R103" s="41">
        <v>7.6529999999999996</v>
      </c>
      <c r="S103" s="41" t="s">
        <v>123</v>
      </c>
      <c r="T103" s="41">
        <v>11.7</v>
      </c>
      <c r="U103" s="41">
        <v>0</v>
      </c>
      <c r="V103" s="41">
        <v>11.7</v>
      </c>
      <c r="W103" s="41">
        <v>0</v>
      </c>
      <c r="X103" s="41">
        <v>11.7</v>
      </c>
      <c r="Y103" s="41">
        <v>0</v>
      </c>
      <c r="Z103" s="41">
        <v>6</v>
      </c>
      <c r="AA103" s="41">
        <v>0</v>
      </c>
      <c r="AB103" s="41">
        <v>6</v>
      </c>
      <c r="AC103" s="41">
        <v>0</v>
      </c>
      <c r="AD103" s="41">
        <v>6</v>
      </c>
      <c r="AE103" s="41">
        <v>0</v>
      </c>
    </row>
    <row r="104" spans="1:31" hidden="1" outlineLevel="1" collapsed="1">
      <c r="A104" s="8">
        <v>43374</v>
      </c>
      <c r="B104" s="41">
        <v>17.471</v>
      </c>
      <c r="C104" s="41">
        <v>19.452999999999999</v>
      </c>
      <c r="D104" s="41">
        <v>12.7113</v>
      </c>
      <c r="E104" s="41">
        <v>11.2645</v>
      </c>
      <c r="F104" s="41">
        <v>15.956200000000001</v>
      </c>
      <c r="G104" s="41">
        <v>14.1</v>
      </c>
      <c r="H104" s="41">
        <v>19.191400000000002</v>
      </c>
      <c r="I104" s="41">
        <v>19.452999999999999</v>
      </c>
      <c r="J104" s="41">
        <v>18.124700000000001</v>
      </c>
      <c r="K104" s="41">
        <v>17.9039</v>
      </c>
      <c r="L104" s="41">
        <v>18.6294</v>
      </c>
      <c r="M104" s="41">
        <v>14.1</v>
      </c>
      <c r="N104" s="41">
        <v>4.9516999999999998</v>
      </c>
      <c r="O104" s="41">
        <v>0</v>
      </c>
      <c r="P104" s="41">
        <v>4.9516999999999998</v>
      </c>
      <c r="Q104" s="41">
        <v>4.6060999999999996</v>
      </c>
      <c r="R104" s="41">
        <v>6.7039999999999997</v>
      </c>
      <c r="S104" s="41" t="s">
        <v>123</v>
      </c>
      <c r="T104" s="41">
        <v>6.8467000000000002</v>
      </c>
      <c r="U104" s="41">
        <v>0</v>
      </c>
      <c r="V104" s="41">
        <v>6.8467000000000002</v>
      </c>
      <c r="W104" s="41">
        <v>6.8163999999999998</v>
      </c>
      <c r="X104" s="41">
        <v>7.6280999999999999</v>
      </c>
      <c r="Y104" s="41">
        <v>0</v>
      </c>
      <c r="Z104" s="41">
        <v>3.4157999999999999</v>
      </c>
      <c r="AA104" s="41">
        <v>0</v>
      </c>
      <c r="AB104" s="41">
        <v>3.4157999999999999</v>
      </c>
      <c r="AC104" s="41">
        <v>2.25</v>
      </c>
      <c r="AD104" s="41">
        <v>6.5997000000000003</v>
      </c>
      <c r="AE104" s="41">
        <v>0</v>
      </c>
    </row>
    <row r="105" spans="1:31" hidden="1" outlineLevel="1" collapsed="1">
      <c r="A105" s="8">
        <v>43405</v>
      </c>
      <c r="B105" s="41">
        <v>17.068899999999999</v>
      </c>
      <c r="C105" s="41">
        <v>19.297699999999999</v>
      </c>
      <c r="D105" s="41">
        <v>14.1845</v>
      </c>
      <c r="E105" s="41">
        <v>10.960599999999999</v>
      </c>
      <c r="F105" s="41">
        <v>18.4176</v>
      </c>
      <c r="G105" s="41">
        <v>0</v>
      </c>
      <c r="H105" s="41">
        <v>19.072500000000002</v>
      </c>
      <c r="I105" s="41">
        <v>19.297699999999999</v>
      </c>
      <c r="J105" s="41">
        <v>18.650400000000001</v>
      </c>
      <c r="K105" s="41">
        <v>18.185300000000002</v>
      </c>
      <c r="L105" s="41">
        <v>18.957899999999999</v>
      </c>
      <c r="M105" s="41">
        <v>0</v>
      </c>
      <c r="N105" s="41">
        <v>4.2251000000000003</v>
      </c>
      <c r="O105" s="41">
        <v>0</v>
      </c>
      <c r="P105" s="41">
        <v>4.2251000000000003</v>
      </c>
      <c r="Q105" s="41">
        <v>4.1821000000000002</v>
      </c>
      <c r="R105" s="41">
        <v>4.9791999999999996</v>
      </c>
      <c r="S105" s="41" t="s">
        <v>123</v>
      </c>
      <c r="T105" s="41">
        <v>7.8436000000000003</v>
      </c>
      <c r="U105" s="41">
        <v>0</v>
      </c>
      <c r="V105" s="41">
        <v>7.8436000000000003</v>
      </c>
      <c r="W105" s="41">
        <v>7.8520000000000003</v>
      </c>
      <c r="X105" s="41">
        <v>6.6</v>
      </c>
      <c r="Y105" s="41">
        <v>0</v>
      </c>
      <c r="Z105" s="41">
        <v>2.5773000000000001</v>
      </c>
      <c r="AA105" s="41">
        <v>0</v>
      </c>
      <c r="AB105" s="41">
        <v>2.5773000000000001</v>
      </c>
      <c r="AC105" s="41">
        <v>2.3864999999999998</v>
      </c>
      <c r="AD105" s="41">
        <v>4.9135</v>
      </c>
      <c r="AE105" s="41">
        <v>0</v>
      </c>
    </row>
    <row r="106" spans="1:31" hidden="1" outlineLevel="1" collapsed="1">
      <c r="A106" s="8">
        <v>43435</v>
      </c>
      <c r="B106" s="41">
        <v>15.8331</v>
      </c>
      <c r="C106" s="41">
        <v>19.880700000000001</v>
      </c>
      <c r="D106" s="41">
        <v>12.334300000000001</v>
      </c>
      <c r="E106" s="41">
        <v>11.4406</v>
      </c>
      <c r="F106" s="41">
        <v>16.059799999999999</v>
      </c>
      <c r="G106" s="41">
        <v>0</v>
      </c>
      <c r="H106" s="41">
        <v>19.368400000000001</v>
      </c>
      <c r="I106" s="41">
        <v>19.880700000000001</v>
      </c>
      <c r="J106" s="41">
        <v>18.615300000000001</v>
      </c>
      <c r="K106" s="41">
        <v>18.746400000000001</v>
      </c>
      <c r="L106" s="41">
        <v>18.2531</v>
      </c>
      <c r="M106" s="41">
        <v>0</v>
      </c>
      <c r="N106" s="41">
        <v>3.3704999999999998</v>
      </c>
      <c r="O106" s="41">
        <v>0</v>
      </c>
      <c r="P106" s="41">
        <v>3.3704999999999998</v>
      </c>
      <c r="Q106" s="41">
        <v>3.0283000000000002</v>
      </c>
      <c r="R106" s="41">
        <v>6.8253000000000004</v>
      </c>
      <c r="S106" s="41" t="s">
        <v>123</v>
      </c>
      <c r="T106" s="41">
        <v>6.97</v>
      </c>
      <c r="U106" s="41">
        <v>0</v>
      </c>
      <c r="V106" s="41">
        <v>6.97</v>
      </c>
      <c r="W106" s="41">
        <v>7.1401000000000003</v>
      </c>
      <c r="X106" s="41">
        <v>6.8</v>
      </c>
      <c r="Y106" s="41">
        <v>0</v>
      </c>
      <c r="Z106" s="41">
        <v>2.6979000000000002</v>
      </c>
      <c r="AA106" s="41">
        <v>0</v>
      </c>
      <c r="AB106" s="41">
        <v>2.6979000000000002</v>
      </c>
      <c r="AC106" s="41">
        <v>2.6389</v>
      </c>
      <c r="AD106" s="41">
        <v>7</v>
      </c>
      <c r="AE106" s="41">
        <v>0</v>
      </c>
    </row>
    <row r="107" spans="1:31" hidden="1" outlineLevel="1" collapsed="1">
      <c r="A107" s="8">
        <v>43466</v>
      </c>
      <c r="B107" s="41">
        <v>19.5121</v>
      </c>
      <c r="C107" s="41">
        <v>20.040199999999999</v>
      </c>
      <c r="D107" s="41">
        <v>18.6676</v>
      </c>
      <c r="E107" s="41">
        <v>19.196100000000001</v>
      </c>
      <c r="F107" s="41">
        <v>17.7425</v>
      </c>
      <c r="G107" s="41">
        <v>0</v>
      </c>
      <c r="H107" s="41">
        <v>19.7698</v>
      </c>
      <c r="I107" s="41">
        <v>20.040199999999999</v>
      </c>
      <c r="J107" s="41">
        <v>19.314599999999999</v>
      </c>
      <c r="K107" s="41">
        <v>20.0791</v>
      </c>
      <c r="L107" s="41">
        <v>18.028500000000001</v>
      </c>
      <c r="M107" s="41">
        <v>0</v>
      </c>
      <c r="N107" s="41">
        <v>6.3895</v>
      </c>
      <c r="O107" s="41">
        <v>0</v>
      </c>
      <c r="P107" s="41">
        <v>6.3895</v>
      </c>
      <c r="Q107" s="41">
        <v>6.2477999999999998</v>
      </c>
      <c r="R107" s="41">
        <v>7</v>
      </c>
      <c r="S107" s="41" t="s">
        <v>123</v>
      </c>
      <c r="T107" s="41">
        <v>6.7831000000000001</v>
      </c>
      <c r="U107" s="41">
        <v>0</v>
      </c>
      <c r="V107" s="41">
        <v>6.7831000000000001</v>
      </c>
      <c r="W107" s="41">
        <v>6.7831000000000001</v>
      </c>
      <c r="X107" s="41">
        <v>0</v>
      </c>
      <c r="Y107" s="41">
        <v>0</v>
      </c>
      <c r="Z107" s="41">
        <v>5.8257000000000003</v>
      </c>
      <c r="AA107" s="41">
        <v>0</v>
      </c>
      <c r="AB107" s="41">
        <v>5.8257000000000003</v>
      </c>
      <c r="AC107" s="41">
        <v>4.8327</v>
      </c>
      <c r="AD107" s="41">
        <v>7</v>
      </c>
      <c r="AE107" s="41">
        <v>0</v>
      </c>
    </row>
    <row r="108" spans="1:31" hidden="1" outlineLevel="1" collapsed="1">
      <c r="A108" s="8">
        <v>43497</v>
      </c>
      <c r="B108" s="41">
        <v>16.3247</v>
      </c>
      <c r="C108" s="41">
        <v>20.061599999999999</v>
      </c>
      <c r="D108" s="41">
        <v>12.779299999999999</v>
      </c>
      <c r="E108" s="41">
        <v>11.4114</v>
      </c>
      <c r="F108" s="41">
        <v>19.354800000000001</v>
      </c>
      <c r="G108" s="41">
        <v>0</v>
      </c>
      <c r="H108" s="41">
        <v>19.971399999999999</v>
      </c>
      <c r="I108" s="41">
        <v>20.061599999999999</v>
      </c>
      <c r="J108" s="41">
        <v>19.8233</v>
      </c>
      <c r="K108" s="41">
        <v>19.9634</v>
      </c>
      <c r="L108" s="41">
        <v>19.488</v>
      </c>
      <c r="M108" s="41">
        <v>0</v>
      </c>
      <c r="N108" s="41">
        <v>3.1187999999999998</v>
      </c>
      <c r="O108" s="41">
        <v>0</v>
      </c>
      <c r="P108" s="41">
        <v>3.1187999999999998</v>
      </c>
      <c r="Q108" s="41">
        <v>3.1046</v>
      </c>
      <c r="R108" s="41">
        <v>6.5</v>
      </c>
      <c r="S108" s="41" t="s">
        <v>123</v>
      </c>
      <c r="T108" s="41">
        <v>7.5629999999999997</v>
      </c>
      <c r="U108" s="41">
        <v>0</v>
      </c>
      <c r="V108" s="41">
        <v>7.5629999999999997</v>
      </c>
      <c r="W108" s="41">
        <v>7.5910000000000002</v>
      </c>
      <c r="X108" s="41">
        <v>6.5</v>
      </c>
      <c r="Y108" s="41">
        <v>0</v>
      </c>
      <c r="Z108" s="41">
        <v>2.25</v>
      </c>
      <c r="AA108" s="41">
        <v>0</v>
      </c>
      <c r="AB108" s="41">
        <v>2.25</v>
      </c>
      <c r="AC108" s="41">
        <v>2.25</v>
      </c>
      <c r="AD108" s="41">
        <v>0</v>
      </c>
      <c r="AE108" s="41">
        <v>0</v>
      </c>
    </row>
    <row r="109" spans="1:31" hidden="1" outlineLevel="1" collapsed="1">
      <c r="A109" s="8">
        <v>43525</v>
      </c>
      <c r="B109" s="41">
        <v>19.617599999999999</v>
      </c>
      <c r="C109" s="41">
        <v>20.3095</v>
      </c>
      <c r="D109" s="41">
        <v>18.673999999999999</v>
      </c>
      <c r="E109" s="41">
        <v>19.530799999999999</v>
      </c>
      <c r="F109" s="41">
        <v>17.204899999999999</v>
      </c>
      <c r="G109" s="41">
        <v>19.3064</v>
      </c>
      <c r="H109" s="41">
        <v>19.989100000000001</v>
      </c>
      <c r="I109" s="41">
        <v>20.3095</v>
      </c>
      <c r="J109" s="41">
        <v>19.517499999999998</v>
      </c>
      <c r="K109" s="41">
        <v>19.708600000000001</v>
      </c>
      <c r="L109" s="41">
        <v>18.624099999999999</v>
      </c>
      <c r="M109" s="41">
        <v>21.112500000000001</v>
      </c>
      <c r="N109" s="41">
        <v>8.0881000000000007</v>
      </c>
      <c r="O109" s="41">
        <v>0</v>
      </c>
      <c r="P109" s="41">
        <v>8.0881000000000007</v>
      </c>
      <c r="Q109" s="41">
        <v>6.8</v>
      </c>
      <c r="R109" s="41">
        <v>7.8444000000000003</v>
      </c>
      <c r="S109" s="41">
        <v>9.1164000000000005</v>
      </c>
      <c r="T109" s="41">
        <v>8.2036999999999995</v>
      </c>
      <c r="U109" s="41">
        <v>0</v>
      </c>
      <c r="V109" s="41">
        <v>8.2036999999999995</v>
      </c>
      <c r="W109" s="41">
        <v>6.8</v>
      </c>
      <c r="X109" s="41">
        <v>6.5298999999999996</v>
      </c>
      <c r="Y109" s="41">
        <v>9.1164000000000005</v>
      </c>
      <c r="Z109" s="41">
        <v>8</v>
      </c>
      <c r="AA109" s="41">
        <v>0</v>
      </c>
      <c r="AB109" s="41">
        <v>8</v>
      </c>
      <c r="AC109" s="41">
        <v>0</v>
      </c>
      <c r="AD109" s="41">
        <v>8</v>
      </c>
      <c r="AE109" s="41">
        <v>0</v>
      </c>
    </row>
    <row r="110" spans="1:31" hidden="1" outlineLevel="1" collapsed="1">
      <c r="A110" s="8">
        <v>43556</v>
      </c>
      <c r="B110" s="41">
        <v>18.446100000000001</v>
      </c>
      <c r="C110" s="41">
        <v>20.101700000000001</v>
      </c>
      <c r="D110" s="41">
        <v>16.189699999999998</v>
      </c>
      <c r="E110" s="41">
        <v>15.427199999999999</v>
      </c>
      <c r="F110" s="41">
        <v>18.2864</v>
      </c>
      <c r="G110" s="41">
        <v>18</v>
      </c>
      <c r="H110" s="41">
        <v>19.890899999999998</v>
      </c>
      <c r="I110" s="41">
        <v>20.101700000000001</v>
      </c>
      <c r="J110" s="41">
        <v>19.520199999999999</v>
      </c>
      <c r="K110" s="41">
        <v>19.424399999999999</v>
      </c>
      <c r="L110" s="41">
        <v>19.7639</v>
      </c>
      <c r="M110" s="41">
        <v>18</v>
      </c>
      <c r="N110" s="41">
        <v>4.7172000000000001</v>
      </c>
      <c r="O110" s="41">
        <v>0</v>
      </c>
      <c r="P110" s="41">
        <v>4.7172000000000001</v>
      </c>
      <c r="Q110" s="41">
        <v>4.1752000000000002</v>
      </c>
      <c r="R110" s="41">
        <v>7.8879000000000001</v>
      </c>
      <c r="S110" s="41" t="s">
        <v>123</v>
      </c>
      <c r="T110" s="41">
        <v>7.4634999999999998</v>
      </c>
      <c r="U110" s="41">
        <v>0</v>
      </c>
      <c r="V110" s="41">
        <v>7.4634999999999998</v>
      </c>
      <c r="W110" s="41">
        <v>7.4993999999999996</v>
      </c>
      <c r="X110" s="41">
        <v>6.5595999999999997</v>
      </c>
      <c r="Y110" s="41">
        <v>0</v>
      </c>
      <c r="Z110" s="41">
        <v>3.5581</v>
      </c>
      <c r="AA110" s="41">
        <v>0</v>
      </c>
      <c r="AB110" s="41">
        <v>3.5581</v>
      </c>
      <c r="AC110" s="41">
        <v>2.5063</v>
      </c>
      <c r="AD110" s="41">
        <v>8</v>
      </c>
      <c r="AE110" s="41">
        <v>0</v>
      </c>
    </row>
    <row r="111" spans="1:31" hidden="1" outlineLevel="1" collapsed="1">
      <c r="A111" s="8">
        <v>43586</v>
      </c>
      <c r="B111" s="41">
        <v>18.250299999999999</v>
      </c>
      <c r="C111" s="41">
        <v>20.156600000000001</v>
      </c>
      <c r="D111" s="41">
        <v>15.4138</v>
      </c>
      <c r="E111" s="41">
        <v>14.1884</v>
      </c>
      <c r="F111" s="41">
        <v>16.317499999999999</v>
      </c>
      <c r="G111" s="41">
        <v>0</v>
      </c>
      <c r="H111" s="41">
        <v>19.756499999999999</v>
      </c>
      <c r="I111" s="41">
        <v>20.156600000000001</v>
      </c>
      <c r="J111" s="41">
        <v>18.9846</v>
      </c>
      <c r="K111" s="41">
        <v>19.665299999999998</v>
      </c>
      <c r="L111" s="41">
        <v>18.579799999999999</v>
      </c>
      <c r="M111" s="41">
        <v>0</v>
      </c>
      <c r="N111" s="41">
        <v>3.3805000000000001</v>
      </c>
      <c r="O111" s="41">
        <v>0</v>
      </c>
      <c r="P111" s="41">
        <v>3.3805000000000001</v>
      </c>
      <c r="Q111" s="41">
        <v>2.6766000000000001</v>
      </c>
      <c r="R111" s="41">
        <v>4.4273999999999996</v>
      </c>
      <c r="S111" s="41">
        <v>0</v>
      </c>
      <c r="T111" s="41">
        <v>6.8880999999999997</v>
      </c>
      <c r="U111" s="41">
        <v>0</v>
      </c>
      <c r="V111" s="41">
        <v>6.8880999999999997</v>
      </c>
      <c r="W111" s="41">
        <v>6.9486999999999997</v>
      </c>
      <c r="X111" s="41">
        <v>6.5</v>
      </c>
      <c r="Y111" s="41">
        <v>0</v>
      </c>
      <c r="Z111" s="41">
        <v>3.1456</v>
      </c>
      <c r="AA111" s="41">
        <v>0</v>
      </c>
      <c r="AB111" s="41">
        <v>3.1456</v>
      </c>
      <c r="AC111" s="41">
        <v>2.25</v>
      </c>
      <c r="AD111" s="41">
        <v>4.3826999999999998</v>
      </c>
      <c r="AE111" s="41">
        <v>0</v>
      </c>
    </row>
    <row r="112" spans="1:31" hidden="1" outlineLevel="1" collapsed="1">
      <c r="A112" s="8">
        <v>43617</v>
      </c>
      <c r="B112" s="41">
        <v>17.426100000000002</v>
      </c>
      <c r="C112" s="41">
        <v>19.878</v>
      </c>
      <c r="D112" s="41">
        <v>14.8863</v>
      </c>
      <c r="E112" s="41">
        <v>14.1686</v>
      </c>
      <c r="F112" s="41">
        <v>16.055</v>
      </c>
      <c r="G112" s="41">
        <v>0</v>
      </c>
      <c r="H112" s="41">
        <v>19.180499999999999</v>
      </c>
      <c r="I112" s="41">
        <v>19.878</v>
      </c>
      <c r="J112" s="41">
        <v>18.250800000000002</v>
      </c>
      <c r="K112" s="41">
        <v>17.824400000000001</v>
      </c>
      <c r="L112" s="41">
        <v>18.907900000000001</v>
      </c>
      <c r="M112" s="41">
        <v>0</v>
      </c>
      <c r="N112" s="41">
        <v>3.1495000000000002</v>
      </c>
      <c r="O112" s="41">
        <v>0</v>
      </c>
      <c r="P112" s="41">
        <v>3.1495000000000002</v>
      </c>
      <c r="Q112" s="41">
        <v>2.5400999999999998</v>
      </c>
      <c r="R112" s="41">
        <v>4.3600000000000003</v>
      </c>
      <c r="S112" s="41" t="s">
        <v>123</v>
      </c>
      <c r="T112" s="41">
        <v>6.5803000000000003</v>
      </c>
      <c r="U112" s="41">
        <v>0</v>
      </c>
      <c r="V112" s="41">
        <v>6.5803000000000003</v>
      </c>
      <c r="W112" s="41">
        <v>6.5803000000000003</v>
      </c>
      <c r="X112" s="41">
        <v>0</v>
      </c>
      <c r="Y112" s="41">
        <v>0</v>
      </c>
      <c r="Z112" s="41">
        <v>3.0868000000000002</v>
      </c>
      <c r="AA112" s="41">
        <v>0</v>
      </c>
      <c r="AB112" s="41">
        <v>3.0868000000000002</v>
      </c>
      <c r="AC112" s="41">
        <v>2.4279999999999999</v>
      </c>
      <c r="AD112" s="41">
        <v>4.3600000000000003</v>
      </c>
      <c r="AE112" s="41">
        <v>0</v>
      </c>
    </row>
    <row r="113" spans="1:31" hidden="1" outlineLevel="1" collapsed="1">
      <c r="A113" s="8">
        <v>43647</v>
      </c>
      <c r="B113" s="41">
        <v>17.921600000000002</v>
      </c>
      <c r="C113" s="41">
        <v>20.229099999999999</v>
      </c>
      <c r="D113" s="41">
        <v>14.9224</v>
      </c>
      <c r="E113" s="41">
        <v>15.140700000000001</v>
      </c>
      <c r="F113" s="41">
        <v>14.694900000000001</v>
      </c>
      <c r="G113" s="41">
        <v>0</v>
      </c>
      <c r="H113" s="41">
        <v>19.648099999999999</v>
      </c>
      <c r="I113" s="41">
        <v>20.229099999999999</v>
      </c>
      <c r="J113" s="41">
        <v>18.631699999999999</v>
      </c>
      <c r="K113" s="41">
        <v>18.8628</v>
      </c>
      <c r="L113" s="41">
        <v>18.370699999999999</v>
      </c>
      <c r="M113" s="41">
        <v>0</v>
      </c>
      <c r="N113" s="41">
        <v>4.1940999999999997</v>
      </c>
      <c r="O113" s="41">
        <v>0</v>
      </c>
      <c r="P113" s="41">
        <v>4.1940999999999997</v>
      </c>
      <c r="Q113" s="41">
        <v>2.5323000000000002</v>
      </c>
      <c r="R113" s="41">
        <v>5.5696000000000003</v>
      </c>
      <c r="S113" s="41">
        <v>0</v>
      </c>
      <c r="T113" s="41">
        <v>6.9861000000000004</v>
      </c>
      <c r="U113" s="41">
        <v>0</v>
      </c>
      <c r="V113" s="41">
        <v>6.9861000000000004</v>
      </c>
      <c r="W113" s="41">
        <v>6.9861000000000004</v>
      </c>
      <c r="X113" s="41">
        <v>0</v>
      </c>
      <c r="Y113" s="41">
        <v>0</v>
      </c>
      <c r="Z113" s="41">
        <v>4.1820000000000004</v>
      </c>
      <c r="AA113" s="41">
        <v>0</v>
      </c>
      <c r="AB113" s="41">
        <v>4.1820000000000004</v>
      </c>
      <c r="AC113" s="41">
        <v>2.4891999999999999</v>
      </c>
      <c r="AD113" s="41">
        <v>5.5696000000000003</v>
      </c>
      <c r="AE113" s="41">
        <v>0</v>
      </c>
    </row>
    <row r="114" spans="1:31" hidden="1" outlineLevel="1" collapsed="1">
      <c r="A114" s="8">
        <v>43678</v>
      </c>
      <c r="B114" s="41">
        <v>18.277999999999999</v>
      </c>
      <c r="C114" s="41">
        <v>20.1996</v>
      </c>
      <c r="D114" s="41">
        <v>15.5421</v>
      </c>
      <c r="E114" s="41">
        <v>16.057500000000001</v>
      </c>
      <c r="F114" s="41">
        <v>14.993499999999999</v>
      </c>
      <c r="G114" s="41">
        <v>0</v>
      </c>
      <c r="H114" s="41">
        <v>19.7361</v>
      </c>
      <c r="I114" s="41">
        <v>20.1996</v>
      </c>
      <c r="J114" s="41">
        <v>18.886600000000001</v>
      </c>
      <c r="K114" s="41">
        <v>19.4739</v>
      </c>
      <c r="L114" s="41">
        <v>18.2301</v>
      </c>
      <c r="M114" s="41">
        <v>0</v>
      </c>
      <c r="N114" s="41">
        <v>3.891</v>
      </c>
      <c r="O114" s="41">
        <v>0</v>
      </c>
      <c r="P114" s="41">
        <v>3.891</v>
      </c>
      <c r="Q114" s="41">
        <v>2.774</v>
      </c>
      <c r="R114" s="41">
        <v>4.8933</v>
      </c>
      <c r="S114" s="41">
        <v>0</v>
      </c>
      <c r="T114" s="41">
        <v>6.8650000000000002</v>
      </c>
      <c r="U114" s="41">
        <v>0</v>
      </c>
      <c r="V114" s="41">
        <v>6.8650000000000002</v>
      </c>
      <c r="W114" s="41">
        <v>6.9504999999999999</v>
      </c>
      <c r="X114" s="41">
        <v>6.6</v>
      </c>
      <c r="Y114" s="41">
        <v>0</v>
      </c>
      <c r="Z114" s="41">
        <v>3.7862</v>
      </c>
      <c r="AA114" s="41">
        <v>0</v>
      </c>
      <c r="AB114" s="41">
        <v>3.7862</v>
      </c>
      <c r="AC114" s="41">
        <v>2.5337000000000001</v>
      </c>
      <c r="AD114" s="41">
        <v>4.8659999999999997</v>
      </c>
      <c r="AE114" s="41">
        <v>0</v>
      </c>
    </row>
    <row r="115" spans="1:31" hidden="1" outlineLevel="1" collapsed="1">
      <c r="A115" s="8">
        <v>43709</v>
      </c>
      <c r="B115" s="41">
        <v>17.767800000000001</v>
      </c>
      <c r="C115" s="41">
        <v>20.347100000000001</v>
      </c>
      <c r="D115" s="41">
        <v>14.2666</v>
      </c>
      <c r="E115" s="41">
        <v>13.1694</v>
      </c>
      <c r="F115" s="41">
        <v>16.030200000000001</v>
      </c>
      <c r="G115" s="41">
        <v>0</v>
      </c>
      <c r="H115" s="41">
        <v>19.760200000000001</v>
      </c>
      <c r="I115" s="41">
        <v>20.347100000000001</v>
      </c>
      <c r="J115" s="41">
        <v>18.6433</v>
      </c>
      <c r="K115" s="41">
        <v>18.0746</v>
      </c>
      <c r="L115" s="41">
        <v>19.441099999999999</v>
      </c>
      <c r="M115" s="41">
        <v>0</v>
      </c>
      <c r="N115" s="41">
        <v>3.3864000000000001</v>
      </c>
      <c r="O115" s="41">
        <v>0</v>
      </c>
      <c r="P115" s="41">
        <v>3.3864000000000001</v>
      </c>
      <c r="Q115" s="41">
        <v>2.9643999999999999</v>
      </c>
      <c r="R115" s="41">
        <v>4.3600000000000003</v>
      </c>
      <c r="S115" s="41" t="s">
        <v>123</v>
      </c>
      <c r="T115" s="41">
        <v>7.5</v>
      </c>
      <c r="U115" s="41">
        <v>0</v>
      </c>
      <c r="V115" s="41">
        <v>7.5</v>
      </c>
      <c r="W115" s="41">
        <v>7.5</v>
      </c>
      <c r="X115" s="41">
        <v>0</v>
      </c>
      <c r="Y115" s="41">
        <v>0</v>
      </c>
      <c r="Z115" s="41">
        <v>3.2155</v>
      </c>
      <c r="AA115" s="41">
        <v>0</v>
      </c>
      <c r="AB115" s="41">
        <v>3.2155</v>
      </c>
      <c r="AC115" s="41">
        <v>2.6892999999999998</v>
      </c>
      <c r="AD115" s="41">
        <v>4.3600000000000003</v>
      </c>
      <c r="AE115" s="41">
        <v>0</v>
      </c>
    </row>
    <row r="116" spans="1:31" hidden="1" outlineLevel="1" collapsed="1">
      <c r="A116" s="8">
        <v>43739</v>
      </c>
      <c r="B116" s="41">
        <v>18.806999999999999</v>
      </c>
      <c r="C116" s="41">
        <v>20.338699999999999</v>
      </c>
      <c r="D116" s="41">
        <v>16.285299999999999</v>
      </c>
      <c r="E116" s="41">
        <v>17.424299999999999</v>
      </c>
      <c r="F116" s="41">
        <v>14.748100000000001</v>
      </c>
      <c r="G116" s="41">
        <v>0</v>
      </c>
      <c r="H116" s="41">
        <v>19.7301</v>
      </c>
      <c r="I116" s="41">
        <v>20.338699999999999</v>
      </c>
      <c r="J116" s="41">
        <v>18.527200000000001</v>
      </c>
      <c r="K116" s="41">
        <v>18.369499999999999</v>
      </c>
      <c r="L116" s="41">
        <v>18.807500000000001</v>
      </c>
      <c r="M116" s="41">
        <v>0</v>
      </c>
      <c r="N116" s="41">
        <v>5.1044</v>
      </c>
      <c r="O116" s="41">
        <v>0</v>
      </c>
      <c r="P116" s="41">
        <v>5.1044</v>
      </c>
      <c r="Q116" s="41">
        <v>5.2420999999999998</v>
      </c>
      <c r="R116" s="41">
        <v>5.0590999999999999</v>
      </c>
      <c r="S116" s="41">
        <v>0</v>
      </c>
      <c r="T116" s="41">
        <v>5.3212000000000002</v>
      </c>
      <c r="U116" s="41">
        <v>0</v>
      </c>
      <c r="V116" s="41">
        <v>5.3212000000000002</v>
      </c>
      <c r="W116" s="41">
        <v>5.2420999999999998</v>
      </c>
      <c r="X116" s="41">
        <v>6.6</v>
      </c>
      <c r="Y116" s="41">
        <v>0</v>
      </c>
      <c r="Z116" s="41">
        <v>5.0270999999999999</v>
      </c>
      <c r="AA116" s="41">
        <v>0</v>
      </c>
      <c r="AB116" s="41">
        <v>5.0270999999999999</v>
      </c>
      <c r="AC116" s="41">
        <v>0</v>
      </c>
      <c r="AD116" s="41">
        <v>5.0270999999999999</v>
      </c>
      <c r="AE116" s="41">
        <v>0</v>
      </c>
    </row>
    <row r="117" spans="1:31" hidden="1" outlineLevel="1" collapsed="1">
      <c r="A117" s="8">
        <v>43770</v>
      </c>
      <c r="B117" s="41">
        <v>17.997699999999998</v>
      </c>
      <c r="C117" s="41">
        <v>20.274999999999999</v>
      </c>
      <c r="D117" s="41">
        <v>14.342499999999999</v>
      </c>
      <c r="E117" s="41">
        <v>14.468400000000001</v>
      </c>
      <c r="F117" s="41">
        <v>14.093299999999999</v>
      </c>
      <c r="G117" s="41">
        <v>0</v>
      </c>
      <c r="H117" s="41">
        <v>19.498799999999999</v>
      </c>
      <c r="I117" s="41">
        <v>20.274999999999999</v>
      </c>
      <c r="J117" s="41">
        <v>17.7776</v>
      </c>
      <c r="K117" s="41">
        <v>17.1462</v>
      </c>
      <c r="L117" s="41">
        <v>19.271100000000001</v>
      </c>
      <c r="M117" s="41">
        <v>0</v>
      </c>
      <c r="N117" s="41">
        <v>5.3407</v>
      </c>
      <c r="O117" s="41">
        <v>0</v>
      </c>
      <c r="P117" s="41">
        <v>5.3407</v>
      </c>
      <c r="Q117" s="41">
        <v>5.7050000000000001</v>
      </c>
      <c r="R117" s="41">
        <v>4.8716999999999997</v>
      </c>
      <c r="S117" s="41" t="s">
        <v>123</v>
      </c>
      <c r="T117" s="41">
        <v>6.0593000000000004</v>
      </c>
      <c r="U117" s="41">
        <v>0</v>
      </c>
      <c r="V117" s="41">
        <v>6.0593000000000004</v>
      </c>
      <c r="W117" s="41">
        <v>5.9542999999999999</v>
      </c>
      <c r="X117" s="41">
        <v>7.0987</v>
      </c>
      <c r="Y117" s="41">
        <v>0</v>
      </c>
      <c r="Z117" s="41">
        <v>4.4912000000000001</v>
      </c>
      <c r="AA117" s="41">
        <v>0</v>
      </c>
      <c r="AB117" s="41">
        <v>4.4912000000000001</v>
      </c>
      <c r="AC117" s="41">
        <v>3.9698000000000002</v>
      </c>
      <c r="AD117" s="41">
        <v>4.5862999999999996</v>
      </c>
      <c r="AE117" s="41">
        <v>0</v>
      </c>
    </row>
    <row r="118" spans="1:31" hidden="1" outlineLevel="1" collapsed="1">
      <c r="A118" s="8">
        <v>43800</v>
      </c>
      <c r="B118" s="41">
        <v>16.918299999999999</v>
      </c>
      <c r="C118" s="41">
        <v>20.234500000000001</v>
      </c>
      <c r="D118" s="41">
        <v>12.9526</v>
      </c>
      <c r="E118" s="41">
        <v>11.6371</v>
      </c>
      <c r="F118" s="41">
        <v>15.856299999999999</v>
      </c>
      <c r="G118" s="41">
        <v>0</v>
      </c>
      <c r="H118" s="41">
        <v>19.7927</v>
      </c>
      <c r="I118" s="41">
        <v>20.234500000000001</v>
      </c>
      <c r="J118" s="41">
        <v>18.927099999999999</v>
      </c>
      <c r="K118" s="41">
        <v>18.5672</v>
      </c>
      <c r="L118" s="41">
        <v>19.497499999999999</v>
      </c>
      <c r="M118" s="41">
        <v>0</v>
      </c>
      <c r="N118" s="41">
        <v>3.5969000000000002</v>
      </c>
      <c r="O118" s="41">
        <v>0</v>
      </c>
      <c r="P118" s="41">
        <v>3.5969000000000002</v>
      </c>
      <c r="Q118" s="41">
        <v>3.3805999999999998</v>
      </c>
      <c r="R118" s="41">
        <v>4.4946999999999999</v>
      </c>
      <c r="S118" s="41" t="s">
        <v>123</v>
      </c>
      <c r="T118" s="41">
        <v>7.4025999999999996</v>
      </c>
      <c r="U118" s="41">
        <v>0</v>
      </c>
      <c r="V118" s="41">
        <v>7.4025999999999996</v>
      </c>
      <c r="W118" s="41">
        <v>7.4108000000000001</v>
      </c>
      <c r="X118" s="41">
        <v>6.5</v>
      </c>
      <c r="Y118" s="41">
        <v>0</v>
      </c>
      <c r="Z118" s="41">
        <v>2.8178000000000001</v>
      </c>
      <c r="AA118" s="41">
        <v>0</v>
      </c>
      <c r="AB118" s="41">
        <v>2.8178000000000001</v>
      </c>
      <c r="AC118" s="41">
        <v>2.3157000000000001</v>
      </c>
      <c r="AD118" s="41">
        <v>4.4789000000000003</v>
      </c>
      <c r="AE118" s="41">
        <v>0</v>
      </c>
    </row>
    <row r="119" spans="1:31" hidden="1" outlineLevel="1" collapsed="1">
      <c r="A119" s="8">
        <v>43831</v>
      </c>
      <c r="B119" s="41">
        <v>18.9436</v>
      </c>
      <c r="C119" s="41">
        <v>20.222100000000001</v>
      </c>
      <c r="D119" s="41">
        <v>16.412500000000001</v>
      </c>
      <c r="E119" s="41">
        <v>17.0824</v>
      </c>
      <c r="F119" s="41">
        <v>15.004899999999999</v>
      </c>
      <c r="G119" s="41">
        <v>0</v>
      </c>
      <c r="H119" s="41">
        <v>19.743099999999998</v>
      </c>
      <c r="I119" s="41">
        <v>20.222100000000001</v>
      </c>
      <c r="J119" s="41">
        <v>18.593299999999999</v>
      </c>
      <c r="K119" s="41">
        <v>18.319500000000001</v>
      </c>
      <c r="L119" s="41">
        <v>19.359500000000001</v>
      </c>
      <c r="M119" s="41">
        <v>0</v>
      </c>
      <c r="N119" s="41">
        <v>6.1512000000000002</v>
      </c>
      <c r="O119" s="41">
        <v>0</v>
      </c>
      <c r="P119" s="41">
        <v>6.1512000000000002</v>
      </c>
      <c r="Q119" s="41">
        <v>6.3365</v>
      </c>
      <c r="R119" s="41">
        <v>6.0282</v>
      </c>
      <c r="S119" s="41" t="s">
        <v>123</v>
      </c>
      <c r="T119" s="41">
        <v>6.1947999999999999</v>
      </c>
      <c r="U119" s="41">
        <v>0</v>
      </c>
      <c r="V119" s="41">
        <v>6.1947999999999999</v>
      </c>
      <c r="W119" s="41">
        <v>6.4855</v>
      </c>
      <c r="X119" s="41">
        <v>6.0282</v>
      </c>
      <c r="Y119" s="41">
        <v>0</v>
      </c>
      <c r="Z119" s="41">
        <v>5.4</v>
      </c>
      <c r="AA119" s="41">
        <v>0</v>
      </c>
      <c r="AB119" s="41">
        <v>5.4</v>
      </c>
      <c r="AC119" s="41">
        <v>5.4</v>
      </c>
      <c r="AD119" s="41">
        <v>0</v>
      </c>
      <c r="AE119" s="41">
        <v>0</v>
      </c>
    </row>
    <row r="120" spans="1:31" hidden="1" outlineLevel="1" collapsed="1">
      <c r="A120" s="8">
        <v>43862</v>
      </c>
      <c r="B120" s="41">
        <v>17.029299999999999</v>
      </c>
      <c r="C120" s="41">
        <v>19.922699999999999</v>
      </c>
      <c r="D120" s="41">
        <v>13.2661</v>
      </c>
      <c r="E120" s="41">
        <v>14.7111</v>
      </c>
      <c r="F120" s="41">
        <v>10.977600000000001</v>
      </c>
      <c r="G120" s="41">
        <v>0</v>
      </c>
      <c r="H120" s="41">
        <v>18.639600000000002</v>
      </c>
      <c r="I120" s="41">
        <v>19.922699999999999</v>
      </c>
      <c r="J120" s="41">
        <v>16.325399999999998</v>
      </c>
      <c r="K120" s="41">
        <v>15.4556</v>
      </c>
      <c r="L120" s="41">
        <v>19.5471</v>
      </c>
      <c r="M120" s="41">
        <v>0</v>
      </c>
      <c r="N120" s="41">
        <v>5.3586999999999998</v>
      </c>
      <c r="O120" s="41">
        <v>0</v>
      </c>
      <c r="P120" s="41">
        <v>5.3586999999999998</v>
      </c>
      <c r="Q120" s="41">
        <v>5.3586</v>
      </c>
      <c r="R120" s="41">
        <v>5.3586999999999998</v>
      </c>
      <c r="S120" s="41" t="s">
        <v>123</v>
      </c>
      <c r="T120" s="41">
        <v>5.5736999999999997</v>
      </c>
      <c r="U120" s="41">
        <v>0</v>
      </c>
      <c r="V120" s="41">
        <v>5.5736999999999997</v>
      </c>
      <c r="W120" s="41">
        <v>5.4074</v>
      </c>
      <c r="X120" s="41">
        <v>5.6113</v>
      </c>
      <c r="Y120" s="41">
        <v>0</v>
      </c>
      <c r="Z120" s="41">
        <v>5.0369999999999999</v>
      </c>
      <c r="AA120" s="41">
        <v>0</v>
      </c>
      <c r="AB120" s="41">
        <v>5.0369999999999999</v>
      </c>
      <c r="AC120" s="41">
        <v>5.2537000000000003</v>
      </c>
      <c r="AD120" s="41">
        <v>5.0049999999999999</v>
      </c>
      <c r="AE120" s="41">
        <v>0</v>
      </c>
    </row>
    <row r="121" spans="1:31" hidden="1" outlineLevel="1" collapsed="1">
      <c r="A121" s="8">
        <v>43891</v>
      </c>
      <c r="B121" s="41">
        <v>16.3019</v>
      </c>
      <c r="C121" s="41">
        <v>18.282599999999999</v>
      </c>
      <c r="D121" s="41">
        <v>14.602</v>
      </c>
      <c r="E121" s="41">
        <v>14.254099999999999</v>
      </c>
      <c r="F121" s="41">
        <v>15.825699999999999</v>
      </c>
      <c r="G121" s="41">
        <v>0</v>
      </c>
      <c r="H121" s="41">
        <v>16.627099999999999</v>
      </c>
      <c r="I121" s="41">
        <v>18.282599999999999</v>
      </c>
      <c r="J121" s="41">
        <v>15.1244</v>
      </c>
      <c r="K121" s="41">
        <v>14.458600000000001</v>
      </c>
      <c r="L121" s="41">
        <v>17.834599999999998</v>
      </c>
      <c r="M121" s="41">
        <v>0</v>
      </c>
      <c r="N121" s="41">
        <v>5.5354999999999999</v>
      </c>
      <c r="O121" s="41">
        <v>0</v>
      </c>
      <c r="P121" s="41">
        <v>5.5354999999999999</v>
      </c>
      <c r="Q121" s="41">
        <v>6.3066000000000004</v>
      </c>
      <c r="R121" s="41">
        <v>5.1044</v>
      </c>
      <c r="S121" s="41" t="s">
        <v>123</v>
      </c>
      <c r="T121" s="41">
        <v>6.1452</v>
      </c>
      <c r="U121" s="41">
        <v>0</v>
      </c>
      <c r="V121" s="41">
        <v>6.1452</v>
      </c>
      <c r="W121" s="41">
        <v>6.4928999999999997</v>
      </c>
      <c r="X121" s="41">
        <v>5.54</v>
      </c>
      <c r="Y121" s="41">
        <v>0</v>
      </c>
      <c r="Z121" s="41">
        <v>5.2697000000000003</v>
      </c>
      <c r="AA121" s="41">
        <v>0</v>
      </c>
      <c r="AB121" s="41">
        <v>5.2697000000000003</v>
      </c>
      <c r="AC121" s="41">
        <v>6.0899000000000001</v>
      </c>
      <c r="AD121" s="41">
        <v>5.0133999999999999</v>
      </c>
      <c r="AE121" s="41">
        <v>0</v>
      </c>
    </row>
    <row r="122" spans="1:31" hidden="1" outlineLevel="1" collapsed="1">
      <c r="A122" s="8">
        <v>43922</v>
      </c>
      <c r="B122" s="41">
        <v>18.064499999999999</v>
      </c>
      <c r="C122" s="41">
        <v>18.940200000000001</v>
      </c>
      <c r="D122" s="41">
        <v>17.511700000000001</v>
      </c>
      <c r="E122" s="41">
        <v>16.335599999999999</v>
      </c>
      <c r="F122" s="41">
        <v>18.683199999999999</v>
      </c>
      <c r="G122" s="41">
        <v>0</v>
      </c>
      <c r="H122" s="41">
        <v>18.291699999999999</v>
      </c>
      <c r="I122" s="41">
        <v>18.940200000000001</v>
      </c>
      <c r="J122" s="41">
        <v>17.87</v>
      </c>
      <c r="K122" s="41">
        <v>16.683700000000002</v>
      </c>
      <c r="L122" s="41">
        <v>19.046199999999999</v>
      </c>
      <c r="M122" s="41">
        <v>0</v>
      </c>
      <c r="N122" s="41">
        <v>5.5801999999999996</v>
      </c>
      <c r="O122" s="41">
        <v>0</v>
      </c>
      <c r="P122" s="41">
        <v>5.5801999999999996</v>
      </c>
      <c r="Q122" s="41">
        <v>5.5875000000000004</v>
      </c>
      <c r="R122" s="41">
        <v>5.5719000000000003</v>
      </c>
      <c r="S122" s="41" t="s">
        <v>123</v>
      </c>
      <c r="T122" s="41">
        <v>6.2648999999999999</v>
      </c>
      <c r="U122" s="41">
        <v>0</v>
      </c>
      <c r="V122" s="41">
        <v>6.2648999999999999</v>
      </c>
      <c r="W122" s="41">
        <v>5.6433999999999997</v>
      </c>
      <c r="X122" s="41">
        <v>7.5929000000000002</v>
      </c>
      <c r="Y122" s="41">
        <v>0</v>
      </c>
      <c r="Z122" s="41">
        <v>4.5221</v>
      </c>
      <c r="AA122" s="41">
        <v>0</v>
      </c>
      <c r="AB122" s="41">
        <v>4.5221</v>
      </c>
      <c r="AC122" s="41">
        <v>5.4</v>
      </c>
      <c r="AD122" s="41">
        <v>4.12</v>
      </c>
      <c r="AE122" s="41">
        <v>0</v>
      </c>
    </row>
    <row r="123" spans="1:31" hidden="1" outlineLevel="1" collapsed="1">
      <c r="A123" s="8">
        <v>43952</v>
      </c>
      <c r="B123" s="41">
        <v>17.341999999999999</v>
      </c>
      <c r="C123" s="41">
        <v>18.505800000000001</v>
      </c>
      <c r="D123" s="41">
        <v>16.030100000000001</v>
      </c>
      <c r="E123" s="41">
        <v>15.2309</v>
      </c>
      <c r="F123" s="41">
        <v>17.648299999999999</v>
      </c>
      <c r="G123" s="41">
        <v>0</v>
      </c>
      <c r="H123" s="41">
        <v>17.679500000000001</v>
      </c>
      <c r="I123" s="41">
        <v>18.505800000000001</v>
      </c>
      <c r="J123" s="41">
        <v>16.6938</v>
      </c>
      <c r="K123" s="41">
        <v>15.959300000000001</v>
      </c>
      <c r="L123" s="41">
        <v>18.1477</v>
      </c>
      <c r="M123" s="41">
        <v>0</v>
      </c>
      <c r="N123" s="41">
        <v>4.6074000000000002</v>
      </c>
      <c r="O123" s="41">
        <v>0</v>
      </c>
      <c r="P123" s="41">
        <v>4.6074000000000002</v>
      </c>
      <c r="Q123" s="41">
        <v>4.2180999999999997</v>
      </c>
      <c r="R123" s="41">
        <v>5.8151999999999999</v>
      </c>
      <c r="S123" s="41" t="s">
        <v>123</v>
      </c>
      <c r="T123" s="41">
        <v>5.7634999999999996</v>
      </c>
      <c r="U123" s="41">
        <v>0</v>
      </c>
      <c r="V123" s="41">
        <v>5.7634999999999996</v>
      </c>
      <c r="W123" s="41">
        <v>5.4603000000000002</v>
      </c>
      <c r="X123" s="41">
        <v>5.8151999999999999</v>
      </c>
      <c r="Y123" s="41">
        <v>0</v>
      </c>
      <c r="Z123" s="41">
        <v>4.1458000000000004</v>
      </c>
      <c r="AA123" s="41">
        <v>0</v>
      </c>
      <c r="AB123" s="41">
        <v>4.1458000000000004</v>
      </c>
      <c r="AC123" s="41">
        <v>4.1458000000000004</v>
      </c>
      <c r="AD123" s="41">
        <v>0</v>
      </c>
      <c r="AE123" s="41">
        <v>0</v>
      </c>
    </row>
    <row r="124" spans="1:31" hidden="1" outlineLevel="1" collapsed="1">
      <c r="A124" s="8">
        <v>43983</v>
      </c>
      <c r="B124" s="41">
        <v>16.0533</v>
      </c>
      <c r="C124" s="41">
        <v>18.063199999999998</v>
      </c>
      <c r="D124" s="41">
        <v>13.353</v>
      </c>
      <c r="E124" s="41">
        <v>11.154299999999999</v>
      </c>
      <c r="F124" s="41">
        <v>16.112300000000001</v>
      </c>
      <c r="G124" s="41">
        <v>16.649999999999999</v>
      </c>
      <c r="H124" s="41">
        <v>16.9359</v>
      </c>
      <c r="I124" s="41">
        <v>18.063199999999998</v>
      </c>
      <c r="J124" s="41">
        <v>15.167999999999999</v>
      </c>
      <c r="K124" s="41">
        <v>13.8164</v>
      </c>
      <c r="L124" s="41">
        <v>16.534500000000001</v>
      </c>
      <c r="M124" s="41">
        <v>16.649999999999999</v>
      </c>
      <c r="N124" s="41">
        <v>2.5019999999999998</v>
      </c>
      <c r="O124" s="41">
        <v>0</v>
      </c>
      <c r="P124" s="41">
        <v>2.5019999999999998</v>
      </c>
      <c r="Q124" s="41">
        <v>2.0488</v>
      </c>
      <c r="R124" s="41">
        <v>5.7919</v>
      </c>
      <c r="S124" s="41" t="s">
        <v>123</v>
      </c>
      <c r="T124" s="41">
        <v>5.6971999999999996</v>
      </c>
      <c r="U124" s="41">
        <v>0</v>
      </c>
      <c r="V124" s="41">
        <v>5.6971999999999996</v>
      </c>
      <c r="W124" s="41">
        <v>5.2601000000000004</v>
      </c>
      <c r="X124" s="41">
        <v>5.7919</v>
      </c>
      <c r="Y124" s="41">
        <v>0</v>
      </c>
      <c r="Z124" s="41">
        <v>1.95</v>
      </c>
      <c r="AA124" s="41">
        <v>0</v>
      </c>
      <c r="AB124" s="41">
        <v>1.95</v>
      </c>
      <c r="AC124" s="41">
        <v>1.95</v>
      </c>
      <c r="AD124" s="41">
        <v>0</v>
      </c>
      <c r="AE124" s="41">
        <v>0</v>
      </c>
    </row>
    <row r="125" spans="1:31" hidden="1" outlineLevel="1" collapsed="1">
      <c r="A125" s="8">
        <v>44013</v>
      </c>
      <c r="B125" s="41">
        <v>15.6105</v>
      </c>
      <c r="C125" s="41">
        <v>17.9588</v>
      </c>
      <c r="D125" s="41">
        <v>13.5085</v>
      </c>
      <c r="E125" s="41">
        <v>13.102499999999999</v>
      </c>
      <c r="F125" s="41">
        <v>14.100300000000001</v>
      </c>
      <c r="G125" s="41">
        <v>0</v>
      </c>
      <c r="H125" s="41">
        <v>16.0137</v>
      </c>
      <c r="I125" s="41">
        <v>17.9588</v>
      </c>
      <c r="J125" s="41">
        <v>14.0952</v>
      </c>
      <c r="K125" s="41">
        <v>13.7624</v>
      </c>
      <c r="L125" s="41">
        <v>14.5436</v>
      </c>
      <c r="M125" s="41">
        <v>0</v>
      </c>
      <c r="N125" s="41">
        <v>7.7507999999999999</v>
      </c>
      <c r="O125" s="41">
        <v>0</v>
      </c>
      <c r="P125" s="41">
        <v>7.7507999999999999</v>
      </c>
      <c r="Q125" s="41">
        <v>8.3394999999999992</v>
      </c>
      <c r="R125" s="41">
        <v>5.6574999999999998</v>
      </c>
      <c r="S125" s="41">
        <v>0</v>
      </c>
      <c r="T125" s="41">
        <v>7.9424999999999999</v>
      </c>
      <c r="U125" s="41">
        <v>0</v>
      </c>
      <c r="V125" s="41">
        <v>7.9424999999999999</v>
      </c>
      <c r="W125" s="41">
        <v>8.3394999999999992</v>
      </c>
      <c r="X125" s="41">
        <v>5.7298</v>
      </c>
      <c r="Y125" s="41">
        <v>0</v>
      </c>
      <c r="Z125" s="41">
        <v>5.53</v>
      </c>
      <c r="AA125" s="41">
        <v>0</v>
      </c>
      <c r="AB125" s="41">
        <v>5.53</v>
      </c>
      <c r="AC125" s="41">
        <v>0</v>
      </c>
      <c r="AD125" s="41">
        <v>5.53</v>
      </c>
      <c r="AE125" s="41">
        <v>0</v>
      </c>
    </row>
    <row r="126" spans="1:31" hidden="1" outlineLevel="1" collapsed="1">
      <c r="A126" s="8">
        <v>44044</v>
      </c>
      <c r="B126" s="41">
        <v>15.338200000000001</v>
      </c>
      <c r="C126" s="41">
        <v>17.082599999999999</v>
      </c>
      <c r="D126" s="41">
        <v>12.7325</v>
      </c>
      <c r="E126" s="41">
        <v>12.1031</v>
      </c>
      <c r="F126" s="41">
        <v>14.1662</v>
      </c>
      <c r="G126" s="41">
        <v>7.0998999999999999</v>
      </c>
      <c r="H126" s="41">
        <v>15.9634</v>
      </c>
      <c r="I126" s="41">
        <v>17.082599999999999</v>
      </c>
      <c r="J126" s="41">
        <v>14.0191</v>
      </c>
      <c r="K126" s="41">
        <v>13.9536</v>
      </c>
      <c r="L126" s="41">
        <v>14.2986</v>
      </c>
      <c r="M126" s="41">
        <v>7.0998999999999999</v>
      </c>
      <c r="N126" s="41">
        <v>4.8381999999999996</v>
      </c>
      <c r="O126" s="41">
        <v>0</v>
      </c>
      <c r="P126" s="41">
        <v>4.8381999999999996</v>
      </c>
      <c r="Q126" s="41">
        <v>4.8066000000000004</v>
      </c>
      <c r="R126" s="41">
        <v>5.6952999999999996</v>
      </c>
      <c r="S126" s="41" t="s">
        <v>123</v>
      </c>
      <c r="T126" s="41">
        <v>8.1404999999999994</v>
      </c>
      <c r="U126" s="41">
        <v>0</v>
      </c>
      <c r="V126" s="41">
        <v>8.1404999999999994</v>
      </c>
      <c r="W126" s="41">
        <v>8.3803000000000001</v>
      </c>
      <c r="X126" s="41">
        <v>5.6952999999999996</v>
      </c>
      <c r="Y126" s="41">
        <v>0</v>
      </c>
      <c r="Z126" s="41">
        <v>2.65</v>
      </c>
      <c r="AA126" s="41">
        <v>0</v>
      </c>
      <c r="AB126" s="41">
        <v>2.65</v>
      </c>
      <c r="AC126" s="41">
        <v>2.65</v>
      </c>
      <c r="AD126" s="41">
        <v>0</v>
      </c>
      <c r="AE126" s="41">
        <v>0</v>
      </c>
    </row>
    <row r="127" spans="1:31" hidden="1" outlineLevel="1" collapsed="1">
      <c r="A127" s="8">
        <v>44075</v>
      </c>
      <c r="B127" s="41">
        <v>14.592000000000001</v>
      </c>
      <c r="C127" s="41">
        <v>16.793399999999998</v>
      </c>
      <c r="D127" s="41">
        <v>11.9473</v>
      </c>
      <c r="E127" s="41">
        <v>11.258800000000001</v>
      </c>
      <c r="F127" s="41">
        <v>13.2087</v>
      </c>
      <c r="G127" s="41">
        <v>0</v>
      </c>
      <c r="H127" s="41">
        <v>15.507300000000001</v>
      </c>
      <c r="I127" s="41">
        <v>16.793399999999998</v>
      </c>
      <c r="J127" s="41">
        <v>13.5167</v>
      </c>
      <c r="K127" s="41">
        <v>13.758800000000001</v>
      </c>
      <c r="L127" s="41">
        <v>13.225300000000001</v>
      </c>
      <c r="M127" s="41">
        <v>0</v>
      </c>
      <c r="N127" s="41">
        <v>6.5065999999999997</v>
      </c>
      <c r="O127" s="41">
        <v>0</v>
      </c>
      <c r="P127" s="41">
        <v>6.5065999999999997</v>
      </c>
      <c r="Q127" s="41">
        <v>6.5088999999999997</v>
      </c>
      <c r="R127" s="41">
        <v>5.85</v>
      </c>
      <c r="S127" s="41" t="s">
        <v>123</v>
      </c>
      <c r="T127" s="41">
        <v>7.1445999999999996</v>
      </c>
      <c r="U127" s="41">
        <v>0</v>
      </c>
      <c r="V127" s="41">
        <v>7.1445999999999996</v>
      </c>
      <c r="W127" s="41">
        <v>7.1501999999999999</v>
      </c>
      <c r="X127" s="41">
        <v>5.85</v>
      </c>
      <c r="Y127" s="41">
        <v>0</v>
      </c>
      <c r="Z127" s="41">
        <v>3.2951000000000001</v>
      </c>
      <c r="AA127" s="41">
        <v>0</v>
      </c>
      <c r="AB127" s="41">
        <v>3.2951000000000001</v>
      </c>
      <c r="AC127" s="41">
        <v>3.2951000000000001</v>
      </c>
      <c r="AD127" s="41">
        <v>0</v>
      </c>
      <c r="AE127" s="41">
        <v>0</v>
      </c>
    </row>
    <row r="128" spans="1:31" hidden="1" outlineLevel="1" collapsed="1">
      <c r="A128" s="8">
        <v>44105</v>
      </c>
      <c r="B128" s="41">
        <v>13.857100000000001</v>
      </c>
      <c r="C128" s="41">
        <v>15.928900000000001</v>
      </c>
      <c r="D128" s="41">
        <v>12.0123</v>
      </c>
      <c r="E128" s="41">
        <v>11.447100000000001</v>
      </c>
      <c r="F128" s="41">
        <v>13.2028</v>
      </c>
      <c r="G128" s="41">
        <v>0</v>
      </c>
      <c r="H128" s="41">
        <v>14.551600000000001</v>
      </c>
      <c r="I128" s="41">
        <v>15.928900000000001</v>
      </c>
      <c r="J128" s="41">
        <v>13.1326</v>
      </c>
      <c r="K128" s="41">
        <v>13.0909</v>
      </c>
      <c r="L128" s="41">
        <v>13.2028</v>
      </c>
      <c r="M128" s="41">
        <v>0</v>
      </c>
      <c r="N128" s="41">
        <v>4.8780000000000001</v>
      </c>
      <c r="O128" s="41">
        <v>0</v>
      </c>
      <c r="P128" s="41">
        <v>4.8780000000000001</v>
      </c>
      <c r="Q128" s="41">
        <v>4.8780000000000001</v>
      </c>
      <c r="R128" s="41" t="s">
        <v>123</v>
      </c>
      <c r="S128" s="41" t="s">
        <v>123</v>
      </c>
      <c r="T128" s="41">
        <v>5.5488</v>
      </c>
      <c r="U128" s="41">
        <v>0</v>
      </c>
      <c r="V128" s="41">
        <v>5.5488</v>
      </c>
      <c r="W128" s="41">
        <v>5.5488</v>
      </c>
      <c r="X128" s="41">
        <v>0</v>
      </c>
      <c r="Y128" s="41">
        <v>0</v>
      </c>
      <c r="Z128" s="41">
        <v>3.2669000000000001</v>
      </c>
      <c r="AA128" s="41">
        <v>0</v>
      </c>
      <c r="AB128" s="41">
        <v>3.2669000000000001</v>
      </c>
      <c r="AC128" s="41">
        <v>3.2669000000000001</v>
      </c>
      <c r="AD128" s="41">
        <v>0</v>
      </c>
      <c r="AE128" s="41">
        <v>0</v>
      </c>
    </row>
    <row r="129" spans="1:31" hidden="1" outlineLevel="1" collapsed="1">
      <c r="A129" s="8">
        <v>44136</v>
      </c>
      <c r="B129" s="41">
        <v>13.633699999999999</v>
      </c>
      <c r="C129" s="41">
        <v>16.712800000000001</v>
      </c>
      <c r="D129" s="41">
        <v>10.403700000000001</v>
      </c>
      <c r="E129" s="41">
        <v>13.235799999999999</v>
      </c>
      <c r="F129" s="41">
        <v>8.4349000000000007</v>
      </c>
      <c r="G129" s="41">
        <v>0</v>
      </c>
      <c r="H129" s="41">
        <v>15.404</v>
      </c>
      <c r="I129" s="41">
        <v>16.712800000000001</v>
      </c>
      <c r="J129" s="41">
        <v>13.2959</v>
      </c>
      <c r="K129" s="41">
        <v>13.3949</v>
      </c>
      <c r="L129" s="41">
        <v>13.1364</v>
      </c>
      <c r="M129" s="41">
        <v>0</v>
      </c>
      <c r="N129" s="41">
        <v>5.0034999999999998</v>
      </c>
      <c r="O129" s="41">
        <v>0</v>
      </c>
      <c r="P129" s="41">
        <v>5.0034999999999998</v>
      </c>
      <c r="Q129" s="41">
        <v>5.5738000000000003</v>
      </c>
      <c r="R129" s="41">
        <v>4.9894999999999996</v>
      </c>
      <c r="S129" s="41" t="s">
        <v>123</v>
      </c>
      <c r="T129" s="41">
        <v>5.5738000000000003</v>
      </c>
      <c r="U129" s="41">
        <v>0</v>
      </c>
      <c r="V129" s="41">
        <v>5.5738000000000003</v>
      </c>
      <c r="W129" s="41">
        <v>5.5738000000000003</v>
      </c>
      <c r="X129" s="41">
        <v>0</v>
      </c>
      <c r="Y129" s="41">
        <v>0</v>
      </c>
      <c r="Z129" s="41">
        <v>4.9894999999999996</v>
      </c>
      <c r="AA129" s="41">
        <v>0</v>
      </c>
      <c r="AB129" s="41">
        <v>4.9894999999999996</v>
      </c>
      <c r="AC129" s="41">
        <v>0</v>
      </c>
      <c r="AD129" s="41">
        <v>4.9894999999999996</v>
      </c>
      <c r="AE129" s="41">
        <v>0</v>
      </c>
    </row>
    <row r="130" spans="1:31" hidden="1" outlineLevel="1" collapsed="1">
      <c r="A130" s="8">
        <v>44166</v>
      </c>
      <c r="B130" s="41">
        <v>13.587999999999999</v>
      </c>
      <c r="C130" s="41">
        <v>15.9483</v>
      </c>
      <c r="D130" s="41">
        <v>11.9299</v>
      </c>
      <c r="E130" s="41">
        <v>11.5556</v>
      </c>
      <c r="F130" s="41">
        <v>12.2699</v>
      </c>
      <c r="G130" s="41">
        <v>0</v>
      </c>
      <c r="H130" s="41">
        <v>13.9596</v>
      </c>
      <c r="I130" s="41">
        <v>15.9483</v>
      </c>
      <c r="J130" s="41">
        <v>12.4703</v>
      </c>
      <c r="K130" s="41">
        <v>11.664300000000001</v>
      </c>
      <c r="L130" s="41">
        <v>13.264200000000001</v>
      </c>
      <c r="M130" s="41">
        <v>0</v>
      </c>
      <c r="N130" s="41">
        <v>3.7484999999999999</v>
      </c>
      <c r="O130" s="41">
        <v>0</v>
      </c>
      <c r="P130" s="41">
        <v>3.7484999999999999</v>
      </c>
      <c r="Q130" s="41">
        <v>6.8003999999999998</v>
      </c>
      <c r="R130" s="41">
        <v>3.1162999999999998</v>
      </c>
      <c r="S130" s="41" t="s">
        <v>123</v>
      </c>
      <c r="T130" s="41">
        <v>6.7747999999999999</v>
      </c>
      <c r="U130" s="41">
        <v>0</v>
      </c>
      <c r="V130" s="41">
        <v>6.7747999999999999</v>
      </c>
      <c r="W130" s="41">
        <v>6.8003999999999998</v>
      </c>
      <c r="X130" s="41">
        <v>6.5</v>
      </c>
      <c r="Y130" s="41">
        <v>0</v>
      </c>
      <c r="Z130" s="41">
        <v>3.05</v>
      </c>
      <c r="AA130" s="41">
        <v>0</v>
      </c>
      <c r="AB130" s="41">
        <v>3.05</v>
      </c>
      <c r="AC130" s="41">
        <v>0</v>
      </c>
      <c r="AD130" s="41">
        <v>3.05</v>
      </c>
      <c r="AE130" s="41">
        <v>0</v>
      </c>
    </row>
    <row r="131" spans="1:31" hidden="1" outlineLevel="1" collapsed="1">
      <c r="A131" s="8">
        <v>44197</v>
      </c>
      <c r="B131" s="41">
        <v>13.5688</v>
      </c>
      <c r="C131" s="41">
        <v>15.120100000000001</v>
      </c>
      <c r="D131" s="41">
        <v>12.6471</v>
      </c>
      <c r="E131" s="41">
        <v>12.4482</v>
      </c>
      <c r="F131" s="41">
        <v>12.1989</v>
      </c>
      <c r="G131" s="41">
        <v>19.210899999999999</v>
      </c>
      <c r="H131" s="41">
        <v>13.8942</v>
      </c>
      <c r="I131" s="41">
        <v>15.120100000000001</v>
      </c>
      <c r="J131" s="41">
        <v>13.1272</v>
      </c>
      <c r="K131" s="41">
        <v>12.520899999999999</v>
      </c>
      <c r="L131" s="41">
        <v>13.088200000000001</v>
      </c>
      <c r="M131" s="41">
        <v>19.210899999999999</v>
      </c>
      <c r="N131" s="41">
        <v>3.6086</v>
      </c>
      <c r="O131" s="41">
        <v>0</v>
      </c>
      <c r="P131" s="41">
        <v>3.6086</v>
      </c>
      <c r="Q131" s="41">
        <v>4.7823000000000002</v>
      </c>
      <c r="R131" s="41">
        <v>3.5</v>
      </c>
      <c r="S131" s="41" t="s">
        <v>123</v>
      </c>
      <c r="T131" s="41">
        <v>3.4775</v>
      </c>
      <c r="U131" s="41">
        <v>0</v>
      </c>
      <c r="V131" s="41">
        <v>3.4775</v>
      </c>
      <c r="W131" s="41">
        <v>2.7492999999999999</v>
      </c>
      <c r="X131" s="41">
        <v>3.5</v>
      </c>
      <c r="Y131" s="41">
        <v>0</v>
      </c>
      <c r="Z131" s="41">
        <v>5.8</v>
      </c>
      <c r="AA131" s="41">
        <v>0</v>
      </c>
      <c r="AB131" s="41">
        <v>5.8</v>
      </c>
      <c r="AC131" s="41">
        <v>5.8</v>
      </c>
      <c r="AD131" s="41">
        <v>0</v>
      </c>
      <c r="AE131" s="41">
        <v>0</v>
      </c>
    </row>
    <row r="132" spans="1:31" hidden="1" outlineLevel="1" collapsed="1">
      <c r="A132" s="8">
        <v>44228</v>
      </c>
      <c r="B132" s="41">
        <v>13.198700000000001</v>
      </c>
      <c r="C132" s="41">
        <v>14.841100000000001</v>
      </c>
      <c r="D132" s="41">
        <v>11.111800000000001</v>
      </c>
      <c r="E132" s="41">
        <v>10.5802</v>
      </c>
      <c r="F132" s="41">
        <v>12.1189</v>
      </c>
      <c r="G132" s="41">
        <v>0</v>
      </c>
      <c r="H132" s="41">
        <v>13.5633</v>
      </c>
      <c r="I132" s="41">
        <v>14.841100000000001</v>
      </c>
      <c r="J132" s="41">
        <v>11.789099999999999</v>
      </c>
      <c r="K132" s="41">
        <v>11.589</v>
      </c>
      <c r="L132" s="41">
        <v>12.1189</v>
      </c>
      <c r="M132" s="41">
        <v>0</v>
      </c>
      <c r="N132" s="41">
        <v>3.8126000000000002</v>
      </c>
      <c r="O132" s="41">
        <v>0</v>
      </c>
      <c r="P132" s="41">
        <v>3.8126000000000002</v>
      </c>
      <c r="Q132" s="41">
        <v>3.8126000000000002</v>
      </c>
      <c r="R132" s="41" t="s">
        <v>123</v>
      </c>
      <c r="S132" s="41" t="s">
        <v>123</v>
      </c>
      <c r="T132" s="41">
        <v>4.7</v>
      </c>
      <c r="U132" s="41">
        <v>0</v>
      </c>
      <c r="V132" s="41">
        <v>4.7</v>
      </c>
      <c r="W132" s="41">
        <v>4.7</v>
      </c>
      <c r="X132" s="41">
        <v>0</v>
      </c>
      <c r="Y132" s="41">
        <v>0</v>
      </c>
      <c r="Z132" s="41">
        <v>3.4872000000000001</v>
      </c>
      <c r="AA132" s="41">
        <v>0</v>
      </c>
      <c r="AB132" s="41">
        <v>3.4872000000000001</v>
      </c>
      <c r="AC132" s="41">
        <v>3.4872000000000001</v>
      </c>
      <c r="AD132" s="41">
        <v>0</v>
      </c>
      <c r="AE132" s="41">
        <v>0</v>
      </c>
    </row>
    <row r="133" spans="1:31" hidden="1" outlineLevel="1" collapsed="1">
      <c r="A133" s="8">
        <v>44256</v>
      </c>
      <c r="B133" s="41">
        <v>12.597899999999999</v>
      </c>
      <c r="C133" s="41">
        <v>14.7888</v>
      </c>
      <c r="D133" s="41">
        <v>11.411199999999999</v>
      </c>
      <c r="E133" s="41">
        <v>11.2784</v>
      </c>
      <c r="F133" s="41">
        <v>11.5634</v>
      </c>
      <c r="G133" s="41">
        <v>0</v>
      </c>
      <c r="H133" s="41">
        <v>12.839600000000001</v>
      </c>
      <c r="I133" s="41">
        <v>14.7888</v>
      </c>
      <c r="J133" s="41">
        <v>11.7402</v>
      </c>
      <c r="K133" s="41">
        <v>11.416399999999999</v>
      </c>
      <c r="L133" s="41">
        <v>12.127700000000001</v>
      </c>
      <c r="M133" s="41">
        <v>0</v>
      </c>
      <c r="N133" s="41">
        <v>3.4695</v>
      </c>
      <c r="O133" s="41">
        <v>0</v>
      </c>
      <c r="P133" s="41">
        <v>3.4695</v>
      </c>
      <c r="Q133" s="41">
        <v>4.5385</v>
      </c>
      <c r="R133" s="41">
        <v>3.0752999999999999</v>
      </c>
      <c r="S133" s="41" t="s">
        <v>123</v>
      </c>
      <c r="T133" s="41">
        <v>4.2769000000000004</v>
      </c>
      <c r="U133" s="41">
        <v>0</v>
      </c>
      <c r="V133" s="41">
        <v>4.2769000000000004</v>
      </c>
      <c r="W133" s="41">
        <v>4.2769000000000004</v>
      </c>
      <c r="X133" s="41">
        <v>0</v>
      </c>
      <c r="Y133" s="41">
        <v>0</v>
      </c>
      <c r="Z133" s="41">
        <v>3.2494000000000001</v>
      </c>
      <c r="AA133" s="41">
        <v>0</v>
      </c>
      <c r="AB133" s="41">
        <v>3.2494000000000001</v>
      </c>
      <c r="AC133" s="41">
        <v>5.5533000000000001</v>
      </c>
      <c r="AD133" s="41">
        <v>3.0752999999999999</v>
      </c>
      <c r="AE133" s="41">
        <v>0</v>
      </c>
    </row>
    <row r="134" spans="1:31" hidden="1" outlineLevel="1" collapsed="1">
      <c r="A134" s="8">
        <v>44287</v>
      </c>
      <c r="B134" s="41">
        <v>12.476800000000001</v>
      </c>
      <c r="C134" s="41">
        <v>14.4709</v>
      </c>
      <c r="D134" s="41">
        <v>11.615600000000001</v>
      </c>
      <c r="E134" s="41">
        <v>11.9031</v>
      </c>
      <c r="F134" s="41">
        <v>11.3017</v>
      </c>
      <c r="G134" s="41">
        <v>0</v>
      </c>
      <c r="H134" s="41">
        <v>12.8597</v>
      </c>
      <c r="I134" s="41">
        <v>14.4709</v>
      </c>
      <c r="J134" s="41">
        <v>12.122</v>
      </c>
      <c r="K134" s="41">
        <v>11.978300000000001</v>
      </c>
      <c r="L134" s="41">
        <v>12.296099999999999</v>
      </c>
      <c r="M134" s="41">
        <v>0</v>
      </c>
      <c r="N134" s="41">
        <v>3.2039</v>
      </c>
      <c r="O134" s="41">
        <v>0</v>
      </c>
      <c r="P134" s="41">
        <v>3.2039</v>
      </c>
      <c r="Q134" s="41">
        <v>4.5670000000000002</v>
      </c>
      <c r="R134" s="41">
        <v>3.0634999999999999</v>
      </c>
      <c r="S134" s="41" t="s">
        <v>123</v>
      </c>
      <c r="T134" s="41">
        <v>2.8521999999999998</v>
      </c>
      <c r="U134" s="41">
        <v>0</v>
      </c>
      <c r="V134" s="41">
        <v>2.8521999999999998</v>
      </c>
      <c r="W134" s="41">
        <v>4.5670000000000002</v>
      </c>
      <c r="X134" s="41">
        <v>2.6114999999999999</v>
      </c>
      <c r="Y134" s="41">
        <v>0</v>
      </c>
      <c r="Z134" s="41">
        <v>4.3106</v>
      </c>
      <c r="AA134" s="41">
        <v>0</v>
      </c>
      <c r="AB134" s="41">
        <v>4.3106</v>
      </c>
      <c r="AC134" s="41">
        <v>0</v>
      </c>
      <c r="AD134" s="41">
        <v>4.3106</v>
      </c>
      <c r="AE134" s="41">
        <v>0</v>
      </c>
    </row>
    <row r="135" spans="1:31" hidden="1" outlineLevel="1" collapsed="1">
      <c r="A135" s="8">
        <v>44317</v>
      </c>
      <c r="B135" s="41">
        <v>12.924200000000001</v>
      </c>
      <c r="C135" s="41">
        <v>14.4177</v>
      </c>
      <c r="D135" s="41">
        <v>11.706300000000001</v>
      </c>
      <c r="E135" s="41">
        <v>11.6165</v>
      </c>
      <c r="F135" s="41">
        <v>11.825799999999999</v>
      </c>
      <c r="G135" s="41">
        <v>0</v>
      </c>
      <c r="H135" s="41">
        <v>13.078900000000001</v>
      </c>
      <c r="I135" s="41">
        <v>14.4177</v>
      </c>
      <c r="J135" s="41">
        <v>11.952400000000001</v>
      </c>
      <c r="K135" s="41">
        <v>11.973800000000001</v>
      </c>
      <c r="L135" s="41">
        <v>11.924899999999999</v>
      </c>
      <c r="M135" s="41">
        <v>0</v>
      </c>
      <c r="N135" s="41">
        <v>3.9651999999999998</v>
      </c>
      <c r="O135" s="41">
        <v>0</v>
      </c>
      <c r="P135" s="41">
        <v>3.9651999999999998</v>
      </c>
      <c r="Q135" s="41">
        <v>4.1508000000000003</v>
      </c>
      <c r="R135" s="41">
        <v>2.944</v>
      </c>
      <c r="S135" s="41" t="s">
        <v>123</v>
      </c>
      <c r="T135" s="41">
        <v>4.1508000000000003</v>
      </c>
      <c r="U135" s="41">
        <v>0</v>
      </c>
      <c r="V135" s="41">
        <v>4.1508000000000003</v>
      </c>
      <c r="W135" s="41">
        <v>4.1508000000000003</v>
      </c>
      <c r="X135" s="41">
        <v>0</v>
      </c>
      <c r="Y135" s="41">
        <v>0</v>
      </c>
      <c r="Z135" s="41">
        <v>2.944</v>
      </c>
      <c r="AA135" s="41">
        <v>0</v>
      </c>
      <c r="AB135" s="41">
        <v>2.944</v>
      </c>
      <c r="AC135" s="41">
        <v>0</v>
      </c>
      <c r="AD135" s="41">
        <v>2.944</v>
      </c>
      <c r="AE135" s="41">
        <v>0</v>
      </c>
    </row>
    <row r="136" spans="1:31" hidden="1" outlineLevel="1" collapsed="1">
      <c r="A136" s="8">
        <v>44348</v>
      </c>
      <c r="B136" s="41">
        <v>12.198700000000001</v>
      </c>
      <c r="C136" s="41">
        <v>14.215299999999999</v>
      </c>
      <c r="D136" s="41">
        <v>10.420299999999999</v>
      </c>
      <c r="E136" s="41">
        <v>11.881500000000001</v>
      </c>
      <c r="F136" s="41">
        <v>9.6509</v>
      </c>
      <c r="G136" s="41">
        <v>0</v>
      </c>
      <c r="H136" s="41">
        <v>12.2759</v>
      </c>
      <c r="I136" s="41">
        <v>14.215299999999999</v>
      </c>
      <c r="J136" s="41">
        <v>10.535299999999999</v>
      </c>
      <c r="K136" s="41">
        <v>12.199199999999999</v>
      </c>
      <c r="L136" s="41">
        <v>9.6845999999999997</v>
      </c>
      <c r="M136" s="41">
        <v>0</v>
      </c>
      <c r="N136" s="41">
        <v>3.9070999999999998</v>
      </c>
      <c r="O136" s="41">
        <v>0</v>
      </c>
      <c r="P136" s="41">
        <v>3.9070999999999998</v>
      </c>
      <c r="Q136" s="41">
        <v>3.4476</v>
      </c>
      <c r="R136" s="41">
        <v>5.0999999999999996</v>
      </c>
      <c r="S136" s="41" t="s">
        <v>123</v>
      </c>
      <c r="T136" s="41">
        <v>3.1854</v>
      </c>
      <c r="U136" s="41">
        <v>0</v>
      </c>
      <c r="V136" s="41">
        <v>3.1854</v>
      </c>
      <c r="W136" s="41">
        <v>3.1854</v>
      </c>
      <c r="X136" s="41">
        <v>0</v>
      </c>
      <c r="Y136" s="41">
        <v>0</v>
      </c>
      <c r="Z136" s="41">
        <v>4.0057999999999998</v>
      </c>
      <c r="AA136" s="41">
        <v>0</v>
      </c>
      <c r="AB136" s="41">
        <v>4.0057999999999998</v>
      </c>
      <c r="AC136" s="41">
        <v>3.5</v>
      </c>
      <c r="AD136" s="41">
        <v>5.0999999999999996</v>
      </c>
      <c r="AE136" s="41">
        <v>0</v>
      </c>
    </row>
    <row r="137" spans="1:31" hidden="1" outlineLevel="1" collapsed="1">
      <c r="A137" s="8">
        <v>44378</v>
      </c>
      <c r="B137" s="41">
        <v>12.999000000000001</v>
      </c>
      <c r="C137" s="41">
        <v>14.122</v>
      </c>
      <c r="D137" s="41">
        <v>12.3772</v>
      </c>
      <c r="E137" s="41">
        <v>12.748200000000001</v>
      </c>
      <c r="F137" s="41">
        <v>12.142300000000001</v>
      </c>
      <c r="G137" s="41">
        <v>0</v>
      </c>
      <c r="H137" s="41">
        <v>13.3513</v>
      </c>
      <c r="I137" s="41">
        <v>14.122</v>
      </c>
      <c r="J137" s="41">
        <v>12.893599999999999</v>
      </c>
      <c r="K137" s="41">
        <v>13.183199999999999</v>
      </c>
      <c r="L137" s="41">
        <v>12.7042</v>
      </c>
      <c r="M137" s="41">
        <v>0</v>
      </c>
      <c r="N137" s="41">
        <v>5.2720000000000002</v>
      </c>
      <c r="O137" s="41">
        <v>0</v>
      </c>
      <c r="P137" s="41">
        <v>5.2720000000000002</v>
      </c>
      <c r="Q137" s="41">
        <v>4.2826000000000004</v>
      </c>
      <c r="R137" s="41">
        <v>5.6559999999999997</v>
      </c>
      <c r="S137" s="41">
        <v>0</v>
      </c>
      <c r="T137" s="41">
        <v>6.8875999999999999</v>
      </c>
      <c r="U137" s="41">
        <v>0</v>
      </c>
      <c r="V137" s="41">
        <v>6.8875999999999999</v>
      </c>
      <c r="W137" s="41">
        <v>4.2826000000000004</v>
      </c>
      <c r="X137" s="41">
        <v>10</v>
      </c>
      <c r="Y137" s="41">
        <v>0</v>
      </c>
      <c r="Z137" s="41">
        <v>3.5667</v>
      </c>
      <c r="AA137" s="41">
        <v>0</v>
      </c>
      <c r="AB137" s="41">
        <v>3.5667</v>
      </c>
      <c r="AC137" s="41">
        <v>0</v>
      </c>
      <c r="AD137" s="41">
        <v>3.5667</v>
      </c>
      <c r="AE137" s="41">
        <v>0</v>
      </c>
    </row>
    <row r="138" spans="1:31" hidden="1" outlineLevel="1" collapsed="1">
      <c r="A138" s="8">
        <v>44409</v>
      </c>
      <c r="B138" s="41">
        <v>12.4275</v>
      </c>
      <c r="C138" s="41">
        <v>12.7454</v>
      </c>
      <c r="D138" s="41">
        <v>11.620799999999999</v>
      </c>
      <c r="E138" s="41">
        <v>11.0116</v>
      </c>
      <c r="F138" s="41">
        <v>11.8185</v>
      </c>
      <c r="G138" s="41">
        <v>0</v>
      </c>
      <c r="H138" s="41">
        <v>12.51</v>
      </c>
      <c r="I138" s="41">
        <v>12.7454</v>
      </c>
      <c r="J138" s="41">
        <v>11.892799999999999</v>
      </c>
      <c r="K138" s="41">
        <v>12.156700000000001</v>
      </c>
      <c r="L138" s="41">
        <v>11.8185</v>
      </c>
      <c r="M138" s="41">
        <v>0</v>
      </c>
      <c r="N138" s="41">
        <v>3.4335</v>
      </c>
      <c r="O138" s="41">
        <v>0</v>
      </c>
      <c r="P138" s="41">
        <v>3.4335</v>
      </c>
      <c r="Q138" s="41">
        <v>3.4335</v>
      </c>
      <c r="R138" s="41" t="s">
        <v>123</v>
      </c>
      <c r="S138" s="41" t="s">
        <v>123</v>
      </c>
      <c r="T138" s="41">
        <v>2.5099999999999998</v>
      </c>
      <c r="U138" s="41">
        <v>0</v>
      </c>
      <c r="V138" s="41">
        <v>2.5099999999999998</v>
      </c>
      <c r="W138" s="41">
        <v>2.5099999999999998</v>
      </c>
      <c r="X138" s="41">
        <v>0</v>
      </c>
      <c r="Y138" s="41">
        <v>0</v>
      </c>
      <c r="Z138" s="41">
        <v>3.5</v>
      </c>
      <c r="AA138" s="41">
        <v>0</v>
      </c>
      <c r="AB138" s="41">
        <v>3.5</v>
      </c>
      <c r="AC138" s="41">
        <v>3.5</v>
      </c>
      <c r="AD138" s="41">
        <v>0</v>
      </c>
      <c r="AE138" s="41">
        <v>0</v>
      </c>
    </row>
    <row r="139" spans="1:31" hidden="1" outlineLevel="1" collapsed="1">
      <c r="A139" s="8">
        <v>44440</v>
      </c>
      <c r="B139" s="41">
        <v>13.097099999999999</v>
      </c>
      <c r="C139" s="41">
        <v>13.955399999999999</v>
      </c>
      <c r="D139" s="41">
        <v>11.6084</v>
      </c>
      <c r="E139" s="41">
        <v>11.437799999999999</v>
      </c>
      <c r="F139" s="41">
        <v>11.693300000000001</v>
      </c>
      <c r="G139" s="41">
        <v>0</v>
      </c>
      <c r="H139" s="41">
        <v>13.1625</v>
      </c>
      <c r="I139" s="41">
        <v>13.955399999999999</v>
      </c>
      <c r="J139" s="41">
        <v>11.7601</v>
      </c>
      <c r="K139" s="41">
        <v>11.7944</v>
      </c>
      <c r="L139" s="41">
        <v>11.743600000000001</v>
      </c>
      <c r="M139" s="41">
        <v>0</v>
      </c>
      <c r="N139" s="41">
        <v>3.8662999999999998</v>
      </c>
      <c r="O139" s="41">
        <v>0</v>
      </c>
      <c r="P139" s="41">
        <v>3.8662999999999998</v>
      </c>
      <c r="Q139" s="41">
        <v>3.5</v>
      </c>
      <c r="R139" s="41">
        <v>4.93</v>
      </c>
      <c r="S139" s="41" t="s">
        <v>123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3.8662999999999998</v>
      </c>
      <c r="AA139" s="41">
        <v>0</v>
      </c>
      <c r="AB139" s="41">
        <v>3.8662999999999998</v>
      </c>
      <c r="AC139" s="41">
        <v>3.5</v>
      </c>
      <c r="AD139" s="41">
        <v>4.93</v>
      </c>
      <c r="AE139" s="41">
        <v>0</v>
      </c>
    </row>
    <row r="140" spans="1:31" hidden="1" outlineLevel="1" collapsed="1">
      <c r="A140" s="8">
        <v>44470</v>
      </c>
      <c r="B140" s="41">
        <v>12.472</v>
      </c>
      <c r="C140" s="41">
        <v>13.241400000000001</v>
      </c>
      <c r="D140" s="41">
        <v>11.8688</v>
      </c>
      <c r="E140" s="41">
        <v>11.286300000000001</v>
      </c>
      <c r="F140" s="41">
        <v>12.3949</v>
      </c>
      <c r="G140" s="41">
        <v>0</v>
      </c>
      <c r="H140" s="41">
        <v>13.1259</v>
      </c>
      <c r="I140" s="41">
        <v>13.5677</v>
      </c>
      <c r="J140" s="41">
        <v>12.750500000000001</v>
      </c>
      <c r="K140" s="41">
        <v>13.256600000000001</v>
      </c>
      <c r="L140" s="41">
        <v>12.3949</v>
      </c>
      <c r="M140" s="41">
        <v>0</v>
      </c>
      <c r="N140" s="41">
        <v>4.1052999999999997</v>
      </c>
      <c r="O140" s="41">
        <v>2.85</v>
      </c>
      <c r="P140" s="41">
        <v>4.3894000000000002</v>
      </c>
      <c r="Q140" s="41">
        <v>4.3894000000000002</v>
      </c>
      <c r="R140" s="41" t="s">
        <v>123</v>
      </c>
      <c r="S140" s="41" t="s">
        <v>123</v>
      </c>
      <c r="T140" s="41">
        <v>4.3894000000000002</v>
      </c>
      <c r="U140" s="41">
        <v>0</v>
      </c>
      <c r="V140" s="41">
        <v>4.3894000000000002</v>
      </c>
      <c r="W140" s="41">
        <v>4.3894000000000002</v>
      </c>
      <c r="X140" s="41">
        <v>0</v>
      </c>
      <c r="Y140" s="41">
        <v>0</v>
      </c>
      <c r="Z140" s="41">
        <v>2.85</v>
      </c>
      <c r="AA140" s="41">
        <v>2.85</v>
      </c>
      <c r="AB140" s="41">
        <v>0</v>
      </c>
      <c r="AC140" s="41">
        <v>0</v>
      </c>
      <c r="AD140" s="41">
        <v>0</v>
      </c>
      <c r="AE140" s="41">
        <v>0</v>
      </c>
    </row>
    <row r="141" spans="1:31" hidden="1" outlineLevel="1" collapsed="1">
      <c r="A141" s="8">
        <v>44501</v>
      </c>
      <c r="B141" s="41">
        <v>11.8591</v>
      </c>
      <c r="C141" s="41">
        <v>13.1183</v>
      </c>
      <c r="D141" s="41">
        <v>11.1395</v>
      </c>
      <c r="E141" s="41">
        <v>9.9601000000000006</v>
      </c>
      <c r="F141" s="41">
        <v>11.7319</v>
      </c>
      <c r="G141" s="41">
        <v>0</v>
      </c>
      <c r="H141" s="41">
        <v>12.2798</v>
      </c>
      <c r="I141" s="41">
        <v>13.555300000000001</v>
      </c>
      <c r="J141" s="41">
        <v>11.5482</v>
      </c>
      <c r="K141" s="41">
        <v>11.1106</v>
      </c>
      <c r="L141" s="41">
        <v>11.7319</v>
      </c>
      <c r="M141" s="41">
        <v>0</v>
      </c>
      <c r="N141" s="41">
        <v>4.4130000000000003</v>
      </c>
      <c r="O141" s="41">
        <v>5.0206</v>
      </c>
      <c r="P141" s="41">
        <v>4.0884999999999998</v>
      </c>
      <c r="Q141" s="41">
        <v>4.0884999999999998</v>
      </c>
      <c r="R141" s="41" t="s">
        <v>123</v>
      </c>
      <c r="S141" s="41" t="s">
        <v>123</v>
      </c>
      <c r="T141" s="41">
        <v>4.3499999999999996</v>
      </c>
      <c r="U141" s="41">
        <v>0</v>
      </c>
      <c r="V141" s="41">
        <v>4.3499999999999996</v>
      </c>
      <c r="W141" s="41">
        <v>4.3499999999999996</v>
      </c>
      <c r="X141" s="41">
        <v>0</v>
      </c>
      <c r="Y141" s="41">
        <v>0</v>
      </c>
      <c r="Z141" s="41">
        <v>4.4497999999999998</v>
      </c>
      <c r="AA141" s="41">
        <v>5.0206</v>
      </c>
      <c r="AB141" s="41">
        <v>3.7477</v>
      </c>
      <c r="AC141" s="41">
        <v>3.7477</v>
      </c>
      <c r="AD141" s="41">
        <v>0</v>
      </c>
      <c r="AE141" s="41">
        <v>0</v>
      </c>
    </row>
    <row r="142" spans="1:31" hidden="1" outlineLevel="1" collapsed="1">
      <c r="A142" s="8">
        <v>44531</v>
      </c>
      <c r="B142" s="41">
        <v>12.200200000000001</v>
      </c>
      <c r="C142" s="41">
        <v>13.5517</v>
      </c>
      <c r="D142" s="41">
        <v>11.1515</v>
      </c>
      <c r="E142" s="41">
        <v>11.7041</v>
      </c>
      <c r="F142" s="41">
        <v>10.7014</v>
      </c>
      <c r="G142" s="41">
        <v>0</v>
      </c>
      <c r="H142" s="41">
        <v>12.932</v>
      </c>
      <c r="I142" s="41">
        <v>14.0427</v>
      </c>
      <c r="J142" s="41">
        <v>12.004899999999999</v>
      </c>
      <c r="K142" s="41">
        <v>12.2973</v>
      </c>
      <c r="L142" s="41">
        <v>11.7477</v>
      </c>
      <c r="M142" s="41">
        <v>0</v>
      </c>
      <c r="N142" s="41">
        <v>3.9506999999999999</v>
      </c>
      <c r="O142" s="41">
        <v>2.7684000000000002</v>
      </c>
      <c r="P142" s="41">
        <v>4.3109999999999999</v>
      </c>
      <c r="Q142" s="41">
        <v>4.2187000000000001</v>
      </c>
      <c r="R142" s="41">
        <v>4.3499999999999996</v>
      </c>
      <c r="S142" s="41" t="s">
        <v>123</v>
      </c>
      <c r="T142" s="41">
        <v>4.17</v>
      </c>
      <c r="U142" s="41">
        <v>0</v>
      </c>
      <c r="V142" s="41">
        <v>4.17</v>
      </c>
      <c r="W142" s="41">
        <v>4.17</v>
      </c>
      <c r="X142" s="41">
        <v>0</v>
      </c>
      <c r="Y142" s="41">
        <v>0</v>
      </c>
      <c r="Z142" s="41">
        <v>3.9064000000000001</v>
      </c>
      <c r="AA142" s="41">
        <v>2.7684000000000002</v>
      </c>
      <c r="AB142" s="41">
        <v>4.3506</v>
      </c>
      <c r="AC142" s="41">
        <v>4.3558000000000003</v>
      </c>
      <c r="AD142" s="41">
        <v>4.3499999999999996</v>
      </c>
      <c r="AE142" s="41">
        <v>0</v>
      </c>
    </row>
    <row r="143" spans="1:31" hidden="1" outlineLevel="1" collapsed="1">
      <c r="A143" s="8">
        <v>44562</v>
      </c>
      <c r="B143" s="41">
        <v>12.2182</v>
      </c>
      <c r="C143" s="41">
        <v>13.3453</v>
      </c>
      <c r="D143" s="41">
        <v>11.841100000000001</v>
      </c>
      <c r="E143" s="41">
        <v>10.9842</v>
      </c>
      <c r="F143" s="41">
        <v>12.5556</v>
      </c>
      <c r="G143" s="41">
        <v>8</v>
      </c>
      <c r="H143" s="41">
        <v>12.935499999999999</v>
      </c>
      <c r="I143" s="41">
        <v>13.7403</v>
      </c>
      <c r="J143" s="41">
        <v>12.6463</v>
      </c>
      <c r="K143" s="41">
        <v>11.7761</v>
      </c>
      <c r="L143" s="41">
        <v>13.2925</v>
      </c>
      <c r="M143" s="41">
        <v>0</v>
      </c>
      <c r="N143" s="41">
        <v>4.6157000000000004</v>
      </c>
      <c r="O143" s="41">
        <v>2.9</v>
      </c>
      <c r="P143" s="41">
        <v>4.8190999999999997</v>
      </c>
      <c r="Q143" s="41">
        <v>4.4116</v>
      </c>
      <c r="R143" s="41">
        <v>4.6071</v>
      </c>
      <c r="S143" s="41">
        <v>8</v>
      </c>
      <c r="T143" s="41">
        <v>3.9456000000000002</v>
      </c>
      <c r="U143" s="41">
        <v>0</v>
      </c>
      <c r="V143" s="41">
        <v>3.9456000000000002</v>
      </c>
      <c r="W143" s="41">
        <v>3.9456000000000002</v>
      </c>
      <c r="X143" s="41">
        <v>0</v>
      </c>
      <c r="Y143" s="41">
        <v>0</v>
      </c>
      <c r="Z143" s="41">
        <v>4.9088000000000003</v>
      </c>
      <c r="AA143" s="41">
        <v>2.9</v>
      </c>
      <c r="AB143" s="41">
        <v>5.2698</v>
      </c>
      <c r="AC143" s="41">
        <v>5.8890000000000002</v>
      </c>
      <c r="AD143" s="41">
        <v>4.6071</v>
      </c>
      <c r="AE143" s="41">
        <v>8</v>
      </c>
    </row>
    <row r="144" spans="1:31" hidden="1" outlineLevel="1" collapsed="1">
      <c r="A144" s="8">
        <v>44593</v>
      </c>
      <c r="B144" s="41">
        <v>12.4663</v>
      </c>
      <c r="C144" s="41">
        <v>12.5024</v>
      </c>
      <c r="D144" s="41">
        <v>12.423</v>
      </c>
      <c r="E144" s="41">
        <v>13.5617</v>
      </c>
      <c r="F144" s="41">
        <v>11.4739</v>
      </c>
      <c r="G144" s="41">
        <v>0</v>
      </c>
      <c r="H144" s="41">
        <v>13.3955</v>
      </c>
      <c r="I144" s="41">
        <v>12.7166</v>
      </c>
      <c r="J144" s="41">
        <v>14.3833</v>
      </c>
      <c r="K144" s="41">
        <v>16.265599999999999</v>
      </c>
      <c r="L144" s="41">
        <v>12.9192</v>
      </c>
      <c r="M144" s="41">
        <v>0</v>
      </c>
      <c r="N144" s="41">
        <v>4.1379000000000001</v>
      </c>
      <c r="O144" s="41">
        <v>3.15</v>
      </c>
      <c r="P144" s="41">
        <v>4.2747999999999999</v>
      </c>
      <c r="Q144" s="41">
        <v>4.2069000000000001</v>
      </c>
      <c r="R144" s="41">
        <v>4.3499999999999996</v>
      </c>
      <c r="S144" s="41" t="s">
        <v>123</v>
      </c>
      <c r="T144" s="41">
        <v>4.58</v>
      </c>
      <c r="U144" s="41">
        <v>0</v>
      </c>
      <c r="V144" s="41">
        <v>4.58</v>
      </c>
      <c r="W144" s="41">
        <v>4.58</v>
      </c>
      <c r="X144" s="41">
        <v>0</v>
      </c>
      <c r="Y144" s="41">
        <v>0</v>
      </c>
      <c r="Z144" s="41">
        <v>4.0507</v>
      </c>
      <c r="AA144" s="41">
        <v>3.15</v>
      </c>
      <c r="AB144" s="41">
        <v>4.2042999999999999</v>
      </c>
      <c r="AC144" s="41">
        <v>4</v>
      </c>
      <c r="AD144" s="41">
        <v>4.3499999999999996</v>
      </c>
      <c r="AE144" s="41">
        <v>0</v>
      </c>
    </row>
    <row r="145" spans="1:31" hidden="1" outlineLevel="1" collapsed="1">
      <c r="A145" s="8">
        <v>44621</v>
      </c>
      <c r="B145" s="41">
        <v>13.9626</v>
      </c>
      <c r="C145" s="41">
        <v>13.6029</v>
      </c>
      <c r="D145" s="41">
        <v>14.353899999999999</v>
      </c>
      <c r="E145" s="41">
        <v>17.258400000000002</v>
      </c>
      <c r="F145" s="41">
        <v>11.151899999999999</v>
      </c>
      <c r="G145" s="41">
        <v>0</v>
      </c>
      <c r="H145" s="41">
        <v>13.9626</v>
      </c>
      <c r="I145" s="41">
        <v>13.6029</v>
      </c>
      <c r="J145" s="41">
        <v>14.353899999999999</v>
      </c>
      <c r="K145" s="41">
        <v>17.258400000000002</v>
      </c>
      <c r="L145" s="41">
        <v>11.151899999999999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 t="s">
        <v>123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0</v>
      </c>
    </row>
    <row r="146" spans="1:31" hidden="1" outlineLevel="1" collapsed="1">
      <c r="A146" s="8">
        <v>44652</v>
      </c>
      <c r="B146" s="41">
        <v>13.280799999999999</v>
      </c>
      <c r="C146" s="41">
        <v>12.797599999999999</v>
      </c>
      <c r="D146" s="41">
        <v>13.535399999999999</v>
      </c>
      <c r="E146" s="41">
        <v>13.609</v>
      </c>
      <c r="F146" s="41">
        <v>13.4497</v>
      </c>
      <c r="G146" s="41">
        <v>0</v>
      </c>
      <c r="H146" s="41">
        <v>13.2949</v>
      </c>
      <c r="I146" s="41">
        <v>12.797599999999999</v>
      </c>
      <c r="J146" s="41">
        <v>13.557700000000001</v>
      </c>
      <c r="K146" s="41">
        <v>13.6509</v>
      </c>
      <c r="L146" s="41">
        <v>13.4497</v>
      </c>
      <c r="M146" s="41">
        <v>0</v>
      </c>
      <c r="N146" s="41">
        <v>5.8023999999999996</v>
      </c>
      <c r="O146" s="41">
        <v>0</v>
      </c>
      <c r="P146" s="41">
        <v>5.8023999999999996</v>
      </c>
      <c r="Q146" s="41">
        <v>5.8023999999999996</v>
      </c>
      <c r="R146" s="41" t="s">
        <v>123</v>
      </c>
      <c r="S146" s="41" t="s">
        <v>123</v>
      </c>
      <c r="T146" s="41">
        <v>5.9798999999999998</v>
      </c>
      <c r="U146" s="41">
        <v>0</v>
      </c>
      <c r="V146" s="41">
        <v>0</v>
      </c>
      <c r="W146" s="41">
        <v>5.8023999999999996</v>
      </c>
      <c r="X146" s="41">
        <v>0</v>
      </c>
      <c r="Y146" s="41">
        <v>5.8023999999999996</v>
      </c>
      <c r="Z146" s="41">
        <v>5.8023999999999996</v>
      </c>
      <c r="AA146" s="41">
        <v>0</v>
      </c>
      <c r="AB146" s="41">
        <v>0</v>
      </c>
      <c r="AC146" s="41">
        <v>0</v>
      </c>
      <c r="AD146" s="41">
        <v>0</v>
      </c>
      <c r="AE146" s="41">
        <v>0</v>
      </c>
    </row>
    <row r="147" spans="1:31" hidden="1" outlineLevel="1" collapsed="1">
      <c r="A147" s="8">
        <v>44682</v>
      </c>
      <c r="B147" s="41">
        <v>12.379099999999999</v>
      </c>
      <c r="C147" s="41">
        <v>12.7247</v>
      </c>
      <c r="D147" s="41">
        <v>12.2944</v>
      </c>
      <c r="E147" s="41">
        <v>12.273099999999999</v>
      </c>
      <c r="F147" s="41">
        <v>12.4969</v>
      </c>
      <c r="G147" s="41">
        <v>0</v>
      </c>
      <c r="H147" s="41">
        <v>12.3917</v>
      </c>
      <c r="I147" s="41">
        <v>12.7247</v>
      </c>
      <c r="J147" s="41">
        <v>12.31</v>
      </c>
      <c r="K147" s="41">
        <v>12.2902</v>
      </c>
      <c r="L147" s="41">
        <v>12.4969</v>
      </c>
      <c r="M147" s="41">
        <v>0</v>
      </c>
      <c r="N147" s="41">
        <v>4</v>
      </c>
      <c r="O147" s="41">
        <v>0</v>
      </c>
      <c r="P147" s="41">
        <v>4</v>
      </c>
      <c r="Q147" s="41">
        <v>4</v>
      </c>
      <c r="R147" s="41" t="s">
        <v>123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4</v>
      </c>
      <c r="AA147" s="41">
        <v>0</v>
      </c>
      <c r="AB147" s="41">
        <v>4</v>
      </c>
      <c r="AC147" s="41">
        <v>4</v>
      </c>
      <c r="AD147" s="41">
        <v>0</v>
      </c>
      <c r="AE147" s="41">
        <v>0</v>
      </c>
    </row>
    <row r="148" spans="1:31" hidden="1" outlineLevel="1" collapsed="1">
      <c r="A148" s="8">
        <v>44713</v>
      </c>
      <c r="B148" s="41">
        <v>13.3369</v>
      </c>
      <c r="C148" s="41">
        <v>13.6105</v>
      </c>
      <c r="D148" s="41">
        <v>13.0603</v>
      </c>
      <c r="E148" s="41">
        <v>13.4658</v>
      </c>
      <c r="F148" s="41">
        <v>12.511699999999999</v>
      </c>
      <c r="G148" s="41">
        <v>0</v>
      </c>
      <c r="H148" s="41">
        <v>13.7994</v>
      </c>
      <c r="I148" s="41">
        <v>13.6105</v>
      </c>
      <c r="J148" s="41">
        <v>14.0114</v>
      </c>
      <c r="K148" s="41">
        <v>15.3504</v>
      </c>
      <c r="L148" s="41">
        <v>12.511699999999999</v>
      </c>
      <c r="M148" s="41">
        <v>0</v>
      </c>
      <c r="N148" s="41">
        <v>4.4169</v>
      </c>
      <c r="O148" s="41">
        <v>0</v>
      </c>
      <c r="P148" s="41">
        <v>4.4169</v>
      </c>
      <c r="Q148" s="41">
        <v>4.4169</v>
      </c>
      <c r="R148" s="41" t="s">
        <v>123</v>
      </c>
      <c r="S148" s="41" t="s">
        <v>123</v>
      </c>
      <c r="T148" s="41">
        <v>4.5</v>
      </c>
      <c r="U148" s="41">
        <v>0</v>
      </c>
      <c r="V148" s="41">
        <v>4.5</v>
      </c>
      <c r="W148" s="41">
        <v>4.5</v>
      </c>
      <c r="X148" s="41">
        <v>0</v>
      </c>
      <c r="Y148" s="41">
        <v>0</v>
      </c>
      <c r="Z148" s="41">
        <v>4.1984000000000004</v>
      </c>
      <c r="AA148" s="41">
        <v>0</v>
      </c>
      <c r="AB148" s="41">
        <v>4.1984000000000004</v>
      </c>
      <c r="AC148" s="41">
        <v>4.1984000000000004</v>
      </c>
      <c r="AD148" s="41">
        <v>0</v>
      </c>
      <c r="AE148" s="41">
        <v>0</v>
      </c>
    </row>
    <row r="149" spans="1:31" hidden="1" outlineLevel="1" collapsed="1">
      <c r="A149" s="8">
        <v>44743</v>
      </c>
      <c r="B149" s="41">
        <v>10.0402</v>
      </c>
      <c r="C149" s="41">
        <v>15.236599999999999</v>
      </c>
      <c r="D149" s="41">
        <v>9.4105000000000008</v>
      </c>
      <c r="E149" s="41">
        <v>7.6165000000000003</v>
      </c>
      <c r="F149" s="41">
        <v>13.1623</v>
      </c>
      <c r="G149" s="41">
        <v>0</v>
      </c>
      <c r="H149" s="41">
        <v>14.467700000000001</v>
      </c>
      <c r="I149" s="41">
        <v>15.236599999999999</v>
      </c>
      <c r="J149" s="41">
        <v>14.3148</v>
      </c>
      <c r="K149" s="41">
        <v>14.3908</v>
      </c>
      <c r="L149" s="41">
        <v>14.2302</v>
      </c>
      <c r="M149" s="41">
        <v>0</v>
      </c>
      <c r="N149" s="41">
        <v>1.7594000000000001</v>
      </c>
      <c r="O149" s="41">
        <v>0</v>
      </c>
      <c r="P149" s="41">
        <v>1.7594000000000001</v>
      </c>
      <c r="Q149" s="41">
        <v>1.5035000000000001</v>
      </c>
      <c r="R149" s="41">
        <v>4.3597000000000001</v>
      </c>
      <c r="S149" s="41" t="s">
        <v>123</v>
      </c>
      <c r="T149" s="41">
        <v>0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1.7594000000000001</v>
      </c>
      <c r="AA149" s="41">
        <v>0</v>
      </c>
      <c r="AB149" s="41">
        <v>1.7594000000000001</v>
      </c>
      <c r="AC149" s="41">
        <v>1.5035000000000001</v>
      </c>
      <c r="AD149" s="41">
        <v>4.3597000000000001</v>
      </c>
      <c r="AE149" s="41">
        <v>0</v>
      </c>
    </row>
    <row r="150" spans="1:31" hidden="1" outlineLevel="1" collapsed="1">
      <c r="A150" s="8">
        <v>44774</v>
      </c>
      <c r="B150" s="41">
        <v>14.982900000000001</v>
      </c>
      <c r="C150" s="41">
        <v>14.1806</v>
      </c>
      <c r="D150" s="41">
        <v>15.944599999999999</v>
      </c>
      <c r="E150" s="41">
        <v>17.820499999999999</v>
      </c>
      <c r="F150" s="41">
        <v>13.548999999999999</v>
      </c>
      <c r="G150" s="41">
        <v>0</v>
      </c>
      <c r="H150" s="41">
        <v>15.2866</v>
      </c>
      <c r="I150" s="41">
        <v>14.1806</v>
      </c>
      <c r="J150" s="41">
        <v>16.6938</v>
      </c>
      <c r="K150" s="41">
        <v>18.118099999999998</v>
      </c>
      <c r="L150" s="41">
        <v>14.7118</v>
      </c>
      <c r="M150" s="41">
        <v>0</v>
      </c>
      <c r="N150" s="41">
        <v>3.7618</v>
      </c>
      <c r="O150" s="41">
        <v>0</v>
      </c>
      <c r="P150" s="41">
        <v>3.7618</v>
      </c>
      <c r="Q150" s="41">
        <v>4.95</v>
      </c>
      <c r="R150" s="41">
        <v>3.4289999999999998</v>
      </c>
      <c r="S150" s="41" t="s">
        <v>123</v>
      </c>
      <c r="T150" s="41">
        <v>4.95</v>
      </c>
      <c r="U150" s="41">
        <v>0</v>
      </c>
      <c r="V150" s="41">
        <v>4.95</v>
      </c>
      <c r="W150" s="41">
        <v>4.95</v>
      </c>
      <c r="X150" s="41">
        <v>0</v>
      </c>
      <c r="Y150" s="41">
        <v>0</v>
      </c>
      <c r="Z150" s="41">
        <v>3.4289999999999998</v>
      </c>
      <c r="AA150" s="41">
        <v>0</v>
      </c>
      <c r="AB150" s="41">
        <v>3.4289999999999998</v>
      </c>
      <c r="AC150" s="41">
        <v>0</v>
      </c>
      <c r="AD150" s="41">
        <v>3.4289999999999998</v>
      </c>
      <c r="AE150" s="41">
        <v>0</v>
      </c>
    </row>
    <row r="151" spans="1:31" hidden="1" outlineLevel="1" collapsed="1">
      <c r="A151" s="8">
        <v>44805</v>
      </c>
      <c r="B151" s="41">
        <v>17.493099999999998</v>
      </c>
      <c r="C151" s="41">
        <v>18.303000000000001</v>
      </c>
      <c r="D151" s="41">
        <v>16.4696</v>
      </c>
      <c r="E151" s="41">
        <v>17.665600000000001</v>
      </c>
      <c r="F151" s="41">
        <v>15.353999999999999</v>
      </c>
      <c r="G151" s="41">
        <v>0</v>
      </c>
      <c r="H151" s="41">
        <v>17.6389</v>
      </c>
      <c r="I151" s="41">
        <v>18.303000000000001</v>
      </c>
      <c r="J151" s="41">
        <v>16.7773</v>
      </c>
      <c r="K151" s="41">
        <v>18.39</v>
      </c>
      <c r="L151" s="41">
        <v>15.353999999999999</v>
      </c>
      <c r="M151" s="41">
        <v>0</v>
      </c>
      <c r="N151" s="41">
        <v>4.95</v>
      </c>
      <c r="O151" s="41">
        <v>0</v>
      </c>
      <c r="P151" s="41">
        <v>4.95</v>
      </c>
      <c r="Q151" s="41">
        <v>4.95</v>
      </c>
      <c r="R151" s="41" t="s">
        <v>123</v>
      </c>
      <c r="S151" s="41" t="s">
        <v>123</v>
      </c>
      <c r="T151" s="41">
        <v>4.95</v>
      </c>
      <c r="U151" s="41">
        <v>0</v>
      </c>
      <c r="V151" s="41">
        <v>4.95</v>
      </c>
      <c r="W151" s="41">
        <v>4.95</v>
      </c>
      <c r="X151" s="41">
        <v>0</v>
      </c>
      <c r="Y151" s="41">
        <v>0</v>
      </c>
      <c r="Z151" s="41">
        <v>0</v>
      </c>
      <c r="AA151" s="41">
        <v>0</v>
      </c>
      <c r="AB151" s="41">
        <v>0</v>
      </c>
      <c r="AC151" s="41">
        <v>0</v>
      </c>
      <c r="AD151" s="41">
        <v>0</v>
      </c>
      <c r="AE151" s="41">
        <v>0</v>
      </c>
    </row>
    <row r="152" spans="1:31" hidden="1" outlineLevel="1" collapsed="1">
      <c r="A152" s="8">
        <v>44835</v>
      </c>
      <c r="B152" s="41">
        <v>17.343699999999998</v>
      </c>
      <c r="C152" s="41">
        <v>18.810500000000001</v>
      </c>
      <c r="D152" s="41">
        <v>16.7027</v>
      </c>
      <c r="E152" s="41">
        <v>17.485199999999999</v>
      </c>
      <c r="F152" s="41">
        <v>15.8286</v>
      </c>
      <c r="G152" s="41">
        <v>0</v>
      </c>
      <c r="H152" s="41">
        <v>18.031400000000001</v>
      </c>
      <c r="I152" s="41">
        <v>18.810500000000001</v>
      </c>
      <c r="J152" s="41">
        <v>17.6631</v>
      </c>
      <c r="K152" s="41">
        <v>18.221800000000002</v>
      </c>
      <c r="L152" s="41">
        <v>17.015599999999999</v>
      </c>
      <c r="M152" s="41">
        <v>0</v>
      </c>
      <c r="N152" s="41">
        <v>4.9226000000000001</v>
      </c>
      <c r="O152" s="41">
        <v>0</v>
      </c>
      <c r="P152" s="41">
        <v>4.9226000000000001</v>
      </c>
      <c r="Q152" s="41">
        <v>5.8</v>
      </c>
      <c r="R152" s="41">
        <v>4.3</v>
      </c>
      <c r="S152" s="41" t="s">
        <v>123</v>
      </c>
      <c r="T152" s="41">
        <v>5.8</v>
      </c>
      <c r="U152" s="41">
        <v>0</v>
      </c>
      <c r="V152" s="41">
        <v>5.8</v>
      </c>
      <c r="W152" s="41">
        <v>5.8</v>
      </c>
      <c r="X152" s="41">
        <v>0</v>
      </c>
      <c r="Y152" s="41">
        <v>0</v>
      </c>
      <c r="Z152" s="41">
        <v>4.3</v>
      </c>
      <c r="AA152" s="41">
        <v>0</v>
      </c>
      <c r="AB152" s="41">
        <v>4.3</v>
      </c>
      <c r="AC152" s="41">
        <v>0</v>
      </c>
      <c r="AD152" s="41">
        <v>4.3</v>
      </c>
      <c r="AE152" s="41">
        <v>0</v>
      </c>
    </row>
    <row r="153" spans="1:31" hidden="1" outlineLevel="1" collapsed="1">
      <c r="A153" s="8">
        <v>44866</v>
      </c>
      <c r="B153" s="41">
        <v>18.0747</v>
      </c>
      <c r="C153" s="41">
        <v>18.764500000000002</v>
      </c>
      <c r="D153" s="41">
        <v>17.259899999999998</v>
      </c>
      <c r="E153" s="41">
        <v>18.769600000000001</v>
      </c>
      <c r="F153" s="41">
        <v>14.1875</v>
      </c>
      <c r="G153" s="41">
        <v>0</v>
      </c>
      <c r="H153" s="41">
        <v>18.658300000000001</v>
      </c>
      <c r="I153" s="41">
        <v>18.764500000000002</v>
      </c>
      <c r="J153" s="41">
        <v>18.520600000000002</v>
      </c>
      <c r="K153" s="41">
        <v>18.769600000000001</v>
      </c>
      <c r="L153" s="41">
        <v>17.827500000000001</v>
      </c>
      <c r="M153" s="41">
        <v>0</v>
      </c>
      <c r="N153" s="41">
        <v>4.3</v>
      </c>
      <c r="O153" s="41">
        <v>0</v>
      </c>
      <c r="P153" s="41">
        <v>4.3</v>
      </c>
      <c r="Q153" s="41">
        <v>0</v>
      </c>
      <c r="R153" s="41">
        <v>4.3</v>
      </c>
      <c r="S153" s="41" t="s">
        <v>123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4.3</v>
      </c>
      <c r="AA153" s="41">
        <v>0</v>
      </c>
      <c r="AB153" s="41">
        <v>4.3</v>
      </c>
      <c r="AC153" s="41">
        <v>0</v>
      </c>
      <c r="AD153" s="41">
        <v>4.3</v>
      </c>
      <c r="AE153" s="41">
        <v>0</v>
      </c>
    </row>
    <row r="154" spans="1:31" hidden="1" outlineLevel="1" collapsed="1">
      <c r="A154" s="8">
        <v>44896</v>
      </c>
      <c r="B154" s="41">
        <v>18.307600000000001</v>
      </c>
      <c r="C154" s="41">
        <v>18.762799999999999</v>
      </c>
      <c r="D154" s="41">
        <v>17.691400000000002</v>
      </c>
      <c r="E154" s="41">
        <v>18.1571</v>
      </c>
      <c r="F154" s="41">
        <v>17.135300000000001</v>
      </c>
      <c r="G154" s="41">
        <v>0</v>
      </c>
      <c r="H154" s="41">
        <v>18.452500000000001</v>
      </c>
      <c r="I154" s="41">
        <v>18.762799999999999</v>
      </c>
      <c r="J154" s="41">
        <v>18.0197</v>
      </c>
      <c r="K154" s="41">
        <v>18.802600000000002</v>
      </c>
      <c r="L154" s="41">
        <v>17.135300000000001</v>
      </c>
      <c r="M154" s="41">
        <v>0</v>
      </c>
      <c r="N154" s="41">
        <v>6.8178000000000001</v>
      </c>
      <c r="O154" s="41">
        <v>0</v>
      </c>
      <c r="P154" s="41">
        <v>6.8178000000000001</v>
      </c>
      <c r="Q154" s="41">
        <v>6.8178000000000001</v>
      </c>
      <c r="R154" s="41" t="s">
        <v>123</v>
      </c>
      <c r="S154" s="41" t="s">
        <v>123</v>
      </c>
      <c r="T154" s="41">
        <v>6.8178000000000001</v>
      </c>
      <c r="U154" s="41">
        <v>0</v>
      </c>
      <c r="V154" s="41">
        <v>6.8178000000000001</v>
      </c>
      <c r="W154" s="41">
        <v>6.8178000000000001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0</v>
      </c>
      <c r="AE154" s="41">
        <v>0</v>
      </c>
    </row>
    <row r="155" spans="1:31" hidden="1" outlineLevel="1" collapsed="1">
      <c r="A155" s="8">
        <v>44927</v>
      </c>
      <c r="B155" s="41">
        <v>17.2089</v>
      </c>
      <c r="C155" s="41">
        <v>18.917300000000001</v>
      </c>
      <c r="D155" s="41">
        <v>15.8896</v>
      </c>
      <c r="E155" s="41">
        <v>15.2728</v>
      </c>
      <c r="F155" s="41">
        <v>16.3123</v>
      </c>
      <c r="G155" s="41">
        <v>0</v>
      </c>
      <c r="H155" s="41">
        <v>18.1799</v>
      </c>
      <c r="I155" s="41">
        <v>18.917300000000001</v>
      </c>
      <c r="J155" s="41">
        <v>17.5318</v>
      </c>
      <c r="K155" s="41">
        <v>17.957799999999999</v>
      </c>
      <c r="L155" s="41">
        <v>17.280799999999999</v>
      </c>
      <c r="M155" s="41">
        <v>0</v>
      </c>
      <c r="N155" s="41">
        <v>4.0076000000000001</v>
      </c>
      <c r="O155" s="41">
        <v>0</v>
      </c>
      <c r="P155" s="41">
        <v>4.0076000000000001</v>
      </c>
      <c r="Q155" s="41">
        <v>4.4622000000000002</v>
      </c>
      <c r="R155" s="41">
        <v>3.1</v>
      </c>
      <c r="S155" s="41" t="s">
        <v>123</v>
      </c>
      <c r="T155" s="41">
        <v>4.0076000000000001</v>
      </c>
      <c r="U155" s="41">
        <v>0</v>
      </c>
      <c r="V155" s="41">
        <v>4.0076000000000001</v>
      </c>
      <c r="W155" s="41">
        <v>4.4622000000000002</v>
      </c>
      <c r="X155" s="41">
        <v>3.1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41">
        <v>0</v>
      </c>
    </row>
    <row r="156" spans="1:31" hidden="1" outlineLevel="1" collapsed="1">
      <c r="A156" s="8">
        <v>44958</v>
      </c>
      <c r="B156" s="41">
        <v>17.970199999999998</v>
      </c>
      <c r="C156" s="41">
        <v>18.8871</v>
      </c>
      <c r="D156" s="41">
        <v>16.410499999999999</v>
      </c>
      <c r="E156" s="41">
        <v>13.3673</v>
      </c>
      <c r="F156" s="41">
        <v>18.9876</v>
      </c>
      <c r="G156" s="41">
        <v>0</v>
      </c>
      <c r="H156" s="41">
        <v>18.9833</v>
      </c>
      <c r="I156" s="41">
        <v>18.8871</v>
      </c>
      <c r="J156" s="41">
        <v>19.181899999999999</v>
      </c>
      <c r="K156" s="41">
        <v>19.555099999999999</v>
      </c>
      <c r="L156" s="41">
        <v>18.9876</v>
      </c>
      <c r="M156" s="41">
        <v>0</v>
      </c>
      <c r="N156" s="41">
        <v>3.4910000000000001</v>
      </c>
      <c r="O156" s="41">
        <v>0</v>
      </c>
      <c r="P156" s="41">
        <v>3.4910000000000001</v>
      </c>
      <c r="Q156" s="41">
        <v>3.4910000000000001</v>
      </c>
      <c r="R156" s="41" t="s">
        <v>123</v>
      </c>
      <c r="S156" s="41">
        <v>0</v>
      </c>
      <c r="T156" s="41">
        <v>3.38</v>
      </c>
      <c r="U156" s="41">
        <v>0</v>
      </c>
      <c r="V156" s="41">
        <v>3.38</v>
      </c>
      <c r="W156" s="41">
        <v>3.38</v>
      </c>
      <c r="X156" s="41">
        <v>0</v>
      </c>
      <c r="Y156" s="41">
        <v>0</v>
      </c>
      <c r="Z156" s="41">
        <v>5.39</v>
      </c>
      <c r="AA156" s="41">
        <v>0</v>
      </c>
      <c r="AB156" s="41">
        <v>5.39</v>
      </c>
      <c r="AC156" s="41">
        <v>5.39</v>
      </c>
      <c r="AD156" s="41">
        <v>0</v>
      </c>
      <c r="AE156" s="41">
        <v>0</v>
      </c>
    </row>
    <row r="157" spans="1:31" hidden="1" outlineLevel="1" collapsed="1">
      <c r="A157" s="8">
        <v>44986</v>
      </c>
      <c r="B157" s="41">
        <v>18.242100000000001</v>
      </c>
      <c r="C157" s="41">
        <v>19.558499999999999</v>
      </c>
      <c r="D157" s="41">
        <v>17.623799999999999</v>
      </c>
      <c r="E157" s="41">
        <v>16.9496</v>
      </c>
      <c r="F157" s="41">
        <v>18.051200000000001</v>
      </c>
      <c r="G157" s="41">
        <v>0</v>
      </c>
      <c r="H157" s="41">
        <v>18.950800000000001</v>
      </c>
      <c r="I157" s="41">
        <v>19.558499999999999</v>
      </c>
      <c r="J157" s="41">
        <v>18.641999999999999</v>
      </c>
      <c r="K157" s="41">
        <v>19.8001</v>
      </c>
      <c r="L157" s="41">
        <v>18.051200000000001</v>
      </c>
      <c r="M157" s="41">
        <v>0</v>
      </c>
      <c r="N157" s="41">
        <v>5.1863000000000001</v>
      </c>
      <c r="O157" s="41">
        <v>0</v>
      </c>
      <c r="P157" s="41">
        <v>5.1863000000000001</v>
      </c>
      <c r="Q157" s="41">
        <v>5.1863000000000001</v>
      </c>
      <c r="R157" s="41" t="s">
        <v>123</v>
      </c>
      <c r="S157" s="41" t="s">
        <v>123</v>
      </c>
      <c r="T157" s="41">
        <v>7.67</v>
      </c>
      <c r="U157" s="41">
        <v>0</v>
      </c>
      <c r="V157" s="41">
        <v>7.67</v>
      </c>
      <c r="W157" s="41">
        <v>7.67</v>
      </c>
      <c r="X157" s="41">
        <v>0</v>
      </c>
      <c r="Y157" s="41">
        <v>0</v>
      </c>
      <c r="Z157" s="41">
        <v>4.5</v>
      </c>
      <c r="AA157" s="41">
        <v>0</v>
      </c>
      <c r="AB157" s="41">
        <v>4.5</v>
      </c>
      <c r="AC157" s="41">
        <v>4.5</v>
      </c>
      <c r="AD157" s="41">
        <v>0</v>
      </c>
      <c r="AE157" s="41">
        <v>0</v>
      </c>
    </row>
    <row r="158" spans="1:31" hidden="1" outlineLevel="1" collapsed="1">
      <c r="A158" s="8">
        <v>45017</v>
      </c>
      <c r="B158" s="41">
        <v>20.539200000000001</v>
      </c>
      <c r="C158" s="41">
        <v>21.909400000000002</v>
      </c>
      <c r="D158" s="41">
        <v>19.418700000000001</v>
      </c>
      <c r="E158" s="41">
        <v>19.022500000000001</v>
      </c>
      <c r="F158" s="41">
        <v>19.6266</v>
      </c>
      <c r="G158" s="41">
        <v>0</v>
      </c>
      <c r="H158" s="41">
        <v>20.718699999999998</v>
      </c>
      <c r="I158" s="41">
        <v>21.909400000000002</v>
      </c>
      <c r="J158" s="41">
        <v>19.721299999999999</v>
      </c>
      <c r="K158" s="41">
        <v>19.4452</v>
      </c>
      <c r="L158" s="41">
        <v>19.863499999999998</v>
      </c>
      <c r="M158" s="41">
        <v>0</v>
      </c>
      <c r="N158" s="41">
        <v>7.0095999999999998</v>
      </c>
      <c r="O158" s="41">
        <v>0</v>
      </c>
      <c r="P158" s="41">
        <v>7.0095999999999998</v>
      </c>
      <c r="Q158" s="41">
        <v>7.57</v>
      </c>
      <c r="R158" s="41">
        <v>6.415</v>
      </c>
      <c r="S158" s="41" t="s">
        <v>123</v>
      </c>
      <c r="T158" s="41">
        <v>7.57</v>
      </c>
      <c r="U158" s="41">
        <v>0</v>
      </c>
      <c r="V158" s="41">
        <v>7.57</v>
      </c>
      <c r="W158" s="41">
        <v>7.57</v>
      </c>
      <c r="X158" s="41">
        <v>0</v>
      </c>
      <c r="Y158" s="41">
        <v>0</v>
      </c>
      <c r="Z158" s="41">
        <v>6.415</v>
      </c>
      <c r="AA158" s="41">
        <v>0</v>
      </c>
      <c r="AB158" s="41">
        <v>6.415</v>
      </c>
      <c r="AC158" s="41">
        <v>0</v>
      </c>
      <c r="AD158" s="41">
        <v>6.415</v>
      </c>
      <c r="AE158" s="41">
        <v>0</v>
      </c>
    </row>
    <row r="159" spans="1:31" hidden="1" outlineLevel="1" collapsed="1">
      <c r="A159" s="8">
        <v>45047</v>
      </c>
      <c r="B159" s="41">
        <v>20.004100000000001</v>
      </c>
      <c r="C159" s="41">
        <v>21.847100000000001</v>
      </c>
      <c r="D159" s="41">
        <v>17.482199999999999</v>
      </c>
      <c r="E159" s="41">
        <v>18.735299999999999</v>
      </c>
      <c r="F159" s="41">
        <v>16.518699999999999</v>
      </c>
      <c r="G159" s="41">
        <v>0</v>
      </c>
      <c r="H159" s="41">
        <v>21.240500000000001</v>
      </c>
      <c r="I159" s="41">
        <v>21.847100000000001</v>
      </c>
      <c r="J159" s="41">
        <v>20.191500000000001</v>
      </c>
      <c r="K159" s="41">
        <v>20.6831</v>
      </c>
      <c r="L159" s="41">
        <v>19.754799999999999</v>
      </c>
      <c r="M159" s="41">
        <v>0</v>
      </c>
      <c r="N159" s="41">
        <v>7.2110000000000003</v>
      </c>
      <c r="O159" s="41">
        <v>0</v>
      </c>
      <c r="P159" s="41">
        <v>7.2110000000000003</v>
      </c>
      <c r="Q159" s="41">
        <v>7.1193999999999997</v>
      </c>
      <c r="R159" s="41">
        <v>7.25</v>
      </c>
      <c r="S159" s="41" t="s">
        <v>123</v>
      </c>
      <c r="T159" s="41">
        <v>7.2323000000000004</v>
      </c>
      <c r="U159" s="41">
        <v>0</v>
      </c>
      <c r="V159" s="41">
        <v>7.2323000000000004</v>
      </c>
      <c r="W159" s="41">
        <v>7.1870000000000003</v>
      </c>
      <c r="X159" s="41">
        <v>7.25</v>
      </c>
      <c r="Y159" s="41">
        <v>0</v>
      </c>
      <c r="Z159" s="41">
        <v>6.38</v>
      </c>
      <c r="AA159" s="41">
        <v>0</v>
      </c>
      <c r="AB159" s="41">
        <v>6.38</v>
      </c>
      <c r="AC159" s="41">
        <v>6.38</v>
      </c>
      <c r="AD159" s="41">
        <v>0</v>
      </c>
      <c r="AE159" s="41">
        <v>0</v>
      </c>
    </row>
    <row r="160" spans="1:31" hidden="1" outlineLevel="1" collapsed="1">
      <c r="A160" s="8">
        <v>45078</v>
      </c>
      <c r="B160" s="41">
        <v>21.427299999999999</v>
      </c>
      <c r="C160" s="41">
        <v>21.832999999999998</v>
      </c>
      <c r="D160" s="41">
        <v>20.354199999999999</v>
      </c>
      <c r="E160" s="41">
        <v>19.849499999999999</v>
      </c>
      <c r="F160" s="41">
        <v>20.631599999999999</v>
      </c>
      <c r="G160" s="41">
        <v>0</v>
      </c>
      <c r="H160" s="41">
        <v>21.572299999999998</v>
      </c>
      <c r="I160" s="41">
        <v>21.832999999999998</v>
      </c>
      <c r="J160" s="41">
        <v>20.857099999999999</v>
      </c>
      <c r="K160" s="41">
        <v>21.3139</v>
      </c>
      <c r="L160" s="41">
        <v>20.631599999999999</v>
      </c>
      <c r="M160" s="41">
        <v>0</v>
      </c>
      <c r="N160" s="41">
        <v>6.9684999999999997</v>
      </c>
      <c r="O160" s="41">
        <v>0</v>
      </c>
      <c r="P160" s="41">
        <v>6.9684999999999997</v>
      </c>
      <c r="Q160" s="41">
        <v>6.9684999999999997</v>
      </c>
      <c r="R160" s="41" t="s">
        <v>123</v>
      </c>
      <c r="S160" s="41" t="s">
        <v>123</v>
      </c>
      <c r="T160" s="41">
        <v>7</v>
      </c>
      <c r="U160" s="41">
        <v>0</v>
      </c>
      <c r="V160" s="41">
        <v>7</v>
      </c>
      <c r="W160" s="41">
        <v>7</v>
      </c>
      <c r="X160" s="41">
        <v>0</v>
      </c>
      <c r="Y160" s="41">
        <v>0</v>
      </c>
      <c r="Z160" s="41">
        <v>6.38</v>
      </c>
      <c r="AA160" s="41">
        <v>0</v>
      </c>
      <c r="AB160" s="41">
        <v>6.38</v>
      </c>
      <c r="AC160" s="41">
        <v>6.38</v>
      </c>
      <c r="AD160" s="41">
        <v>0</v>
      </c>
      <c r="AE160" s="41">
        <v>0</v>
      </c>
    </row>
    <row r="161" spans="1:31" hidden="1" outlineLevel="1" collapsed="1">
      <c r="A161" s="8">
        <v>45108</v>
      </c>
      <c r="B161" s="41">
        <v>21.408999999999999</v>
      </c>
      <c r="C161" s="41">
        <v>22.094200000000001</v>
      </c>
      <c r="D161" s="41">
        <v>20.787600000000001</v>
      </c>
      <c r="E161" s="41">
        <v>20.296399999999998</v>
      </c>
      <c r="F161" s="41">
        <v>20.9297</v>
      </c>
      <c r="G161" s="41">
        <v>0</v>
      </c>
      <c r="H161" s="41">
        <v>21.454599999999999</v>
      </c>
      <c r="I161" s="41">
        <v>22.094200000000001</v>
      </c>
      <c r="J161" s="41">
        <v>20.871099999999998</v>
      </c>
      <c r="K161" s="41">
        <v>20.6629</v>
      </c>
      <c r="L161" s="41">
        <v>20.9297</v>
      </c>
      <c r="M161" s="41">
        <v>0</v>
      </c>
      <c r="N161" s="41">
        <v>7.0137</v>
      </c>
      <c r="O161" s="41">
        <v>0</v>
      </c>
      <c r="P161" s="41">
        <v>7.0137</v>
      </c>
      <c r="Q161" s="41">
        <v>7.0137</v>
      </c>
      <c r="R161" s="41" t="s">
        <v>123</v>
      </c>
      <c r="S161" s="41" t="s">
        <v>123</v>
      </c>
      <c r="T161" s="41">
        <v>7.4</v>
      </c>
      <c r="U161" s="41">
        <v>0</v>
      </c>
      <c r="V161" s="41">
        <v>7.4</v>
      </c>
      <c r="W161" s="41">
        <v>7.4</v>
      </c>
      <c r="X161" s="41">
        <v>0</v>
      </c>
      <c r="Y161" s="41">
        <v>0</v>
      </c>
      <c r="Z161" s="41">
        <v>6.38</v>
      </c>
      <c r="AA161" s="41">
        <v>0</v>
      </c>
      <c r="AB161" s="41">
        <v>6.38</v>
      </c>
      <c r="AC161" s="41">
        <v>6.38</v>
      </c>
      <c r="AD161" s="41">
        <v>0</v>
      </c>
      <c r="AE161" s="41">
        <v>0</v>
      </c>
    </row>
    <row r="162" spans="1:31" hidden="1" outlineLevel="1" collapsed="1">
      <c r="A162" s="8">
        <v>45139</v>
      </c>
      <c r="B162" s="41">
        <v>21.1706</v>
      </c>
      <c r="C162" s="41">
        <v>22.2608</v>
      </c>
      <c r="D162" s="41">
        <v>19.577300000000001</v>
      </c>
      <c r="E162" s="41">
        <v>18.870200000000001</v>
      </c>
      <c r="F162" s="41">
        <v>20.801100000000002</v>
      </c>
      <c r="G162" s="41">
        <v>0</v>
      </c>
      <c r="H162" s="41">
        <v>21.628699999999998</v>
      </c>
      <c r="I162" s="41">
        <v>22.2608</v>
      </c>
      <c r="J162" s="41">
        <v>20.637799999999999</v>
      </c>
      <c r="K162" s="41">
        <v>19.899000000000001</v>
      </c>
      <c r="L162" s="41">
        <v>21.911000000000001</v>
      </c>
      <c r="M162" s="41">
        <v>0</v>
      </c>
      <c r="N162" s="41">
        <v>4.9680999999999997</v>
      </c>
      <c r="O162" s="41">
        <v>0</v>
      </c>
      <c r="P162" s="41">
        <v>4.9680999999999997</v>
      </c>
      <c r="Q162" s="41">
        <v>5.0328999999999997</v>
      </c>
      <c r="R162" s="41">
        <v>4.8486000000000002</v>
      </c>
      <c r="S162" s="41" t="s">
        <v>123</v>
      </c>
      <c r="T162" s="41">
        <v>2.5099999999999998</v>
      </c>
      <c r="U162" s="41">
        <v>0</v>
      </c>
      <c r="V162" s="41">
        <v>2.5099999999999998</v>
      </c>
      <c r="W162" s="41">
        <v>2.5099999999999998</v>
      </c>
      <c r="X162" s="41">
        <v>0</v>
      </c>
      <c r="Y162" s="41">
        <v>0</v>
      </c>
      <c r="Z162" s="41">
        <v>4.9962</v>
      </c>
      <c r="AA162" s="41">
        <v>0</v>
      </c>
      <c r="AB162" s="41">
        <v>4.9962</v>
      </c>
      <c r="AC162" s="41">
        <v>5.0777999999999999</v>
      </c>
      <c r="AD162" s="41">
        <v>4.8486000000000002</v>
      </c>
      <c r="AE162" s="41">
        <v>0</v>
      </c>
    </row>
    <row r="163" spans="1:31" hidden="1" outlineLevel="1" collapsed="1">
      <c r="A163" s="8">
        <v>45170</v>
      </c>
      <c r="B163" s="41">
        <v>22.0685</v>
      </c>
      <c r="C163" s="41">
        <v>22.326499999999999</v>
      </c>
      <c r="D163" s="41">
        <v>21.426200000000001</v>
      </c>
      <c r="E163" s="41">
        <v>22.520499999999998</v>
      </c>
      <c r="F163" s="41">
        <v>20.956800000000001</v>
      </c>
      <c r="G163" s="41">
        <v>0</v>
      </c>
      <c r="H163" s="41">
        <v>22.110700000000001</v>
      </c>
      <c r="I163" s="41">
        <v>22.326499999999999</v>
      </c>
      <c r="J163" s="41">
        <v>21.568899999999999</v>
      </c>
      <c r="K163" s="41">
        <v>22.520499999999998</v>
      </c>
      <c r="L163" s="41">
        <v>21.1557</v>
      </c>
      <c r="M163" s="41">
        <v>0</v>
      </c>
      <c r="N163" s="41">
        <v>4.8422000000000001</v>
      </c>
      <c r="O163" s="41">
        <v>0</v>
      </c>
      <c r="P163" s="41">
        <v>4.8422000000000001</v>
      </c>
      <c r="Q163" s="41" t="s">
        <v>123</v>
      </c>
      <c r="R163" s="41">
        <v>4.8422000000000001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4.8422000000000001</v>
      </c>
      <c r="AA163" s="41">
        <v>0</v>
      </c>
      <c r="AB163" s="41">
        <v>4.8422000000000001</v>
      </c>
      <c r="AC163" s="41">
        <v>0</v>
      </c>
      <c r="AD163" s="41">
        <v>4.8422000000000001</v>
      </c>
      <c r="AE163" s="41">
        <v>0</v>
      </c>
    </row>
    <row r="164" spans="1:31" hidden="1" outlineLevel="1" collapsed="1">
      <c r="A164" s="8">
        <v>45200</v>
      </c>
      <c r="B164" s="41">
        <v>20.3552</v>
      </c>
      <c r="C164" s="41">
        <v>21.890799999999999</v>
      </c>
      <c r="D164" s="41">
        <v>19.518699999999999</v>
      </c>
      <c r="E164" s="41">
        <v>15.946</v>
      </c>
      <c r="F164" s="41">
        <v>21.427199999999999</v>
      </c>
      <c r="G164" s="41">
        <v>0</v>
      </c>
      <c r="H164" s="41">
        <v>21.291499999999999</v>
      </c>
      <c r="I164" s="41">
        <v>21.890799999999999</v>
      </c>
      <c r="J164" s="41">
        <v>20.932099999999998</v>
      </c>
      <c r="K164" s="41">
        <v>19.598400000000002</v>
      </c>
      <c r="L164" s="41">
        <v>21.460999999999999</v>
      </c>
      <c r="M164" s="41">
        <v>0</v>
      </c>
      <c r="N164" s="41">
        <v>5.4931000000000001</v>
      </c>
      <c r="O164" s="41">
        <v>0</v>
      </c>
      <c r="P164" s="41">
        <v>5.4931000000000001</v>
      </c>
      <c r="Q164" s="41">
        <v>5.5026999999999999</v>
      </c>
      <c r="R164" s="41">
        <v>4.8407999999999998</v>
      </c>
      <c r="S164" s="41" t="s">
        <v>123</v>
      </c>
      <c r="T164" s="41">
        <v>6.2530000000000001</v>
      </c>
      <c r="U164" s="41">
        <v>0</v>
      </c>
      <c r="V164" s="41">
        <v>6.2530000000000001</v>
      </c>
      <c r="W164" s="41">
        <v>6.2530000000000001</v>
      </c>
      <c r="X164" s="41">
        <v>0</v>
      </c>
      <c r="Y164" s="41">
        <v>0</v>
      </c>
      <c r="Z164" s="41">
        <v>5.2618999999999998</v>
      </c>
      <c r="AA164" s="41">
        <v>0</v>
      </c>
      <c r="AB164" s="41">
        <v>5.2618999999999998</v>
      </c>
      <c r="AC164" s="41">
        <v>5.27</v>
      </c>
      <c r="AD164" s="41">
        <v>4.8407999999999998</v>
      </c>
      <c r="AE164" s="41">
        <v>0</v>
      </c>
    </row>
    <row r="165" spans="1:31" hidden="1" outlineLevel="1" collapsed="1">
      <c r="A165" s="8">
        <v>45231</v>
      </c>
      <c r="B165" s="41">
        <v>21.024000000000001</v>
      </c>
      <c r="C165" s="41">
        <v>22.199400000000001</v>
      </c>
      <c r="D165" s="41">
        <v>19.339300000000001</v>
      </c>
      <c r="E165" s="41">
        <v>15.732100000000001</v>
      </c>
      <c r="F165" s="41">
        <v>21.299900000000001</v>
      </c>
      <c r="G165" s="41">
        <v>0</v>
      </c>
      <c r="H165" s="41">
        <v>21.587700000000002</v>
      </c>
      <c r="I165" s="41">
        <v>22.199400000000001</v>
      </c>
      <c r="J165" s="41">
        <v>20.627199999999998</v>
      </c>
      <c r="K165" s="41">
        <v>18.7439</v>
      </c>
      <c r="L165" s="41">
        <v>21.4161</v>
      </c>
      <c r="M165" s="41">
        <v>0</v>
      </c>
      <c r="N165" s="41">
        <v>5.859</v>
      </c>
      <c r="O165" s="41">
        <v>0</v>
      </c>
      <c r="P165" s="41">
        <v>5.859</v>
      </c>
      <c r="Q165" s="41">
        <v>5.915</v>
      </c>
      <c r="R165" s="41">
        <v>4.8409000000000004</v>
      </c>
      <c r="S165" s="41" t="s">
        <v>123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5.859</v>
      </c>
      <c r="AA165" s="41">
        <v>0</v>
      </c>
      <c r="AB165" s="41">
        <v>5.859</v>
      </c>
      <c r="AC165" s="41">
        <v>5.915</v>
      </c>
      <c r="AD165" s="41">
        <v>4.8409000000000004</v>
      </c>
      <c r="AE165" s="41">
        <v>0</v>
      </c>
    </row>
    <row r="166" spans="1:31" hidden="1" outlineLevel="1" collapsed="1">
      <c r="A166" s="8">
        <v>45261</v>
      </c>
      <c r="B166" s="41">
        <v>19.889900000000001</v>
      </c>
      <c r="C166" s="41">
        <v>20.171500000000002</v>
      </c>
      <c r="D166" s="41">
        <v>19.398199999999999</v>
      </c>
      <c r="E166" s="41">
        <v>16.780799999999999</v>
      </c>
      <c r="F166" s="41">
        <v>20.835000000000001</v>
      </c>
      <c r="G166" s="41">
        <v>20.65</v>
      </c>
      <c r="H166" s="41">
        <v>20.129200000000001</v>
      </c>
      <c r="I166" s="41">
        <v>20.171500000000002</v>
      </c>
      <c r="J166" s="41">
        <v>20.0517</v>
      </c>
      <c r="K166" s="41">
        <v>18.2545</v>
      </c>
      <c r="L166" s="41">
        <v>20.942499999999999</v>
      </c>
      <c r="M166" s="41">
        <v>20.65</v>
      </c>
      <c r="N166" s="41">
        <v>5.9017999999999997</v>
      </c>
      <c r="O166" s="41">
        <v>0</v>
      </c>
      <c r="P166" s="41">
        <v>5.9017999999999997</v>
      </c>
      <c r="Q166" s="41">
        <v>6</v>
      </c>
      <c r="R166" s="41">
        <v>4.8403</v>
      </c>
      <c r="S166" s="41" t="s">
        <v>123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  <c r="Z166" s="41">
        <v>5.9017999999999997</v>
      </c>
      <c r="AA166" s="41">
        <v>0</v>
      </c>
      <c r="AB166" s="41">
        <v>5.9017999999999997</v>
      </c>
      <c r="AC166" s="41">
        <v>6</v>
      </c>
      <c r="AD166" s="41">
        <v>4.8403</v>
      </c>
      <c r="AE166" s="41">
        <v>0</v>
      </c>
    </row>
    <row r="167" spans="1:31" hidden="1" outlineLevel="1" collapsed="1">
      <c r="A167" s="8">
        <v>45292</v>
      </c>
      <c r="B167" s="41">
        <v>20.507200000000001</v>
      </c>
      <c r="C167" s="41">
        <v>18.922999999999998</v>
      </c>
      <c r="D167" s="41">
        <v>21.476600000000001</v>
      </c>
      <c r="E167" s="41">
        <v>19.3416</v>
      </c>
      <c r="F167" s="41">
        <v>21.785</v>
      </c>
      <c r="G167" s="41">
        <v>0</v>
      </c>
      <c r="H167" s="41">
        <v>20.645900000000001</v>
      </c>
      <c r="I167" s="41">
        <v>18.922999999999998</v>
      </c>
      <c r="J167" s="41">
        <v>21.716200000000001</v>
      </c>
      <c r="K167" s="41">
        <v>20.79</v>
      </c>
      <c r="L167" s="41">
        <v>21.837299999999999</v>
      </c>
      <c r="M167" s="41">
        <v>0</v>
      </c>
      <c r="N167" s="41">
        <v>5.7929000000000004</v>
      </c>
      <c r="O167" s="41">
        <v>0</v>
      </c>
      <c r="P167" s="41">
        <v>5.7929000000000004</v>
      </c>
      <c r="Q167" s="41">
        <v>6</v>
      </c>
      <c r="R167" s="41">
        <v>4.8410000000000002</v>
      </c>
      <c r="S167" s="41" t="s">
        <v>123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5.7929000000000004</v>
      </c>
      <c r="AA167" s="41">
        <v>0</v>
      </c>
      <c r="AB167" s="41">
        <v>5.7929000000000004</v>
      </c>
      <c r="AC167" s="41">
        <v>6</v>
      </c>
      <c r="AD167" s="41">
        <v>4.8410000000000002</v>
      </c>
      <c r="AE167" s="41">
        <v>0</v>
      </c>
    </row>
    <row r="168" spans="1:31" hidden="1" outlineLevel="1" collapsed="1">
      <c r="A168" s="8">
        <v>45323</v>
      </c>
      <c r="B168" s="41">
        <v>19.380700000000001</v>
      </c>
      <c r="C168" s="41">
        <v>18.718299999999999</v>
      </c>
      <c r="D168" s="41">
        <v>20.0871</v>
      </c>
      <c r="E168" s="41">
        <v>17.585799999999999</v>
      </c>
      <c r="F168" s="41">
        <v>21.3871</v>
      </c>
      <c r="G168" s="41">
        <v>0</v>
      </c>
      <c r="H168" s="41">
        <v>19.482800000000001</v>
      </c>
      <c r="I168" s="41">
        <v>18.718299999999999</v>
      </c>
      <c r="J168" s="41">
        <v>20.309799999999999</v>
      </c>
      <c r="K168" s="41">
        <v>17.585799999999999</v>
      </c>
      <c r="L168" s="41">
        <v>21.756699999999999</v>
      </c>
      <c r="M168" s="41">
        <v>0</v>
      </c>
      <c r="N168" s="41">
        <v>4.5677000000000003</v>
      </c>
      <c r="O168" s="41">
        <v>0</v>
      </c>
      <c r="P168" s="41">
        <v>4.5677000000000003</v>
      </c>
      <c r="Q168" s="41" t="s">
        <v>123</v>
      </c>
      <c r="R168" s="41">
        <v>4.5677000000000003</v>
      </c>
      <c r="S168" s="41" t="s">
        <v>123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4.5677000000000003</v>
      </c>
      <c r="AA168" s="41">
        <v>0</v>
      </c>
      <c r="AB168" s="41">
        <v>4.5677000000000003</v>
      </c>
      <c r="AC168" s="41">
        <v>0</v>
      </c>
      <c r="AD168" s="41">
        <v>4.5677000000000003</v>
      </c>
      <c r="AE168" s="41">
        <v>0</v>
      </c>
    </row>
    <row r="169" spans="1:31" collapsed="1">
      <c r="A169" s="8">
        <v>45352</v>
      </c>
      <c r="B169" s="41">
        <v>19.072299999999998</v>
      </c>
      <c r="C169" s="41">
        <v>18.9925</v>
      </c>
      <c r="D169" s="41">
        <v>19.126799999999999</v>
      </c>
      <c r="E169" s="41">
        <v>16.3367</v>
      </c>
      <c r="F169" s="41">
        <v>21.9069</v>
      </c>
      <c r="G169" s="41">
        <v>0</v>
      </c>
      <c r="H169" s="41">
        <v>19.0749</v>
      </c>
      <c r="I169" s="41">
        <v>18.9925</v>
      </c>
      <c r="J169" s="41">
        <v>19.1312</v>
      </c>
      <c r="K169" s="41">
        <v>16.3367</v>
      </c>
      <c r="L169" s="41">
        <v>21.917400000000001</v>
      </c>
      <c r="M169" s="41">
        <v>0</v>
      </c>
      <c r="N169" s="41">
        <v>4.8402000000000003</v>
      </c>
      <c r="O169" s="41">
        <v>0</v>
      </c>
      <c r="P169" s="41">
        <v>4.8402000000000003</v>
      </c>
      <c r="Q169" s="41" t="s">
        <v>123</v>
      </c>
      <c r="R169" s="41">
        <v>4.8402000000000003</v>
      </c>
      <c r="S169" s="41" t="s">
        <v>123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  <c r="Z169" s="41">
        <v>4.8402000000000003</v>
      </c>
      <c r="AA169" s="41">
        <v>0</v>
      </c>
      <c r="AB169" s="41">
        <v>4.8402000000000003</v>
      </c>
      <c r="AC169" s="41">
        <v>0</v>
      </c>
      <c r="AD169" s="41">
        <v>4.8402000000000003</v>
      </c>
      <c r="AE169" s="41">
        <v>0</v>
      </c>
    </row>
    <row r="170" spans="1:31">
      <c r="A170" s="8">
        <v>45383</v>
      </c>
      <c r="B170" s="41">
        <v>20.003699999999998</v>
      </c>
      <c r="C170" s="41">
        <v>18.743300000000001</v>
      </c>
      <c r="D170" s="41">
        <v>20.872199999999999</v>
      </c>
      <c r="E170" s="41">
        <v>17.737100000000002</v>
      </c>
      <c r="F170" s="41">
        <v>21.9101</v>
      </c>
      <c r="G170" s="41">
        <v>20.95</v>
      </c>
      <c r="H170" s="41">
        <v>20.0916</v>
      </c>
      <c r="I170" s="41">
        <v>18.743300000000001</v>
      </c>
      <c r="J170" s="41">
        <v>21.030100000000001</v>
      </c>
      <c r="K170" s="41">
        <v>17.737100000000002</v>
      </c>
      <c r="L170" s="41">
        <v>22.140699999999999</v>
      </c>
      <c r="M170" s="41">
        <v>20.95</v>
      </c>
      <c r="N170" s="41">
        <v>5.5495999999999999</v>
      </c>
      <c r="O170" s="41">
        <v>0</v>
      </c>
      <c r="P170" s="41">
        <v>5.5495999999999999</v>
      </c>
      <c r="Q170" s="41" t="s">
        <v>123</v>
      </c>
      <c r="R170" s="41">
        <v>5.5495999999999999</v>
      </c>
      <c r="S170" s="41" t="s">
        <v>123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5.5495999999999999</v>
      </c>
      <c r="AA170" s="41">
        <v>0</v>
      </c>
      <c r="AB170" s="41">
        <v>5.5495999999999999</v>
      </c>
      <c r="AC170" s="41">
        <v>0</v>
      </c>
      <c r="AD170" s="41">
        <v>5.5495999999999999</v>
      </c>
      <c r="AE170" s="41">
        <v>0</v>
      </c>
    </row>
    <row r="171" spans="1:31">
      <c r="A171" s="8">
        <v>45413</v>
      </c>
      <c r="B171" s="41">
        <v>18.1281</v>
      </c>
      <c r="C171" s="41">
        <v>18.6416</v>
      </c>
      <c r="D171" s="41">
        <v>17.775099999999998</v>
      </c>
      <c r="E171" s="41">
        <v>15.734999999999999</v>
      </c>
      <c r="F171" s="41">
        <v>19.7516</v>
      </c>
      <c r="G171" s="41">
        <v>0</v>
      </c>
      <c r="H171" s="41">
        <v>18.137799999999999</v>
      </c>
      <c r="I171" s="41">
        <v>18.6416</v>
      </c>
      <c r="J171" s="41">
        <v>17.7911</v>
      </c>
      <c r="K171" s="41">
        <v>15.734999999999999</v>
      </c>
      <c r="L171" s="41">
        <v>19.788</v>
      </c>
      <c r="M171" s="41">
        <v>0</v>
      </c>
      <c r="N171" s="41">
        <v>4.8407999999999998</v>
      </c>
      <c r="O171" s="41">
        <v>0</v>
      </c>
      <c r="P171" s="41">
        <v>4.8407999999999998</v>
      </c>
      <c r="Q171" s="41" t="s">
        <v>123</v>
      </c>
      <c r="R171" s="41">
        <v>4.8407999999999998</v>
      </c>
      <c r="S171" s="41" t="s">
        <v>123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4.8407999999999998</v>
      </c>
      <c r="AA171" s="41">
        <v>0</v>
      </c>
      <c r="AB171" s="41">
        <v>4.8407999999999998</v>
      </c>
      <c r="AC171" s="41">
        <v>0</v>
      </c>
      <c r="AD171" s="41">
        <v>4.8407999999999998</v>
      </c>
      <c r="AE171" s="41">
        <v>0</v>
      </c>
    </row>
    <row r="172" spans="1:31">
      <c r="A172" s="8">
        <v>45444</v>
      </c>
      <c r="B172" s="41">
        <v>18.930199999999999</v>
      </c>
      <c r="C172" s="41">
        <v>19.104500000000002</v>
      </c>
      <c r="D172" s="41">
        <v>18.817799999999998</v>
      </c>
      <c r="E172" s="41">
        <v>15.047000000000001</v>
      </c>
      <c r="F172" s="41">
        <v>20.1553</v>
      </c>
      <c r="G172" s="41">
        <v>0</v>
      </c>
      <c r="H172" s="41">
        <v>18.930199999999999</v>
      </c>
      <c r="I172" s="41">
        <v>19.104500000000002</v>
      </c>
      <c r="J172" s="41">
        <v>18.817799999999998</v>
      </c>
      <c r="K172" s="41">
        <v>15.047000000000001</v>
      </c>
      <c r="L172" s="41">
        <v>20.1553</v>
      </c>
      <c r="M172" s="41">
        <v>0</v>
      </c>
      <c r="N172" s="41">
        <v>0</v>
      </c>
      <c r="O172" s="41">
        <v>0</v>
      </c>
      <c r="P172" s="41" t="s">
        <v>123</v>
      </c>
      <c r="Q172" s="41" t="s">
        <v>123</v>
      </c>
      <c r="R172" s="41" t="s">
        <v>123</v>
      </c>
      <c r="S172" s="41" t="s">
        <v>123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41">
        <v>0</v>
      </c>
      <c r="AE172" s="41">
        <v>0</v>
      </c>
    </row>
    <row r="173" spans="1:31">
      <c r="A173" s="8">
        <v>45474</v>
      </c>
      <c r="B173" s="41">
        <v>19.203099999999999</v>
      </c>
      <c r="C173" s="41">
        <v>18.915900000000001</v>
      </c>
      <c r="D173" s="41">
        <v>19.229099999999999</v>
      </c>
      <c r="E173" s="41">
        <v>15.9817</v>
      </c>
      <c r="F173" s="41">
        <v>19.748200000000001</v>
      </c>
      <c r="G173" s="41">
        <v>0</v>
      </c>
      <c r="H173" s="41">
        <v>19.845199999999998</v>
      </c>
      <c r="I173" s="41">
        <v>18.915900000000001</v>
      </c>
      <c r="J173" s="41">
        <v>19.933299999999999</v>
      </c>
      <c r="K173" s="41">
        <v>15.9817</v>
      </c>
      <c r="L173" s="41">
        <v>20.600100000000001</v>
      </c>
      <c r="M173" s="41">
        <v>0</v>
      </c>
      <c r="N173" s="41">
        <v>4.4591000000000003</v>
      </c>
      <c r="O173" s="41">
        <v>0</v>
      </c>
      <c r="P173" s="41">
        <v>4.4591000000000003</v>
      </c>
      <c r="Q173" s="41" t="s">
        <v>123</v>
      </c>
      <c r="R173" s="41">
        <v>4.4591000000000003</v>
      </c>
      <c r="S173" s="41" t="s">
        <v>123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  <c r="Z173" s="41">
        <v>4.4591000000000003</v>
      </c>
      <c r="AA173" s="41">
        <v>0</v>
      </c>
      <c r="AB173" s="41">
        <v>4.4591000000000003</v>
      </c>
      <c r="AC173" s="41">
        <v>0</v>
      </c>
      <c r="AD173" s="41">
        <v>4.4591000000000003</v>
      </c>
      <c r="AE173" s="41">
        <v>0</v>
      </c>
    </row>
    <row r="174" spans="1:31">
      <c r="A174" s="8">
        <v>45505</v>
      </c>
      <c r="B174" s="41">
        <v>17.514199999999999</v>
      </c>
      <c r="C174" s="41">
        <v>18.871400000000001</v>
      </c>
      <c r="D174" s="41">
        <v>16.770700000000001</v>
      </c>
      <c r="E174" s="41">
        <v>14.790800000000001</v>
      </c>
      <c r="F174" s="41">
        <v>17.924800000000001</v>
      </c>
      <c r="G174" s="41">
        <v>20.065200000000001</v>
      </c>
      <c r="H174" s="41">
        <v>18.140499999999999</v>
      </c>
      <c r="I174" s="41">
        <v>18.871400000000001</v>
      </c>
      <c r="J174" s="41">
        <v>17.709499999999998</v>
      </c>
      <c r="K174" s="41">
        <v>14.790800000000001</v>
      </c>
      <c r="L174" s="41">
        <v>19.633299999999998</v>
      </c>
      <c r="M174" s="41">
        <v>20.065200000000001</v>
      </c>
      <c r="N174" s="41">
        <v>4.4551999999999996</v>
      </c>
      <c r="O174" s="41">
        <v>0</v>
      </c>
      <c r="P174" s="41">
        <v>4.4551999999999996</v>
      </c>
      <c r="Q174" s="41" t="s">
        <v>123</v>
      </c>
      <c r="R174" s="41">
        <v>4.4551999999999996</v>
      </c>
      <c r="S174" s="41" t="s">
        <v>123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4.4551999999999996</v>
      </c>
      <c r="AA174" s="41">
        <v>0</v>
      </c>
      <c r="AB174" s="41">
        <v>4.4551999999999996</v>
      </c>
      <c r="AC174" s="41">
        <v>0</v>
      </c>
      <c r="AD174" s="41">
        <v>4.4551999999999996</v>
      </c>
      <c r="AE174" s="41">
        <v>0</v>
      </c>
    </row>
    <row r="175" spans="1:31">
      <c r="A175" s="8">
        <v>45536</v>
      </c>
      <c r="B175" s="41">
        <v>18.145199999999999</v>
      </c>
      <c r="C175" s="41">
        <v>18.965599999999998</v>
      </c>
      <c r="D175" s="41">
        <v>16.116</v>
      </c>
      <c r="E175" s="41">
        <v>13.928599999999999</v>
      </c>
      <c r="F175" s="41">
        <v>16.7943</v>
      </c>
      <c r="G175" s="41">
        <v>13.5717</v>
      </c>
      <c r="H175" s="41">
        <v>18.836200000000002</v>
      </c>
      <c r="I175" s="41">
        <v>18.965599999999998</v>
      </c>
      <c r="J175" s="41">
        <v>18.4528</v>
      </c>
      <c r="K175" s="41">
        <v>15.743399999999999</v>
      </c>
      <c r="L175" s="41">
        <v>19.303799999999999</v>
      </c>
      <c r="M175" s="41">
        <v>13.5717</v>
      </c>
      <c r="N175" s="41">
        <v>4.3467000000000002</v>
      </c>
      <c r="O175" s="41">
        <v>0</v>
      </c>
      <c r="P175" s="41">
        <v>4.3467000000000002</v>
      </c>
      <c r="Q175" s="41">
        <v>4.5</v>
      </c>
      <c r="R175" s="41">
        <v>4.3010999999999999</v>
      </c>
      <c r="S175" s="41" t="s">
        <v>123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  <c r="Z175" s="41">
        <v>4.3467000000000002</v>
      </c>
      <c r="AA175" s="41">
        <v>0</v>
      </c>
      <c r="AB175" s="41">
        <v>4.3467000000000002</v>
      </c>
      <c r="AC175" s="41">
        <v>4.5</v>
      </c>
      <c r="AD175" s="41">
        <v>4.3010999999999999</v>
      </c>
      <c r="AE175" s="41">
        <v>0</v>
      </c>
    </row>
    <row r="176" spans="1:31">
      <c r="A176" s="8">
        <v>45566</v>
      </c>
      <c r="B176" s="41">
        <v>18.933199999999999</v>
      </c>
      <c r="C176" s="41">
        <v>18.907499999999999</v>
      </c>
      <c r="D176" s="41">
        <v>18.9529</v>
      </c>
      <c r="E176" s="41">
        <v>15.384</v>
      </c>
      <c r="F176" s="41">
        <v>19.758199999999999</v>
      </c>
      <c r="G176" s="41">
        <v>21.4069</v>
      </c>
      <c r="H176" s="41">
        <v>19.367699999999999</v>
      </c>
      <c r="I176" s="41">
        <v>18.907499999999999</v>
      </c>
      <c r="J176" s="41">
        <v>19.738199999999999</v>
      </c>
      <c r="K176" s="41">
        <v>16.370999999999999</v>
      </c>
      <c r="L176" s="41">
        <v>20.481300000000001</v>
      </c>
      <c r="M176" s="41">
        <v>21.4069</v>
      </c>
      <c r="N176" s="41">
        <v>4.2784000000000004</v>
      </c>
      <c r="O176" s="41">
        <v>0</v>
      </c>
      <c r="P176" s="41">
        <v>4.2784000000000004</v>
      </c>
      <c r="Q176" s="41">
        <v>4.4153000000000002</v>
      </c>
      <c r="R176" s="41">
        <v>4.2161</v>
      </c>
      <c r="S176" s="41" t="s">
        <v>123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4.2784000000000004</v>
      </c>
      <c r="AA176" s="41">
        <v>0</v>
      </c>
      <c r="AB176" s="41">
        <v>4.2784000000000004</v>
      </c>
      <c r="AC176" s="41">
        <v>4.4153000000000002</v>
      </c>
      <c r="AD176" s="41">
        <v>4.2161</v>
      </c>
      <c r="AE176" s="41">
        <v>0</v>
      </c>
    </row>
    <row r="177" spans="1:31">
      <c r="A177" s="8">
        <v>45597</v>
      </c>
      <c r="B177" s="41">
        <v>17.668500000000002</v>
      </c>
      <c r="C177" s="41">
        <v>18.985600000000002</v>
      </c>
      <c r="D177" s="41">
        <v>15.811500000000001</v>
      </c>
      <c r="E177" s="41">
        <v>14.566000000000001</v>
      </c>
      <c r="F177" s="41">
        <v>16.533799999999999</v>
      </c>
      <c r="G177" s="41">
        <v>13.844200000000001</v>
      </c>
      <c r="H177" s="41">
        <v>18.010999999999999</v>
      </c>
      <c r="I177" s="41">
        <v>18.985600000000002</v>
      </c>
      <c r="J177" s="41">
        <v>16.548300000000001</v>
      </c>
      <c r="K177" s="41">
        <v>14.566000000000001</v>
      </c>
      <c r="L177" s="41">
        <v>17.765499999999999</v>
      </c>
      <c r="M177" s="41">
        <v>13.844200000000001</v>
      </c>
      <c r="N177" s="41">
        <v>4.3997999999999999</v>
      </c>
      <c r="O177" s="41">
        <v>0</v>
      </c>
      <c r="P177" s="41">
        <v>4.3997999999999999</v>
      </c>
      <c r="Q177" s="41" t="s">
        <v>123</v>
      </c>
      <c r="R177" s="41">
        <v>4.3997999999999999</v>
      </c>
      <c r="S177" s="41" t="s">
        <v>123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4.3997999999999999</v>
      </c>
      <c r="AA177" s="41">
        <v>0</v>
      </c>
      <c r="AB177" s="41">
        <v>4.3997999999999999</v>
      </c>
      <c r="AC177" s="41">
        <v>0</v>
      </c>
      <c r="AD177" s="41">
        <v>4.3997999999999999</v>
      </c>
      <c r="AE177" s="41">
        <v>0</v>
      </c>
    </row>
    <row r="178" spans="1:31">
      <c r="A178" s="8">
        <v>45627</v>
      </c>
      <c r="B178" s="41">
        <v>18.049299999999999</v>
      </c>
      <c r="C178" s="41">
        <v>18.925999999999998</v>
      </c>
      <c r="D178" s="41">
        <v>16.2333</v>
      </c>
      <c r="E178" s="41">
        <v>14.7445</v>
      </c>
      <c r="F178" s="41">
        <v>16.6769</v>
      </c>
      <c r="G178" s="41">
        <v>13.7849</v>
      </c>
      <c r="H178" s="41">
        <v>18.363</v>
      </c>
      <c r="I178" s="41">
        <v>18.925999999999998</v>
      </c>
      <c r="J178" s="41">
        <v>17.110499999999998</v>
      </c>
      <c r="K178" s="41">
        <v>14.7445</v>
      </c>
      <c r="L178" s="41">
        <v>17.851199999999999</v>
      </c>
      <c r="M178" s="41">
        <v>13.7849</v>
      </c>
      <c r="N178" s="41">
        <v>4.38</v>
      </c>
      <c r="O178" s="41">
        <v>0</v>
      </c>
      <c r="P178" s="41">
        <v>4.38</v>
      </c>
      <c r="Q178" s="41" t="s">
        <v>123</v>
      </c>
      <c r="R178" s="41">
        <v>4.38</v>
      </c>
      <c r="S178" s="41" t="s">
        <v>123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  <c r="Z178" s="41">
        <v>4.38</v>
      </c>
      <c r="AA178" s="41">
        <v>0</v>
      </c>
      <c r="AB178" s="41">
        <v>4.38</v>
      </c>
      <c r="AC178" s="41">
        <v>0</v>
      </c>
      <c r="AD178" s="41">
        <v>4.38</v>
      </c>
      <c r="AE178" s="41">
        <v>0</v>
      </c>
    </row>
    <row r="179" spans="1:31">
      <c r="A179" s="8">
        <v>45658</v>
      </c>
      <c r="B179" s="41">
        <v>19.305299999999999</v>
      </c>
      <c r="C179" s="41">
        <v>18.936499999999999</v>
      </c>
      <c r="D179" s="41">
        <v>19.537500000000001</v>
      </c>
      <c r="E179" s="41">
        <v>16.0931</v>
      </c>
      <c r="F179" s="41">
        <v>20.189399999999999</v>
      </c>
      <c r="G179" s="41">
        <v>20.201699999999999</v>
      </c>
      <c r="H179" s="41">
        <v>19.3123</v>
      </c>
      <c r="I179" s="41">
        <v>18.936499999999999</v>
      </c>
      <c r="J179" s="41">
        <v>19.549099999999999</v>
      </c>
      <c r="K179" s="41">
        <v>16.0931</v>
      </c>
      <c r="L179" s="41">
        <v>20.2043</v>
      </c>
      <c r="M179" s="41">
        <v>20.201699999999999</v>
      </c>
      <c r="N179" s="41">
        <v>6</v>
      </c>
      <c r="O179" s="41">
        <v>0</v>
      </c>
      <c r="P179" s="41">
        <v>6</v>
      </c>
      <c r="Q179" s="41" t="s">
        <v>123</v>
      </c>
      <c r="R179" s="41">
        <v>6</v>
      </c>
      <c r="S179" s="41" t="s">
        <v>123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  <c r="Z179" s="41">
        <v>6</v>
      </c>
      <c r="AA179" s="41">
        <v>0</v>
      </c>
      <c r="AB179" s="41">
        <v>6</v>
      </c>
      <c r="AC179" s="41">
        <v>0</v>
      </c>
      <c r="AD179" s="41">
        <v>6</v>
      </c>
      <c r="AE179" s="41">
        <v>0</v>
      </c>
    </row>
    <row r="180" spans="1:31">
      <c r="A180" s="8">
        <v>45689</v>
      </c>
      <c r="B180" s="41">
        <v>17.8705</v>
      </c>
      <c r="C180" s="41">
        <v>18.865300000000001</v>
      </c>
      <c r="D180" s="41">
        <v>16.760899999999999</v>
      </c>
      <c r="E180" s="41">
        <v>15.2719</v>
      </c>
      <c r="F180" s="41">
        <v>17.7211</v>
      </c>
      <c r="G180" s="41">
        <v>13.500500000000001</v>
      </c>
      <c r="H180" s="41">
        <v>17.895</v>
      </c>
      <c r="I180" s="41">
        <v>18.865300000000001</v>
      </c>
      <c r="J180" s="41">
        <v>16.808800000000002</v>
      </c>
      <c r="K180" s="41">
        <v>15.2719</v>
      </c>
      <c r="L180" s="41">
        <v>17.805199999999999</v>
      </c>
      <c r="M180" s="41">
        <v>13.500500000000001</v>
      </c>
      <c r="N180" s="41">
        <v>3.49</v>
      </c>
      <c r="O180" s="41">
        <v>0</v>
      </c>
      <c r="P180" s="41">
        <v>3.49</v>
      </c>
      <c r="Q180" s="41" t="s">
        <v>123</v>
      </c>
      <c r="R180" s="41">
        <v>3.49</v>
      </c>
      <c r="S180" s="41" t="s">
        <v>123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  <c r="Z180" s="41">
        <v>3.49</v>
      </c>
      <c r="AA180" s="41">
        <v>0</v>
      </c>
      <c r="AB180" s="41">
        <v>3.49</v>
      </c>
      <c r="AC180" s="41">
        <v>0</v>
      </c>
      <c r="AD180" s="41">
        <v>3.49</v>
      </c>
      <c r="AE180" s="41">
        <v>0</v>
      </c>
    </row>
    <row r="181" spans="1:31">
      <c r="A181" s="8">
        <v>45717</v>
      </c>
      <c r="B181" s="41">
        <v>18.076899999999998</v>
      </c>
      <c r="C181" s="41">
        <v>18.485499999999998</v>
      </c>
      <c r="D181" s="41">
        <v>17.645399999999999</v>
      </c>
      <c r="E181" s="41">
        <v>15.7003</v>
      </c>
      <c r="F181" s="41">
        <v>18.298999999999999</v>
      </c>
      <c r="G181" s="41">
        <v>17.3918</v>
      </c>
      <c r="H181" s="41">
        <v>18.1601</v>
      </c>
      <c r="I181" s="41">
        <v>18.485499999999998</v>
      </c>
      <c r="J181" s="41">
        <v>17.811599999999999</v>
      </c>
      <c r="K181" s="41">
        <v>16.099299999999999</v>
      </c>
      <c r="L181" s="41">
        <v>18.375</v>
      </c>
      <c r="M181" s="41">
        <v>17.3918</v>
      </c>
      <c r="N181" s="41">
        <v>6</v>
      </c>
      <c r="O181" s="41">
        <v>0</v>
      </c>
      <c r="P181" s="41">
        <v>6</v>
      </c>
      <c r="Q181" s="41">
        <v>6</v>
      </c>
      <c r="R181" s="41">
        <v>6</v>
      </c>
      <c r="S181" s="41" t="s">
        <v>123</v>
      </c>
      <c r="T181" s="41">
        <v>0</v>
      </c>
      <c r="U181" s="41">
        <v>0</v>
      </c>
      <c r="V181" s="41">
        <v>0</v>
      </c>
      <c r="W181" s="41">
        <v>0</v>
      </c>
      <c r="X181" s="41">
        <v>0</v>
      </c>
      <c r="Y181" s="41">
        <v>0</v>
      </c>
      <c r="Z181" s="41">
        <v>6</v>
      </c>
      <c r="AA181" s="41">
        <v>0</v>
      </c>
      <c r="AB181" s="41">
        <v>6</v>
      </c>
      <c r="AC181" s="41">
        <v>6</v>
      </c>
      <c r="AD181" s="41">
        <v>6</v>
      </c>
      <c r="AE181" s="4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16384" width="9.109375" style="38"/>
  </cols>
  <sheetData>
    <row r="1" spans="1:19">
      <c r="A1" s="45" t="s">
        <v>157</v>
      </c>
    </row>
    <row r="2" spans="1:19" ht="5.25" customHeight="1"/>
    <row r="3" spans="1:19" ht="28.5" customHeight="1">
      <c r="A3" s="217" t="s">
        <v>105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39" t="s">
        <v>124</v>
      </c>
    </row>
    <row r="5" spans="1:19" ht="12.75" customHeight="1">
      <c r="A5" s="11" t="s">
        <v>50</v>
      </c>
    </row>
    <row r="6" spans="1:19" s="4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40" customFormat="1" ht="12.75" customHeight="1">
      <c r="A7" s="195"/>
      <c r="B7" s="248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</row>
    <row r="8" spans="1:19" s="40" customFormat="1" ht="88.5" customHeight="1">
      <c r="A8" s="196"/>
      <c r="B8" s="249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</row>
    <row r="9" spans="1:19" s="40" customFormat="1" hidden="1">
      <c r="A9" s="120"/>
      <c r="B9" s="12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19" ht="15" hidden="1" customHeight="1" outlineLevel="1">
      <c r="A11" s="8">
        <v>40544</v>
      </c>
      <c r="B11" s="41">
        <v>29.171199999999999</v>
      </c>
      <c r="C11" s="41">
        <v>35.212000000000003</v>
      </c>
      <c r="D11" s="41">
        <v>18.676100000000002</v>
      </c>
      <c r="E11" s="41">
        <v>13.2699</v>
      </c>
      <c r="F11" s="41">
        <v>20.751200000000001</v>
      </c>
      <c r="G11" s="41">
        <v>21.895600000000002</v>
      </c>
      <c r="H11" s="41">
        <v>29.497299999999999</v>
      </c>
      <c r="I11" s="41">
        <v>35.229100000000003</v>
      </c>
      <c r="J11" s="41">
        <v>19.135200000000001</v>
      </c>
      <c r="K11" s="41">
        <v>13.2699</v>
      </c>
      <c r="L11" s="41">
        <v>20.780899999999999</v>
      </c>
      <c r="M11" s="41">
        <v>29.346699999999998</v>
      </c>
      <c r="N11" s="41">
        <v>8.2853999999999992</v>
      </c>
      <c r="O11" s="41">
        <v>20.398599999999998</v>
      </c>
      <c r="P11" s="41">
        <v>7.6798000000000002</v>
      </c>
      <c r="Q11" s="41">
        <v>0</v>
      </c>
      <c r="R11" s="41">
        <v>10.818099999999999</v>
      </c>
      <c r="S11" s="41">
        <v>7.5347</v>
      </c>
    </row>
    <row r="12" spans="1:19" ht="15" hidden="1" customHeight="1" outlineLevel="1">
      <c r="A12" s="8">
        <v>40575</v>
      </c>
      <c r="B12" s="41">
        <v>29.363800000000001</v>
      </c>
      <c r="C12" s="41">
        <v>35.018900000000002</v>
      </c>
      <c r="D12" s="41">
        <v>18.967700000000001</v>
      </c>
      <c r="E12" s="41">
        <v>13.6821</v>
      </c>
      <c r="F12" s="41">
        <v>20.811199999999999</v>
      </c>
      <c r="G12" s="41">
        <v>20.1509</v>
      </c>
      <c r="H12" s="41">
        <v>29.593499999999999</v>
      </c>
      <c r="I12" s="41">
        <v>35.0364</v>
      </c>
      <c r="J12" s="41">
        <v>19.012</v>
      </c>
      <c r="K12" s="41">
        <v>13.6821</v>
      </c>
      <c r="L12" s="41">
        <v>20.849699999999999</v>
      </c>
      <c r="M12" s="41">
        <v>21.006799999999998</v>
      </c>
      <c r="N12" s="41">
        <v>18.2681</v>
      </c>
      <c r="O12" s="41">
        <v>19.715599999999998</v>
      </c>
      <c r="P12" s="41">
        <v>18.2134</v>
      </c>
      <c r="Q12" s="41">
        <v>0</v>
      </c>
      <c r="R12" s="41">
        <v>11.347899999999999</v>
      </c>
      <c r="S12" s="41">
        <v>18.529399999999999</v>
      </c>
    </row>
    <row r="13" spans="1:19" ht="15" hidden="1" customHeight="1" outlineLevel="1">
      <c r="A13" s="8">
        <v>40603</v>
      </c>
      <c r="B13" s="41">
        <v>29.655000000000001</v>
      </c>
      <c r="C13" s="41">
        <v>34.197299999999998</v>
      </c>
      <c r="D13" s="41">
        <v>21.104099999999999</v>
      </c>
      <c r="E13" s="41">
        <v>20.090599999999998</v>
      </c>
      <c r="F13" s="41">
        <v>22.130099999999999</v>
      </c>
      <c r="G13" s="41">
        <v>20.251200000000001</v>
      </c>
      <c r="H13" s="41">
        <v>29.873000000000001</v>
      </c>
      <c r="I13" s="41">
        <v>34.211100000000002</v>
      </c>
      <c r="J13" s="41">
        <v>21.439900000000002</v>
      </c>
      <c r="K13" s="41">
        <v>20.090599999999998</v>
      </c>
      <c r="L13" s="41">
        <v>22.6996</v>
      </c>
      <c r="M13" s="41">
        <v>20.751300000000001</v>
      </c>
      <c r="N13" s="41">
        <v>11.4704</v>
      </c>
      <c r="O13" s="41">
        <v>18.650400000000001</v>
      </c>
      <c r="P13" s="41">
        <v>11.101900000000001</v>
      </c>
      <c r="Q13" s="41">
        <v>0</v>
      </c>
      <c r="R13" s="41">
        <v>12.3573</v>
      </c>
      <c r="S13" s="41">
        <v>5.4480000000000004</v>
      </c>
    </row>
    <row r="14" spans="1:19" ht="15" hidden="1" customHeight="1" outlineLevel="1">
      <c r="A14" s="8">
        <v>40634</v>
      </c>
      <c r="B14" s="41">
        <v>30.5185</v>
      </c>
      <c r="C14" s="41">
        <v>34.3752</v>
      </c>
      <c r="D14" s="41">
        <v>19.838200000000001</v>
      </c>
      <c r="E14" s="41">
        <v>19.929099999999998</v>
      </c>
      <c r="F14" s="41">
        <v>23.660499999999999</v>
      </c>
      <c r="G14" s="41">
        <v>14.4901</v>
      </c>
      <c r="H14" s="41">
        <v>30.6051</v>
      </c>
      <c r="I14" s="41">
        <v>34.383800000000001</v>
      </c>
      <c r="J14" s="41">
        <v>19.981200000000001</v>
      </c>
      <c r="K14" s="41">
        <v>19.929099999999998</v>
      </c>
      <c r="L14" s="41">
        <v>23.691600000000001</v>
      </c>
      <c r="M14" s="41">
        <v>14.654199999999999</v>
      </c>
      <c r="N14" s="41">
        <v>11.4755</v>
      </c>
      <c r="O14" s="41">
        <v>18.618600000000001</v>
      </c>
      <c r="P14" s="41">
        <v>10.7813</v>
      </c>
      <c r="Q14" s="41">
        <v>0</v>
      </c>
      <c r="R14" s="41">
        <v>11.861499999999999</v>
      </c>
      <c r="S14" s="41">
        <v>10.6861</v>
      </c>
    </row>
    <row r="15" spans="1:19" ht="15" hidden="1" customHeight="1" outlineLevel="1">
      <c r="A15" s="8">
        <v>40664</v>
      </c>
      <c r="B15" s="41">
        <v>31.548400000000001</v>
      </c>
      <c r="C15" s="41">
        <v>34.485799999999998</v>
      </c>
      <c r="D15" s="41">
        <v>22.039300000000001</v>
      </c>
      <c r="E15" s="41">
        <v>21.145299999999999</v>
      </c>
      <c r="F15" s="41">
        <v>23.069500000000001</v>
      </c>
      <c r="G15" s="41">
        <v>19.0806</v>
      </c>
      <c r="H15" s="41">
        <v>31.702400000000001</v>
      </c>
      <c r="I15" s="41">
        <v>34.491999999999997</v>
      </c>
      <c r="J15" s="41">
        <v>22.226299999999998</v>
      </c>
      <c r="K15" s="41">
        <v>19.656500000000001</v>
      </c>
      <c r="L15" s="41">
        <v>23.085599999999999</v>
      </c>
      <c r="M15" s="41">
        <v>21.466799999999999</v>
      </c>
      <c r="N15" s="41">
        <v>18.346399999999999</v>
      </c>
      <c r="O15" s="41">
        <v>20.423100000000002</v>
      </c>
      <c r="P15" s="41">
        <v>18.2837</v>
      </c>
      <c r="Q15" s="41">
        <v>103.2985</v>
      </c>
      <c r="R15" s="41">
        <v>14.6105</v>
      </c>
      <c r="S15" s="41">
        <v>11.9916</v>
      </c>
    </row>
    <row r="16" spans="1:19" ht="15" hidden="1" customHeight="1" outlineLevel="1">
      <c r="A16" s="8">
        <v>40695</v>
      </c>
      <c r="B16" s="41">
        <v>31.1374</v>
      </c>
      <c r="C16" s="41">
        <v>34.679600000000001</v>
      </c>
      <c r="D16" s="41">
        <v>22.0303</v>
      </c>
      <c r="E16" s="41">
        <v>20.0855</v>
      </c>
      <c r="F16" s="41">
        <v>22.889500000000002</v>
      </c>
      <c r="G16" s="41">
        <v>21.621700000000001</v>
      </c>
      <c r="H16" s="41">
        <v>31.260400000000001</v>
      </c>
      <c r="I16" s="41">
        <v>34.694400000000002</v>
      </c>
      <c r="J16" s="41">
        <v>22.256900000000002</v>
      </c>
      <c r="K16" s="41">
        <v>20.824200000000001</v>
      </c>
      <c r="L16" s="41">
        <v>22.9621</v>
      </c>
      <c r="M16" s="41">
        <v>21.759499999999999</v>
      </c>
      <c r="N16" s="41">
        <v>12.118499999999999</v>
      </c>
      <c r="O16" s="41">
        <v>19.922499999999999</v>
      </c>
      <c r="P16" s="41">
        <v>11.136200000000001</v>
      </c>
      <c r="Q16" s="41">
        <v>11.130100000000001</v>
      </c>
      <c r="R16" s="41">
        <v>10.563700000000001</v>
      </c>
      <c r="S16" s="41">
        <v>11.6081</v>
      </c>
    </row>
    <row r="17" spans="1:19" ht="15" hidden="1" customHeight="1" outlineLevel="1">
      <c r="A17" s="8">
        <v>40725</v>
      </c>
      <c r="B17" s="41">
        <v>29.465199999999999</v>
      </c>
      <c r="C17" s="41">
        <v>33.862299999999998</v>
      </c>
      <c r="D17" s="41">
        <v>21.691400000000002</v>
      </c>
      <c r="E17" s="41">
        <v>20.392099999999999</v>
      </c>
      <c r="F17" s="41">
        <v>22.829799999999999</v>
      </c>
      <c r="G17" s="41">
        <v>19.7668</v>
      </c>
      <c r="H17" s="41">
        <v>29.495100000000001</v>
      </c>
      <c r="I17" s="41">
        <v>33.871499999999997</v>
      </c>
      <c r="J17" s="41">
        <v>21.730799999999999</v>
      </c>
      <c r="K17" s="41">
        <v>20.392099999999999</v>
      </c>
      <c r="L17" s="41">
        <v>22.849299999999999</v>
      </c>
      <c r="M17" s="41">
        <v>19.872</v>
      </c>
      <c r="N17" s="41">
        <v>13.688700000000001</v>
      </c>
      <c r="O17" s="41">
        <v>19.1572</v>
      </c>
      <c r="P17" s="41">
        <v>12.241199999999999</v>
      </c>
      <c r="Q17" s="41">
        <v>0</v>
      </c>
      <c r="R17" s="41">
        <v>12.386799999999999</v>
      </c>
      <c r="S17" s="41">
        <v>12.188499999999999</v>
      </c>
    </row>
    <row r="18" spans="1:19" ht="15" hidden="1" customHeight="1" outlineLevel="1">
      <c r="A18" s="8">
        <v>40756</v>
      </c>
      <c r="B18" s="41">
        <v>28.728100000000001</v>
      </c>
      <c r="C18" s="41">
        <v>33.047600000000003</v>
      </c>
      <c r="D18" s="41">
        <v>23.943100000000001</v>
      </c>
      <c r="E18" s="41">
        <v>22.8064</v>
      </c>
      <c r="F18" s="41">
        <v>25.107199999999999</v>
      </c>
      <c r="G18" s="41">
        <v>21.872399999999999</v>
      </c>
      <c r="H18" s="41">
        <v>28.842600000000001</v>
      </c>
      <c r="I18" s="41">
        <v>33.053100000000001</v>
      </c>
      <c r="J18" s="41">
        <v>24.135100000000001</v>
      </c>
      <c r="K18" s="41">
        <v>22.8064</v>
      </c>
      <c r="L18" s="41">
        <v>25.1143</v>
      </c>
      <c r="M18" s="41">
        <v>22.655100000000001</v>
      </c>
      <c r="N18" s="41">
        <v>5.1504000000000003</v>
      </c>
      <c r="O18" s="41">
        <v>21.289200000000001</v>
      </c>
      <c r="P18" s="41">
        <v>4.2785000000000002</v>
      </c>
      <c r="Q18" s="41">
        <v>0</v>
      </c>
      <c r="R18" s="41">
        <v>10.512700000000001</v>
      </c>
      <c r="S18" s="41">
        <v>4.0907</v>
      </c>
    </row>
    <row r="19" spans="1:19" ht="15" hidden="1" customHeight="1" outlineLevel="1">
      <c r="A19" s="8">
        <v>40787</v>
      </c>
      <c r="B19" s="41">
        <v>27.537600000000001</v>
      </c>
      <c r="C19" s="41">
        <v>32.193899999999999</v>
      </c>
      <c r="D19" s="41">
        <v>24.084900000000001</v>
      </c>
      <c r="E19" s="41">
        <v>22.174499999999998</v>
      </c>
      <c r="F19" s="41">
        <v>28.5579</v>
      </c>
      <c r="G19" s="41">
        <v>19.160599999999999</v>
      </c>
      <c r="H19" s="41">
        <v>28.278500000000001</v>
      </c>
      <c r="I19" s="41">
        <v>32.203800000000001</v>
      </c>
      <c r="J19" s="41">
        <v>25.139399999999998</v>
      </c>
      <c r="K19" s="41">
        <v>22.174499999999998</v>
      </c>
      <c r="L19" s="41">
        <v>29.466000000000001</v>
      </c>
      <c r="M19" s="41">
        <v>20.4986</v>
      </c>
      <c r="N19" s="41">
        <v>10.8629</v>
      </c>
      <c r="O19" s="41">
        <v>19.783999999999999</v>
      </c>
      <c r="P19" s="41">
        <v>10.791499999999999</v>
      </c>
      <c r="Q19" s="41">
        <v>0</v>
      </c>
      <c r="R19" s="41">
        <v>11.3697</v>
      </c>
      <c r="S19" s="41">
        <v>10.5146</v>
      </c>
    </row>
    <row r="20" spans="1:19" ht="15" hidden="1" customHeight="1" outlineLevel="1">
      <c r="A20" s="8">
        <v>40817</v>
      </c>
      <c r="B20" s="41">
        <v>26.4268</v>
      </c>
      <c r="C20" s="41">
        <v>31.534400000000002</v>
      </c>
      <c r="D20" s="41">
        <v>22.631</v>
      </c>
      <c r="E20" s="41">
        <v>21.244399999999999</v>
      </c>
      <c r="F20" s="41">
        <v>28.808900000000001</v>
      </c>
      <c r="G20" s="41">
        <v>17.5685</v>
      </c>
      <c r="H20" s="41">
        <v>27.325800000000001</v>
      </c>
      <c r="I20" s="41">
        <v>31.592600000000001</v>
      </c>
      <c r="J20" s="41">
        <v>23.8599</v>
      </c>
      <c r="K20" s="41">
        <v>21.244399999999999</v>
      </c>
      <c r="L20" s="41">
        <v>28.837800000000001</v>
      </c>
      <c r="M20" s="41">
        <v>19.584099999999999</v>
      </c>
      <c r="N20" s="41">
        <v>9.6960999999999995</v>
      </c>
      <c r="O20" s="41">
        <v>6.3314000000000004</v>
      </c>
      <c r="P20" s="41">
        <v>9.7622999999999998</v>
      </c>
      <c r="Q20" s="41">
        <v>0</v>
      </c>
      <c r="R20" s="41">
        <v>11.5694</v>
      </c>
      <c r="S20" s="41">
        <v>9.7487999999999992</v>
      </c>
    </row>
    <row r="21" spans="1:19" ht="15" hidden="1" customHeight="1" outlineLevel="1">
      <c r="A21" s="8">
        <v>40848</v>
      </c>
      <c r="B21" s="41">
        <v>26.236699999999999</v>
      </c>
      <c r="C21" s="41">
        <v>30.7622</v>
      </c>
      <c r="D21" s="41">
        <v>22.0916</v>
      </c>
      <c r="E21" s="41">
        <v>20.197299999999998</v>
      </c>
      <c r="F21" s="41">
        <v>25.688800000000001</v>
      </c>
      <c r="G21" s="41">
        <v>17.733899999999998</v>
      </c>
      <c r="H21" s="41">
        <v>26.279199999999999</v>
      </c>
      <c r="I21" s="41">
        <v>30.766300000000001</v>
      </c>
      <c r="J21" s="41">
        <v>22.1463</v>
      </c>
      <c r="K21" s="41">
        <v>20.197299999999998</v>
      </c>
      <c r="L21" s="41">
        <v>25.704599999999999</v>
      </c>
      <c r="M21" s="41">
        <v>17.823399999999999</v>
      </c>
      <c r="N21" s="41">
        <v>13.229699999999999</v>
      </c>
      <c r="O21" s="41">
        <v>19.329799999999999</v>
      </c>
      <c r="P21" s="41">
        <v>12.886900000000001</v>
      </c>
      <c r="Q21" s="41">
        <v>0</v>
      </c>
      <c r="R21" s="41">
        <v>15.0458</v>
      </c>
      <c r="S21" s="41">
        <v>12.589399999999999</v>
      </c>
    </row>
    <row r="22" spans="1:19" ht="15" hidden="1" customHeight="1" outlineLevel="1">
      <c r="A22" s="8">
        <v>40878</v>
      </c>
      <c r="B22" s="41">
        <v>30.513200000000001</v>
      </c>
      <c r="C22" s="41">
        <v>33.9133</v>
      </c>
      <c r="D22" s="41">
        <v>23.944299999999998</v>
      </c>
      <c r="E22" s="41">
        <v>22.904699999999998</v>
      </c>
      <c r="F22" s="41">
        <v>28.3066</v>
      </c>
      <c r="G22" s="41">
        <v>16.621099999999998</v>
      </c>
      <c r="H22" s="41">
        <v>30.530799999999999</v>
      </c>
      <c r="I22" s="41">
        <v>33.923499999999997</v>
      </c>
      <c r="J22" s="41">
        <v>23.968</v>
      </c>
      <c r="K22" s="41">
        <v>22.904699999999998</v>
      </c>
      <c r="L22" s="41">
        <v>28.322900000000001</v>
      </c>
      <c r="M22" s="41">
        <v>16.647200000000002</v>
      </c>
      <c r="N22" s="41">
        <v>15.242599999999999</v>
      </c>
      <c r="O22" s="41">
        <v>19.817</v>
      </c>
      <c r="P22" s="41">
        <v>12.018599999999999</v>
      </c>
      <c r="Q22" s="41">
        <v>0</v>
      </c>
      <c r="R22" s="41">
        <v>11.7994</v>
      </c>
      <c r="S22" s="41">
        <v>12.0906</v>
      </c>
    </row>
    <row r="23" spans="1:19" ht="15" hidden="1" customHeight="1" outlineLevel="1">
      <c r="A23" s="8">
        <v>40909</v>
      </c>
      <c r="B23" s="41">
        <v>30.403600000000001</v>
      </c>
      <c r="C23" s="41">
        <v>32.0212</v>
      </c>
      <c r="D23" s="41">
        <v>27.821400000000001</v>
      </c>
      <c r="E23" s="41">
        <v>21.935300000000002</v>
      </c>
      <c r="F23" s="41">
        <v>31.8932</v>
      </c>
      <c r="G23" s="41">
        <v>21.010300000000001</v>
      </c>
      <c r="H23" s="41">
        <v>30.4223</v>
      </c>
      <c r="I23" s="41">
        <v>32.025199999999998</v>
      </c>
      <c r="J23" s="41">
        <v>27.858499999999999</v>
      </c>
      <c r="K23" s="41">
        <v>21.935300000000002</v>
      </c>
      <c r="L23" s="41">
        <v>31.9268</v>
      </c>
      <c r="M23" s="41">
        <v>21.101299999999998</v>
      </c>
      <c r="N23" s="41">
        <v>14.592599999999999</v>
      </c>
      <c r="O23" s="41">
        <v>22.327200000000001</v>
      </c>
      <c r="P23" s="41">
        <v>12.478899999999999</v>
      </c>
      <c r="Q23" s="41">
        <v>0</v>
      </c>
      <c r="R23" s="41">
        <v>11.444599999999999</v>
      </c>
      <c r="S23" s="41">
        <v>13.1942</v>
      </c>
    </row>
    <row r="24" spans="1:19" ht="15" hidden="1" customHeight="1" outlineLevel="1">
      <c r="A24" s="8">
        <v>40940</v>
      </c>
      <c r="B24" s="41">
        <v>27.401800000000001</v>
      </c>
      <c r="C24" s="41">
        <v>30.2395</v>
      </c>
      <c r="D24" s="41">
        <v>25.921299999999999</v>
      </c>
      <c r="E24" s="41">
        <v>22.790900000000001</v>
      </c>
      <c r="F24" s="41">
        <v>27.471299999999999</v>
      </c>
      <c r="G24" s="41">
        <v>23.759699999999999</v>
      </c>
      <c r="H24" s="41">
        <v>27.8643</v>
      </c>
      <c r="I24" s="41">
        <v>30.274100000000001</v>
      </c>
      <c r="J24" s="41">
        <v>26.535499999999999</v>
      </c>
      <c r="K24" s="41">
        <v>22.790900000000001</v>
      </c>
      <c r="L24" s="41">
        <v>27.483799999999999</v>
      </c>
      <c r="M24" s="41">
        <v>26.627099999999999</v>
      </c>
      <c r="N24" s="41">
        <v>15.8515</v>
      </c>
      <c r="O24" s="41">
        <v>19.630700000000001</v>
      </c>
      <c r="P24" s="41">
        <v>15.739000000000001</v>
      </c>
      <c r="Q24" s="41">
        <v>0</v>
      </c>
      <c r="R24" s="41">
        <v>10.767099999999999</v>
      </c>
      <c r="S24" s="41">
        <v>15.7803</v>
      </c>
    </row>
    <row r="25" spans="1:19" ht="15" hidden="1" customHeight="1" outlineLevel="1">
      <c r="A25" s="8">
        <v>40969</v>
      </c>
      <c r="B25" s="41">
        <v>27.426500000000001</v>
      </c>
      <c r="C25" s="41">
        <v>30.7425</v>
      </c>
      <c r="D25" s="41">
        <v>25.222200000000001</v>
      </c>
      <c r="E25" s="41">
        <v>23.224599999999999</v>
      </c>
      <c r="F25" s="41">
        <v>28.1876</v>
      </c>
      <c r="G25" s="41">
        <v>21.3309</v>
      </c>
      <c r="H25" s="41">
        <v>28.0489</v>
      </c>
      <c r="I25" s="41">
        <v>30.7776</v>
      </c>
      <c r="J25" s="41">
        <v>26.092500000000001</v>
      </c>
      <c r="K25" s="41">
        <v>23.224599999999999</v>
      </c>
      <c r="L25" s="41">
        <v>28.217199999999998</v>
      </c>
      <c r="M25" s="41">
        <v>23.8062</v>
      </c>
      <c r="N25" s="41">
        <v>14.7438</v>
      </c>
      <c r="O25" s="41">
        <v>19.827300000000001</v>
      </c>
      <c r="P25" s="41">
        <v>14.600899999999999</v>
      </c>
      <c r="Q25" s="41">
        <v>0</v>
      </c>
      <c r="R25" s="41">
        <v>14.8927</v>
      </c>
      <c r="S25" s="41">
        <v>14.596500000000001</v>
      </c>
    </row>
    <row r="26" spans="1:19" ht="15" hidden="1" customHeight="1" outlineLevel="1">
      <c r="A26" s="8">
        <v>41000</v>
      </c>
      <c r="B26" s="41">
        <v>28.842199999999998</v>
      </c>
      <c r="C26" s="41">
        <v>31.844100000000001</v>
      </c>
      <c r="D26" s="41">
        <v>26.103400000000001</v>
      </c>
      <c r="E26" s="41">
        <v>22.159600000000001</v>
      </c>
      <c r="F26" s="41">
        <v>28.0078</v>
      </c>
      <c r="G26" s="41">
        <v>23.950700000000001</v>
      </c>
      <c r="H26" s="41">
        <v>28.867599999999999</v>
      </c>
      <c r="I26" s="41">
        <v>31.869900000000001</v>
      </c>
      <c r="J26" s="41">
        <v>26.1294</v>
      </c>
      <c r="K26" s="41">
        <v>22.159600000000001</v>
      </c>
      <c r="L26" s="41">
        <v>28.012799999999999</v>
      </c>
      <c r="M26" s="41">
        <v>24.067399999999999</v>
      </c>
      <c r="N26" s="41">
        <v>16.646699999999999</v>
      </c>
      <c r="O26" s="41">
        <v>20.405999999999999</v>
      </c>
      <c r="P26" s="41">
        <v>12.644600000000001</v>
      </c>
      <c r="Q26" s="41">
        <v>0</v>
      </c>
      <c r="R26" s="41">
        <v>12.0214</v>
      </c>
      <c r="S26" s="41">
        <v>12.7155</v>
      </c>
    </row>
    <row r="27" spans="1:19" ht="15" hidden="1" customHeight="1" outlineLevel="1">
      <c r="A27" s="8">
        <v>41030</v>
      </c>
      <c r="B27" s="41">
        <v>28.334700000000002</v>
      </c>
      <c r="C27" s="41">
        <v>31.88</v>
      </c>
      <c r="D27" s="41">
        <v>25.244900000000001</v>
      </c>
      <c r="E27" s="41">
        <v>22.2117</v>
      </c>
      <c r="F27" s="41">
        <v>28.1967</v>
      </c>
      <c r="G27" s="41">
        <v>22.660900000000002</v>
      </c>
      <c r="H27" s="41">
        <v>28.938800000000001</v>
      </c>
      <c r="I27" s="41">
        <v>31.948399999999999</v>
      </c>
      <c r="J27" s="41">
        <v>26.170500000000001</v>
      </c>
      <c r="K27" s="41">
        <v>22.2117</v>
      </c>
      <c r="L27" s="41">
        <v>28.203900000000001</v>
      </c>
      <c r="M27" s="41">
        <v>25.844799999999999</v>
      </c>
      <c r="N27" s="41">
        <v>10.767899999999999</v>
      </c>
      <c r="O27" s="41">
        <v>19.123200000000001</v>
      </c>
      <c r="P27" s="41">
        <v>10.0929</v>
      </c>
      <c r="Q27" s="41">
        <v>0</v>
      </c>
      <c r="R27" s="41">
        <v>16.398099999999999</v>
      </c>
      <c r="S27" s="41">
        <v>10.0603</v>
      </c>
    </row>
    <row r="28" spans="1:19" ht="15" hidden="1" customHeight="1" outlineLevel="1">
      <c r="A28" s="8">
        <v>41061</v>
      </c>
      <c r="B28" s="41">
        <v>27.6999</v>
      </c>
      <c r="C28" s="41">
        <v>30.212499999999999</v>
      </c>
      <c r="D28" s="41">
        <v>26.179400000000001</v>
      </c>
      <c r="E28" s="41">
        <v>22.422999999999998</v>
      </c>
      <c r="F28" s="41">
        <v>28.066800000000001</v>
      </c>
      <c r="G28" s="41">
        <v>25.7272</v>
      </c>
      <c r="H28" s="41">
        <v>27.724900000000002</v>
      </c>
      <c r="I28" s="41">
        <v>30.225899999999999</v>
      </c>
      <c r="J28" s="41">
        <v>26.209900000000001</v>
      </c>
      <c r="K28" s="41">
        <v>22.422999999999998</v>
      </c>
      <c r="L28" s="41">
        <v>28.068100000000001</v>
      </c>
      <c r="M28" s="41">
        <v>25.8367</v>
      </c>
      <c r="N28" s="41">
        <v>14.327</v>
      </c>
      <c r="O28" s="41">
        <v>19.296199999999999</v>
      </c>
      <c r="P28" s="41">
        <v>12.701700000000001</v>
      </c>
      <c r="Q28" s="41">
        <v>0</v>
      </c>
      <c r="R28" s="41">
        <v>17.04</v>
      </c>
      <c r="S28" s="41">
        <v>12.581099999999999</v>
      </c>
    </row>
    <row r="29" spans="1:19" ht="15" hidden="1" customHeight="1" outlineLevel="1">
      <c r="A29" s="8">
        <v>41091</v>
      </c>
      <c r="B29" s="41">
        <v>27.904299999999999</v>
      </c>
      <c r="C29" s="41">
        <v>30.8003</v>
      </c>
      <c r="D29" s="41">
        <v>26.235600000000002</v>
      </c>
      <c r="E29" s="41">
        <v>23.068200000000001</v>
      </c>
      <c r="F29" s="41">
        <v>29.447500000000002</v>
      </c>
      <c r="G29" s="41">
        <v>23.1203</v>
      </c>
      <c r="H29" s="41">
        <v>27.989599999999999</v>
      </c>
      <c r="I29" s="41">
        <v>30.815899999999999</v>
      </c>
      <c r="J29" s="41">
        <v>26.349299999999999</v>
      </c>
      <c r="K29" s="41">
        <v>23.068200000000001</v>
      </c>
      <c r="L29" s="41">
        <v>29.449300000000001</v>
      </c>
      <c r="M29" s="41">
        <v>23.3977</v>
      </c>
      <c r="N29" s="41">
        <v>13.696199999999999</v>
      </c>
      <c r="O29" s="41">
        <v>19.8447</v>
      </c>
      <c r="P29" s="41">
        <v>13.1105</v>
      </c>
      <c r="Q29" s="41">
        <v>0</v>
      </c>
      <c r="R29" s="41">
        <v>17.273800000000001</v>
      </c>
      <c r="S29" s="41">
        <v>13.0732</v>
      </c>
    </row>
    <row r="30" spans="1:19" ht="15" hidden="1" customHeight="1" outlineLevel="1">
      <c r="A30" s="8">
        <v>41122</v>
      </c>
      <c r="B30" s="41">
        <v>29.674299999999999</v>
      </c>
      <c r="C30" s="41">
        <v>32.747700000000002</v>
      </c>
      <c r="D30" s="41">
        <v>26.656199999999998</v>
      </c>
      <c r="E30" s="41">
        <v>22.1022</v>
      </c>
      <c r="F30" s="41">
        <v>29.747699999999998</v>
      </c>
      <c r="G30" s="41">
        <v>23.448399999999999</v>
      </c>
      <c r="H30" s="41">
        <v>29.6965</v>
      </c>
      <c r="I30" s="41">
        <v>32.7654</v>
      </c>
      <c r="J30" s="41">
        <v>26.680800000000001</v>
      </c>
      <c r="K30" s="41">
        <v>22.1022</v>
      </c>
      <c r="L30" s="41">
        <v>29.750399999999999</v>
      </c>
      <c r="M30" s="41">
        <v>23.541699999999999</v>
      </c>
      <c r="N30" s="41">
        <v>16.595099999999999</v>
      </c>
      <c r="O30" s="41">
        <v>19.844999999999999</v>
      </c>
      <c r="P30" s="41">
        <v>14.432499999999999</v>
      </c>
      <c r="Q30" s="41">
        <v>0</v>
      </c>
      <c r="R30" s="41">
        <v>17.4511</v>
      </c>
      <c r="S30" s="41">
        <v>14.235300000000001</v>
      </c>
    </row>
    <row r="31" spans="1:19" ht="15" hidden="1" customHeight="1" outlineLevel="1">
      <c r="A31" s="8">
        <v>41153</v>
      </c>
      <c r="B31" s="41">
        <v>27.6572</v>
      </c>
      <c r="C31" s="41">
        <v>31.295400000000001</v>
      </c>
      <c r="D31" s="41">
        <v>25.143599999999999</v>
      </c>
      <c r="E31" s="41">
        <v>22.200099999999999</v>
      </c>
      <c r="F31" s="41">
        <v>29.389600000000002</v>
      </c>
      <c r="G31" s="41">
        <v>17.667999999999999</v>
      </c>
      <c r="H31" s="41">
        <v>27.845500000000001</v>
      </c>
      <c r="I31" s="41">
        <v>31.296500000000002</v>
      </c>
      <c r="J31" s="41">
        <v>25.413399999999999</v>
      </c>
      <c r="K31" s="41">
        <v>22.200099999999999</v>
      </c>
      <c r="L31" s="41">
        <v>29.389600000000002</v>
      </c>
      <c r="M31" s="41">
        <v>18.330200000000001</v>
      </c>
      <c r="N31" s="41">
        <v>11.8</v>
      </c>
      <c r="O31" s="41">
        <v>20.5745</v>
      </c>
      <c r="P31" s="41">
        <v>11.769</v>
      </c>
      <c r="Q31" s="41">
        <v>0</v>
      </c>
      <c r="R31" s="41">
        <v>0</v>
      </c>
      <c r="S31" s="41">
        <v>11.769</v>
      </c>
    </row>
    <row r="32" spans="1:19" ht="15" hidden="1" customHeight="1" outlineLevel="1">
      <c r="A32" s="8">
        <v>41183</v>
      </c>
      <c r="B32" s="41">
        <v>27.997199999999999</v>
      </c>
      <c r="C32" s="41">
        <v>31.411300000000001</v>
      </c>
      <c r="D32" s="41">
        <v>25.724799999999998</v>
      </c>
      <c r="E32" s="41">
        <v>21.957100000000001</v>
      </c>
      <c r="F32" s="41">
        <v>30.809200000000001</v>
      </c>
      <c r="G32" s="41">
        <v>17.837800000000001</v>
      </c>
      <c r="H32" s="41">
        <v>28.488399999999999</v>
      </c>
      <c r="I32" s="41">
        <v>31.411899999999999</v>
      </c>
      <c r="J32" s="41">
        <v>26.435600000000001</v>
      </c>
      <c r="K32" s="41">
        <v>21.957100000000001</v>
      </c>
      <c r="L32" s="41">
        <v>30.809200000000001</v>
      </c>
      <c r="M32" s="41">
        <v>19.322600000000001</v>
      </c>
      <c r="N32" s="41">
        <v>12.8393</v>
      </c>
      <c r="O32" s="41">
        <v>25.577500000000001</v>
      </c>
      <c r="P32" s="41">
        <v>12.8233</v>
      </c>
      <c r="Q32" s="41">
        <v>0</v>
      </c>
      <c r="R32" s="41">
        <v>0</v>
      </c>
      <c r="S32" s="41">
        <v>12.8233</v>
      </c>
    </row>
    <row r="33" spans="1:19" ht="15" hidden="1" customHeight="1" outlineLevel="1">
      <c r="A33" s="8">
        <v>41214</v>
      </c>
      <c r="B33" s="41">
        <v>29.440899999999999</v>
      </c>
      <c r="C33" s="41">
        <v>31.271899999999999</v>
      </c>
      <c r="D33" s="41">
        <v>27.839099999999998</v>
      </c>
      <c r="E33" s="41">
        <v>22.515499999999999</v>
      </c>
      <c r="F33" s="41">
        <v>32.136800000000001</v>
      </c>
      <c r="G33" s="41">
        <v>22.671199999999999</v>
      </c>
      <c r="H33" s="41">
        <v>29.446000000000002</v>
      </c>
      <c r="I33" s="41">
        <v>31.28</v>
      </c>
      <c r="J33" s="41">
        <v>27.841699999999999</v>
      </c>
      <c r="K33" s="41">
        <v>22.515499999999999</v>
      </c>
      <c r="L33" s="41">
        <v>32.136800000000001</v>
      </c>
      <c r="M33" s="41">
        <v>22.681799999999999</v>
      </c>
      <c r="N33" s="41">
        <v>7.4824999999999999</v>
      </c>
      <c r="O33" s="41">
        <v>0.96040000000000003</v>
      </c>
      <c r="P33" s="41">
        <v>15</v>
      </c>
      <c r="Q33" s="41">
        <v>0</v>
      </c>
      <c r="R33" s="41">
        <v>0</v>
      </c>
      <c r="S33" s="41">
        <v>15</v>
      </c>
    </row>
    <row r="34" spans="1:19" ht="15" hidden="1" customHeight="1" outlineLevel="1">
      <c r="A34" s="8">
        <v>41244</v>
      </c>
      <c r="B34" s="41">
        <v>28.2742</v>
      </c>
      <c r="C34" s="41">
        <v>31.117599999999999</v>
      </c>
      <c r="D34" s="41">
        <v>25.935600000000001</v>
      </c>
      <c r="E34" s="41">
        <v>21.774999999999999</v>
      </c>
      <c r="F34" s="41">
        <v>28.433499999999999</v>
      </c>
      <c r="G34" s="41">
        <v>24.742999999999999</v>
      </c>
      <c r="H34" s="41">
        <v>28.271599999999999</v>
      </c>
      <c r="I34" s="41">
        <v>31.112200000000001</v>
      </c>
      <c r="J34" s="41">
        <v>25.935600000000001</v>
      </c>
      <c r="K34" s="41">
        <v>21.774999999999999</v>
      </c>
      <c r="L34" s="41">
        <v>28.433499999999999</v>
      </c>
      <c r="M34" s="41">
        <v>24.742999999999999</v>
      </c>
      <c r="N34" s="41">
        <v>60.105400000000003</v>
      </c>
      <c r="O34" s="41">
        <v>60.105400000000003</v>
      </c>
      <c r="P34" s="41">
        <v>0</v>
      </c>
      <c r="Q34" s="41">
        <v>0</v>
      </c>
      <c r="R34" s="41">
        <v>0</v>
      </c>
      <c r="S34" s="41" t="s">
        <v>123</v>
      </c>
    </row>
    <row r="35" spans="1:19" ht="15" hidden="1" customHeight="1" outlineLevel="1">
      <c r="A35" s="8">
        <v>41275</v>
      </c>
      <c r="B35" s="41">
        <v>30.020299999999999</v>
      </c>
      <c r="C35" s="41">
        <v>31.242799999999999</v>
      </c>
      <c r="D35" s="41">
        <v>28.5442</v>
      </c>
      <c r="E35" s="41">
        <v>21.787400000000002</v>
      </c>
      <c r="F35" s="41">
        <v>31.793299999999999</v>
      </c>
      <c r="G35" s="41">
        <v>29.4787</v>
      </c>
      <c r="H35" s="41">
        <v>30.020700000000001</v>
      </c>
      <c r="I35" s="41">
        <v>31.243600000000001</v>
      </c>
      <c r="J35" s="41">
        <v>28.5442</v>
      </c>
      <c r="K35" s="41">
        <v>21.787400000000002</v>
      </c>
      <c r="L35" s="41">
        <v>31.793299999999999</v>
      </c>
      <c r="M35" s="41">
        <v>29.4787</v>
      </c>
      <c r="N35" s="41">
        <v>17.086400000000001</v>
      </c>
      <c r="O35" s="41">
        <v>17.086400000000001</v>
      </c>
      <c r="P35" s="41">
        <v>0</v>
      </c>
      <c r="Q35" s="41">
        <v>0</v>
      </c>
      <c r="R35" s="41">
        <v>0</v>
      </c>
      <c r="S35" s="41" t="s">
        <v>123</v>
      </c>
    </row>
    <row r="36" spans="1:19" ht="15" hidden="1" customHeight="1" outlineLevel="1">
      <c r="A36" s="8">
        <v>41306</v>
      </c>
      <c r="B36" s="41">
        <v>28.264299999999999</v>
      </c>
      <c r="C36" s="41">
        <v>29.777799999999999</v>
      </c>
      <c r="D36" s="41">
        <v>26.689599999999999</v>
      </c>
      <c r="E36" s="41">
        <v>22.933399999999999</v>
      </c>
      <c r="F36" s="41">
        <v>30.422599999999999</v>
      </c>
      <c r="G36" s="41">
        <v>21.006799999999998</v>
      </c>
      <c r="H36" s="41">
        <v>28.854299999999999</v>
      </c>
      <c r="I36" s="41">
        <v>29.778700000000001</v>
      </c>
      <c r="J36" s="41">
        <v>27.8337</v>
      </c>
      <c r="K36" s="41">
        <v>22.933399999999999</v>
      </c>
      <c r="L36" s="41">
        <v>30.422599999999999</v>
      </c>
      <c r="M36" s="41">
        <v>26.735600000000002</v>
      </c>
      <c r="N36" s="41">
        <v>7.9964000000000004</v>
      </c>
      <c r="O36" s="41">
        <v>1.8994</v>
      </c>
      <c r="P36" s="41">
        <v>8</v>
      </c>
      <c r="Q36" s="41">
        <v>0</v>
      </c>
      <c r="R36" s="41">
        <v>0</v>
      </c>
      <c r="S36" s="41">
        <v>8</v>
      </c>
    </row>
    <row r="37" spans="1:19" ht="15" hidden="1" customHeight="1" outlineLevel="1">
      <c r="A37" s="8">
        <v>41334</v>
      </c>
      <c r="B37" s="41">
        <v>28.882999999999999</v>
      </c>
      <c r="C37" s="41">
        <v>29.920200000000001</v>
      </c>
      <c r="D37" s="41">
        <v>27.748200000000001</v>
      </c>
      <c r="E37" s="41">
        <v>22.9514</v>
      </c>
      <c r="F37" s="41">
        <v>29.420300000000001</v>
      </c>
      <c r="G37" s="41">
        <v>27.8492</v>
      </c>
      <c r="H37" s="41">
        <v>29.136600000000001</v>
      </c>
      <c r="I37" s="41">
        <v>29.920999999999999</v>
      </c>
      <c r="J37" s="41">
        <v>28.249300000000002</v>
      </c>
      <c r="K37" s="41">
        <v>22.9514</v>
      </c>
      <c r="L37" s="41">
        <v>30.297599999999999</v>
      </c>
      <c r="M37" s="41">
        <v>27.8492</v>
      </c>
      <c r="N37" s="41">
        <v>12.989800000000001</v>
      </c>
      <c r="O37" s="41">
        <v>1.8835</v>
      </c>
      <c r="P37" s="41">
        <v>13</v>
      </c>
      <c r="Q37" s="41">
        <v>0</v>
      </c>
      <c r="R37" s="41">
        <v>13</v>
      </c>
      <c r="S37" s="41" t="s">
        <v>123</v>
      </c>
    </row>
    <row r="38" spans="1:19" ht="15" hidden="1" customHeight="1" outlineLevel="1">
      <c r="A38" s="8">
        <v>41365</v>
      </c>
      <c r="B38" s="41">
        <v>32.020099999999999</v>
      </c>
      <c r="C38" s="41">
        <v>33.816000000000003</v>
      </c>
      <c r="D38" s="41">
        <v>27.4679</v>
      </c>
      <c r="E38" s="41">
        <v>23.126999999999999</v>
      </c>
      <c r="F38" s="41">
        <v>29.907800000000002</v>
      </c>
      <c r="G38" s="41">
        <v>24.8276</v>
      </c>
      <c r="H38" s="41">
        <v>32.039499999999997</v>
      </c>
      <c r="I38" s="41">
        <v>33.8446</v>
      </c>
      <c r="J38" s="41">
        <v>27.4679</v>
      </c>
      <c r="K38" s="41">
        <v>23.126999999999999</v>
      </c>
      <c r="L38" s="41">
        <v>29.907800000000002</v>
      </c>
      <c r="M38" s="41">
        <v>24.8276</v>
      </c>
      <c r="N38" s="41">
        <v>0.12909999999999999</v>
      </c>
      <c r="O38" s="41">
        <v>0.12909999999999999</v>
      </c>
      <c r="P38" s="41">
        <v>0</v>
      </c>
      <c r="Q38" s="41">
        <v>0</v>
      </c>
      <c r="R38" s="41">
        <v>0</v>
      </c>
      <c r="S38" s="41" t="s">
        <v>123</v>
      </c>
    </row>
    <row r="39" spans="1:19" ht="15" hidden="1" customHeight="1" outlineLevel="1">
      <c r="A39" s="8">
        <v>41395</v>
      </c>
      <c r="B39" s="41">
        <v>28.739599999999999</v>
      </c>
      <c r="C39" s="41">
        <v>29.169899999999998</v>
      </c>
      <c r="D39" s="41">
        <v>28.290700000000001</v>
      </c>
      <c r="E39" s="41">
        <v>23.626300000000001</v>
      </c>
      <c r="F39" s="41">
        <v>30.240100000000002</v>
      </c>
      <c r="G39" s="41">
        <v>26.381799999999998</v>
      </c>
      <c r="H39" s="41">
        <v>28.74</v>
      </c>
      <c r="I39" s="41">
        <v>29.1708</v>
      </c>
      <c r="J39" s="41">
        <v>28.290700000000001</v>
      </c>
      <c r="K39" s="41">
        <v>23.626300000000001</v>
      </c>
      <c r="L39" s="41">
        <v>30.240100000000002</v>
      </c>
      <c r="M39" s="41">
        <v>26.381799999999998</v>
      </c>
      <c r="N39" s="41">
        <v>4.6351000000000004</v>
      </c>
      <c r="O39" s="41">
        <v>4.6351000000000004</v>
      </c>
      <c r="P39" s="41">
        <v>0</v>
      </c>
      <c r="Q39" s="41">
        <v>0</v>
      </c>
      <c r="R39" s="41">
        <v>0</v>
      </c>
      <c r="S39" s="41" t="s">
        <v>123</v>
      </c>
    </row>
    <row r="40" spans="1:19" ht="15" hidden="1" customHeight="1" outlineLevel="1">
      <c r="A40" s="8">
        <v>41426</v>
      </c>
      <c r="B40" s="41">
        <v>27.8842</v>
      </c>
      <c r="C40" s="41">
        <v>28.565300000000001</v>
      </c>
      <c r="D40" s="41">
        <v>27.421500000000002</v>
      </c>
      <c r="E40" s="41">
        <v>23.300599999999999</v>
      </c>
      <c r="F40" s="41">
        <v>28.8521</v>
      </c>
      <c r="G40" s="41">
        <v>27.827500000000001</v>
      </c>
      <c r="H40" s="41">
        <v>27.885000000000002</v>
      </c>
      <c r="I40" s="41">
        <v>28.5672</v>
      </c>
      <c r="J40" s="41">
        <v>27.421500000000002</v>
      </c>
      <c r="K40" s="41">
        <v>23.300599999999999</v>
      </c>
      <c r="L40" s="41">
        <v>28.8521</v>
      </c>
      <c r="M40" s="41">
        <v>27.827500000000001</v>
      </c>
      <c r="N40" s="41">
        <v>0.4748</v>
      </c>
      <c r="O40" s="41">
        <v>0.4748</v>
      </c>
      <c r="P40" s="41">
        <v>0</v>
      </c>
      <c r="Q40" s="41">
        <v>0</v>
      </c>
      <c r="R40" s="41">
        <v>0</v>
      </c>
      <c r="S40" s="41" t="s">
        <v>123</v>
      </c>
    </row>
    <row r="41" spans="1:19" ht="15" hidden="1" customHeight="1" outlineLevel="1">
      <c r="A41" s="8">
        <v>41456</v>
      </c>
      <c r="B41" s="41">
        <v>28.214300000000001</v>
      </c>
      <c r="C41" s="41">
        <v>29.598500000000001</v>
      </c>
      <c r="D41" s="41">
        <v>27.260400000000001</v>
      </c>
      <c r="E41" s="41">
        <v>22.8414</v>
      </c>
      <c r="F41" s="41">
        <v>29.990400000000001</v>
      </c>
      <c r="G41" s="41">
        <v>25.939</v>
      </c>
      <c r="H41" s="41">
        <v>28.214600000000001</v>
      </c>
      <c r="I41" s="41">
        <v>29.599299999999999</v>
      </c>
      <c r="J41" s="41">
        <v>27.260400000000001</v>
      </c>
      <c r="K41" s="41">
        <v>22.8414</v>
      </c>
      <c r="L41" s="41">
        <v>29.990400000000001</v>
      </c>
      <c r="M41" s="41">
        <v>25.939</v>
      </c>
      <c r="N41" s="41">
        <v>12.1112</v>
      </c>
      <c r="O41" s="41">
        <v>12.1112</v>
      </c>
      <c r="P41" s="41">
        <v>0</v>
      </c>
      <c r="Q41" s="41">
        <v>0</v>
      </c>
      <c r="R41" s="41">
        <v>0</v>
      </c>
      <c r="S41" s="41" t="s">
        <v>123</v>
      </c>
    </row>
    <row r="42" spans="1:19" ht="15" hidden="1" customHeight="1" outlineLevel="1">
      <c r="A42" s="8">
        <v>41487</v>
      </c>
      <c r="B42" s="41">
        <v>26.6265</v>
      </c>
      <c r="C42" s="41">
        <v>27.468299999999999</v>
      </c>
      <c r="D42" s="41">
        <v>26.148700000000002</v>
      </c>
      <c r="E42" s="41">
        <v>22.578399999999998</v>
      </c>
      <c r="F42" s="41">
        <v>28.4756</v>
      </c>
      <c r="G42" s="41">
        <v>24.167999999999999</v>
      </c>
      <c r="H42" s="41">
        <v>26.689299999999999</v>
      </c>
      <c r="I42" s="41">
        <v>27.4694</v>
      </c>
      <c r="J42" s="41">
        <v>26.243400000000001</v>
      </c>
      <c r="K42" s="41">
        <v>22.8276</v>
      </c>
      <c r="L42" s="41">
        <v>28.4756</v>
      </c>
      <c r="M42" s="41">
        <v>24.167999999999999</v>
      </c>
      <c r="N42" s="41">
        <v>12.420500000000001</v>
      </c>
      <c r="O42" s="41">
        <v>10.508699999999999</v>
      </c>
      <c r="P42" s="41">
        <v>12.43</v>
      </c>
      <c r="Q42" s="41">
        <v>12.43</v>
      </c>
      <c r="R42" s="41">
        <v>0</v>
      </c>
      <c r="S42" s="41" t="s">
        <v>123</v>
      </c>
    </row>
    <row r="43" spans="1:19" ht="15" hidden="1" customHeight="1" outlineLevel="1">
      <c r="A43" s="8">
        <v>41518</v>
      </c>
      <c r="B43" s="41">
        <v>26.1081</v>
      </c>
      <c r="C43" s="41">
        <v>26.318899999999999</v>
      </c>
      <c r="D43" s="41">
        <v>25.9741</v>
      </c>
      <c r="E43" s="41">
        <v>23.2316</v>
      </c>
      <c r="F43" s="41">
        <v>28.562999999999999</v>
      </c>
      <c r="G43" s="41">
        <v>20.031700000000001</v>
      </c>
      <c r="H43" s="41">
        <v>26.1526</v>
      </c>
      <c r="I43" s="41">
        <v>26.319700000000001</v>
      </c>
      <c r="J43" s="41">
        <v>26.0458</v>
      </c>
      <c r="K43" s="41">
        <v>23.502600000000001</v>
      </c>
      <c r="L43" s="41">
        <v>28.562999999999999</v>
      </c>
      <c r="M43" s="41">
        <v>20.031700000000001</v>
      </c>
      <c r="N43" s="41">
        <v>13.007999999999999</v>
      </c>
      <c r="O43" s="41">
        <v>14.0929</v>
      </c>
      <c r="P43" s="41">
        <v>13</v>
      </c>
      <c r="Q43" s="41">
        <v>13</v>
      </c>
      <c r="R43" s="41">
        <v>0</v>
      </c>
      <c r="S43" s="41" t="s">
        <v>123</v>
      </c>
    </row>
    <row r="44" spans="1:19" ht="15" hidden="1" customHeight="1" outlineLevel="1">
      <c r="A44" s="8">
        <v>41548</v>
      </c>
      <c r="B44" s="41">
        <v>26.688700000000001</v>
      </c>
      <c r="C44" s="41">
        <v>26.658300000000001</v>
      </c>
      <c r="D44" s="41">
        <v>26.715800000000002</v>
      </c>
      <c r="E44" s="41">
        <v>23.715599999999998</v>
      </c>
      <c r="F44" s="41">
        <v>28.486899999999999</v>
      </c>
      <c r="G44" s="41">
        <v>24.044499999999999</v>
      </c>
      <c r="H44" s="41">
        <v>26.764399999999998</v>
      </c>
      <c r="I44" s="41">
        <v>26.659099999999999</v>
      </c>
      <c r="J44" s="41">
        <v>26.859000000000002</v>
      </c>
      <c r="K44" s="41">
        <v>23.715599999999998</v>
      </c>
      <c r="L44" s="41">
        <v>28.486899999999999</v>
      </c>
      <c r="M44" s="41">
        <v>24.894600000000001</v>
      </c>
      <c r="N44" s="41">
        <v>7.101</v>
      </c>
      <c r="O44" s="41">
        <v>7.2835999999999999</v>
      </c>
      <c r="P44" s="41">
        <v>7.1</v>
      </c>
      <c r="Q44" s="41">
        <v>0</v>
      </c>
      <c r="R44" s="41">
        <v>0</v>
      </c>
      <c r="S44" s="41">
        <v>7.1</v>
      </c>
    </row>
    <row r="45" spans="1:19" ht="15" hidden="1" customHeight="1" outlineLevel="1">
      <c r="A45" s="8">
        <v>41579</v>
      </c>
      <c r="B45" s="41">
        <v>27.054099999999998</v>
      </c>
      <c r="C45" s="41">
        <v>26.921600000000002</v>
      </c>
      <c r="D45" s="41">
        <v>27.171700000000001</v>
      </c>
      <c r="E45" s="41">
        <v>24.008199999999999</v>
      </c>
      <c r="F45" s="41">
        <v>29.007200000000001</v>
      </c>
      <c r="G45" s="41">
        <v>23.243600000000001</v>
      </c>
      <c r="H45" s="41">
        <v>27.306000000000001</v>
      </c>
      <c r="I45" s="41">
        <v>26.924199999999999</v>
      </c>
      <c r="J45" s="41">
        <v>27.6523</v>
      </c>
      <c r="K45" s="41">
        <v>24.4895</v>
      </c>
      <c r="L45" s="41">
        <v>29.007200000000001</v>
      </c>
      <c r="M45" s="41">
        <v>25.535599999999999</v>
      </c>
      <c r="N45" s="41">
        <v>5.3742999999999999</v>
      </c>
      <c r="O45" s="41">
        <v>2.4769999999999999</v>
      </c>
      <c r="P45" s="41">
        <v>5.3868</v>
      </c>
      <c r="Q45" s="41">
        <v>13</v>
      </c>
      <c r="R45" s="41">
        <v>0</v>
      </c>
      <c r="S45" s="41">
        <v>0.48920000000000002</v>
      </c>
    </row>
    <row r="46" spans="1:19" ht="15" hidden="1" customHeight="1" outlineLevel="1">
      <c r="A46" s="8">
        <v>41609</v>
      </c>
      <c r="B46" s="41">
        <v>27.248699999999999</v>
      </c>
      <c r="C46" s="41">
        <v>26.880400000000002</v>
      </c>
      <c r="D46" s="41">
        <v>27.574999999999999</v>
      </c>
      <c r="E46" s="41">
        <v>26.053799999999999</v>
      </c>
      <c r="F46" s="41">
        <v>28.385100000000001</v>
      </c>
      <c r="G46" s="41">
        <v>25.5655</v>
      </c>
      <c r="H46" s="41">
        <v>27.250499999999999</v>
      </c>
      <c r="I46" s="41">
        <v>26.8843</v>
      </c>
      <c r="J46" s="41">
        <v>27.574999999999999</v>
      </c>
      <c r="K46" s="41">
        <v>26.053799999999999</v>
      </c>
      <c r="L46" s="41">
        <v>28.385100000000001</v>
      </c>
      <c r="M46" s="41">
        <v>25.5655</v>
      </c>
      <c r="N46" s="41">
        <v>0.8538</v>
      </c>
      <c r="O46" s="41">
        <v>0.8538</v>
      </c>
      <c r="P46" s="41">
        <v>0</v>
      </c>
      <c r="Q46" s="41">
        <v>0</v>
      </c>
      <c r="R46" s="41">
        <v>0</v>
      </c>
      <c r="S46" s="41" t="s">
        <v>123</v>
      </c>
    </row>
    <row r="47" spans="1:19" ht="15" hidden="1" customHeight="1" outlineLevel="1">
      <c r="A47" s="8">
        <v>41640</v>
      </c>
      <c r="B47" s="41">
        <v>27.427199999999999</v>
      </c>
      <c r="C47" s="41">
        <v>26.974599999999999</v>
      </c>
      <c r="D47" s="41">
        <v>27.869299999999999</v>
      </c>
      <c r="E47" s="41">
        <v>24.698599999999999</v>
      </c>
      <c r="F47" s="41">
        <v>29.109100000000002</v>
      </c>
      <c r="G47" s="41">
        <v>27.004899999999999</v>
      </c>
      <c r="H47" s="41">
        <v>27.462299999999999</v>
      </c>
      <c r="I47" s="41">
        <v>26.976199999999999</v>
      </c>
      <c r="J47" s="41">
        <v>27.939599999999999</v>
      </c>
      <c r="K47" s="41">
        <v>24.698599999999999</v>
      </c>
      <c r="L47" s="41">
        <v>29.109100000000002</v>
      </c>
      <c r="M47" s="41">
        <v>27.499400000000001</v>
      </c>
      <c r="N47" s="41">
        <v>13.8462</v>
      </c>
      <c r="O47" s="41">
        <v>0.55400000000000005</v>
      </c>
      <c r="P47" s="41">
        <v>14</v>
      </c>
      <c r="Q47" s="41">
        <v>0</v>
      </c>
      <c r="R47" s="41">
        <v>0</v>
      </c>
      <c r="S47" s="41">
        <v>14</v>
      </c>
    </row>
    <row r="48" spans="1:19" ht="15" hidden="1" customHeight="1" outlineLevel="1">
      <c r="A48" s="8">
        <v>41671</v>
      </c>
      <c r="B48" s="41">
        <v>27.131699999999999</v>
      </c>
      <c r="C48" s="41">
        <v>28.5609</v>
      </c>
      <c r="D48" s="41">
        <v>26.584700000000002</v>
      </c>
      <c r="E48" s="41">
        <v>25.0671</v>
      </c>
      <c r="F48" s="41">
        <v>28.713200000000001</v>
      </c>
      <c r="G48" s="41">
        <v>25.353300000000001</v>
      </c>
      <c r="H48" s="41">
        <v>27.132200000000001</v>
      </c>
      <c r="I48" s="41">
        <v>28.562799999999999</v>
      </c>
      <c r="J48" s="41">
        <v>26.584700000000002</v>
      </c>
      <c r="K48" s="41">
        <v>25.0671</v>
      </c>
      <c r="L48" s="41">
        <v>28.713200000000001</v>
      </c>
      <c r="M48" s="41">
        <v>25.353300000000001</v>
      </c>
      <c r="N48" s="41">
        <v>1.7212000000000001</v>
      </c>
      <c r="O48" s="41">
        <v>1.7212000000000001</v>
      </c>
      <c r="P48" s="41">
        <v>0</v>
      </c>
      <c r="Q48" s="41">
        <v>0</v>
      </c>
      <c r="R48" s="41">
        <v>0</v>
      </c>
      <c r="S48" s="41" t="s">
        <v>123</v>
      </c>
    </row>
    <row r="49" spans="1:19" ht="15" hidden="1" customHeight="1" outlineLevel="1">
      <c r="A49" s="8">
        <v>41699</v>
      </c>
      <c r="B49" s="41">
        <v>27.077400000000001</v>
      </c>
      <c r="C49" s="41">
        <v>26.564299999999999</v>
      </c>
      <c r="D49" s="41">
        <v>27.8474</v>
      </c>
      <c r="E49" s="41">
        <v>25.695599999999999</v>
      </c>
      <c r="F49" s="41">
        <v>28.3536</v>
      </c>
      <c r="G49" s="41">
        <v>28.192699999999999</v>
      </c>
      <c r="H49" s="41">
        <v>27.0806</v>
      </c>
      <c r="I49" s="41">
        <v>26.565300000000001</v>
      </c>
      <c r="J49" s="41">
        <v>27.854099999999999</v>
      </c>
      <c r="K49" s="41">
        <v>25.695599999999999</v>
      </c>
      <c r="L49" s="41">
        <v>28.3536</v>
      </c>
      <c r="M49" s="41">
        <v>28.290600000000001</v>
      </c>
      <c r="N49" s="41">
        <v>12.7967</v>
      </c>
      <c r="O49" s="41">
        <v>8.9552999999999994</v>
      </c>
      <c r="P49" s="41">
        <v>13.49</v>
      </c>
      <c r="Q49" s="41">
        <v>0</v>
      </c>
      <c r="R49" s="41">
        <v>0</v>
      </c>
      <c r="S49" s="41">
        <v>13.49</v>
      </c>
    </row>
    <row r="50" spans="1:19" ht="15" hidden="1" customHeight="1" outlineLevel="1">
      <c r="A50" s="8">
        <v>41730</v>
      </c>
      <c r="B50" s="41">
        <v>27.067399999999999</v>
      </c>
      <c r="C50" s="41">
        <v>26.8339</v>
      </c>
      <c r="D50" s="41">
        <v>27.2666</v>
      </c>
      <c r="E50" s="41">
        <v>24.638000000000002</v>
      </c>
      <c r="F50" s="41">
        <v>27.966200000000001</v>
      </c>
      <c r="G50" s="41">
        <v>27.0625</v>
      </c>
      <c r="H50" s="41">
        <v>27.068999999999999</v>
      </c>
      <c r="I50" s="41">
        <v>26.837399999999999</v>
      </c>
      <c r="J50" s="41">
        <v>27.2666</v>
      </c>
      <c r="K50" s="41">
        <v>24.638000000000002</v>
      </c>
      <c r="L50" s="41">
        <v>27.966200000000001</v>
      </c>
      <c r="M50" s="41">
        <v>27.0625</v>
      </c>
      <c r="N50" s="41">
        <v>9.0006000000000004</v>
      </c>
      <c r="O50" s="41">
        <v>9.0006000000000004</v>
      </c>
      <c r="P50" s="41">
        <v>0</v>
      </c>
      <c r="Q50" s="41">
        <v>0</v>
      </c>
      <c r="R50" s="41">
        <v>0</v>
      </c>
      <c r="S50" s="41" t="s">
        <v>123</v>
      </c>
    </row>
    <row r="51" spans="1:19" ht="15" hidden="1" customHeight="1" outlineLevel="1">
      <c r="A51" s="8">
        <v>41760</v>
      </c>
      <c r="B51" s="41">
        <v>28.1236</v>
      </c>
      <c r="C51" s="41">
        <v>27.2791</v>
      </c>
      <c r="D51" s="41">
        <v>28.8416</v>
      </c>
      <c r="E51" s="41">
        <v>25.0962</v>
      </c>
      <c r="F51" s="41">
        <v>29.485099999999999</v>
      </c>
      <c r="G51" s="41">
        <v>31.1646</v>
      </c>
      <c r="H51" s="41">
        <v>28.1249</v>
      </c>
      <c r="I51" s="41">
        <v>27.2819</v>
      </c>
      <c r="J51" s="41">
        <v>28.8416</v>
      </c>
      <c r="K51" s="41">
        <v>25.0962</v>
      </c>
      <c r="L51" s="41">
        <v>29.485099999999999</v>
      </c>
      <c r="M51" s="41">
        <v>31.1646</v>
      </c>
      <c r="N51" s="41">
        <v>0.69730000000000003</v>
      </c>
      <c r="O51" s="41">
        <v>0.69730000000000003</v>
      </c>
      <c r="P51" s="41">
        <v>0</v>
      </c>
      <c r="Q51" s="41">
        <v>0</v>
      </c>
      <c r="R51" s="41" t="s">
        <v>123</v>
      </c>
      <c r="S51" s="41" t="s">
        <v>123</v>
      </c>
    </row>
    <row r="52" spans="1:19" ht="15" hidden="1" customHeight="1" outlineLevel="1">
      <c r="A52" s="8">
        <v>41791</v>
      </c>
      <c r="B52" s="41">
        <v>28.080300000000001</v>
      </c>
      <c r="C52" s="41">
        <v>27.6813</v>
      </c>
      <c r="D52" s="41">
        <v>28.4316</v>
      </c>
      <c r="E52" s="41">
        <v>24.671500000000002</v>
      </c>
      <c r="F52" s="41">
        <v>29.127400000000002</v>
      </c>
      <c r="G52" s="41">
        <v>30.295200000000001</v>
      </c>
      <c r="H52" s="41">
        <v>28.081600000000002</v>
      </c>
      <c r="I52" s="41">
        <v>27.684200000000001</v>
      </c>
      <c r="J52" s="41">
        <v>28.4316</v>
      </c>
      <c r="K52" s="41">
        <v>24.671500000000002</v>
      </c>
      <c r="L52" s="41">
        <v>29.127400000000002</v>
      </c>
      <c r="M52" s="41">
        <v>30.295200000000001</v>
      </c>
      <c r="N52" s="41">
        <v>0.44409999999999999</v>
      </c>
      <c r="O52" s="41">
        <v>0.44409999999999999</v>
      </c>
      <c r="P52" s="41">
        <v>0</v>
      </c>
      <c r="Q52" s="41">
        <v>0</v>
      </c>
      <c r="R52" s="41">
        <v>0</v>
      </c>
      <c r="S52" s="41" t="s">
        <v>123</v>
      </c>
    </row>
    <row r="53" spans="1:19" ht="15" hidden="1" customHeight="1" outlineLevel="1">
      <c r="A53" s="8">
        <v>41821</v>
      </c>
      <c r="B53" s="41">
        <v>27.9696</v>
      </c>
      <c r="C53" s="41">
        <v>28.132300000000001</v>
      </c>
      <c r="D53" s="41">
        <v>27.819700000000001</v>
      </c>
      <c r="E53" s="41">
        <v>25.002099999999999</v>
      </c>
      <c r="F53" s="41">
        <v>29.3355</v>
      </c>
      <c r="G53" s="41">
        <v>23.704899999999999</v>
      </c>
      <c r="H53" s="41">
        <v>28.200099999999999</v>
      </c>
      <c r="I53" s="41">
        <v>28.134399999999999</v>
      </c>
      <c r="J53" s="41">
        <v>28.261900000000001</v>
      </c>
      <c r="K53" s="41">
        <v>25.002099999999999</v>
      </c>
      <c r="L53" s="41">
        <v>29.3355</v>
      </c>
      <c r="M53" s="41">
        <v>27.823699999999999</v>
      </c>
      <c r="N53" s="41">
        <v>8.3070000000000004</v>
      </c>
      <c r="O53" s="41">
        <v>0.76129999999999998</v>
      </c>
      <c r="P53" s="41">
        <v>8.3309999999999995</v>
      </c>
      <c r="Q53" s="41">
        <v>0</v>
      </c>
      <c r="R53" s="41" t="s">
        <v>123</v>
      </c>
      <c r="S53" s="41">
        <v>8.3309999999999995</v>
      </c>
    </row>
    <row r="54" spans="1:19" hidden="1" outlineLevel="1" collapsed="1">
      <c r="A54" s="8">
        <v>41852</v>
      </c>
      <c r="B54" s="41">
        <v>27.623100000000001</v>
      </c>
      <c r="C54" s="41">
        <v>26.889900000000001</v>
      </c>
      <c r="D54" s="41">
        <v>28.261900000000001</v>
      </c>
      <c r="E54" s="41">
        <v>23.940100000000001</v>
      </c>
      <c r="F54" s="41">
        <v>30.236799999999999</v>
      </c>
      <c r="G54" s="41">
        <v>31.042899999999999</v>
      </c>
      <c r="H54" s="41">
        <v>27.624500000000001</v>
      </c>
      <c r="I54" s="41">
        <v>26.892900000000001</v>
      </c>
      <c r="J54" s="41">
        <v>28.261900000000001</v>
      </c>
      <c r="K54" s="41">
        <v>23.940100000000001</v>
      </c>
      <c r="L54" s="41">
        <v>30.236799999999999</v>
      </c>
      <c r="M54" s="41">
        <v>31.042899999999999</v>
      </c>
      <c r="N54" s="41">
        <v>0.93379999999999996</v>
      </c>
      <c r="O54" s="41">
        <v>0.93379999999999996</v>
      </c>
      <c r="P54" s="41">
        <v>0</v>
      </c>
      <c r="Q54" s="41">
        <v>0</v>
      </c>
      <c r="R54" s="41" t="s">
        <v>123</v>
      </c>
      <c r="S54" s="41" t="s">
        <v>123</v>
      </c>
    </row>
    <row r="55" spans="1:19" hidden="1" outlineLevel="1" collapsed="1">
      <c r="A55" s="8">
        <v>41883</v>
      </c>
      <c r="B55" s="41">
        <v>27.541599999999999</v>
      </c>
      <c r="C55" s="41">
        <v>27.0122</v>
      </c>
      <c r="D55" s="41">
        <v>28.055800000000001</v>
      </c>
      <c r="E55" s="41">
        <v>25.066099999999999</v>
      </c>
      <c r="F55" s="41">
        <v>28.951000000000001</v>
      </c>
      <c r="G55" s="41">
        <v>27.5565</v>
      </c>
      <c r="H55" s="41">
        <v>27.295500000000001</v>
      </c>
      <c r="I55" s="41">
        <v>26.357299999999999</v>
      </c>
      <c r="J55" s="41">
        <v>28.189800000000002</v>
      </c>
      <c r="K55" s="41">
        <v>25.066099999999999</v>
      </c>
      <c r="L55" s="41">
        <v>28.951000000000001</v>
      </c>
      <c r="M55" s="41">
        <v>29.571400000000001</v>
      </c>
      <c r="N55" s="41">
        <v>40.599400000000003</v>
      </c>
      <c r="O55" s="41">
        <v>49.844799999999999</v>
      </c>
      <c r="P55" s="41">
        <v>13.89</v>
      </c>
      <c r="Q55" s="41">
        <v>0</v>
      </c>
      <c r="R55" s="41" t="s">
        <v>123</v>
      </c>
      <c r="S55" s="41">
        <v>13.89</v>
      </c>
    </row>
    <row r="56" spans="1:19" hidden="1" outlineLevel="1" collapsed="1">
      <c r="A56" s="8">
        <v>41913</v>
      </c>
      <c r="B56" s="41">
        <v>26.369299999999999</v>
      </c>
      <c r="C56" s="41">
        <v>24.9453</v>
      </c>
      <c r="D56" s="41">
        <v>27.584499999999998</v>
      </c>
      <c r="E56" s="41">
        <v>24.654699999999998</v>
      </c>
      <c r="F56" s="41">
        <v>28.374600000000001</v>
      </c>
      <c r="G56" s="41">
        <v>28.208400000000001</v>
      </c>
      <c r="H56" s="41">
        <v>26.3705</v>
      </c>
      <c r="I56" s="41">
        <v>24.947600000000001</v>
      </c>
      <c r="J56" s="41">
        <v>27.584499999999998</v>
      </c>
      <c r="K56" s="41">
        <v>24.654699999999998</v>
      </c>
      <c r="L56" s="41">
        <v>28.374600000000001</v>
      </c>
      <c r="M56" s="41">
        <v>28.208400000000001</v>
      </c>
      <c r="N56" s="41">
        <v>5.1409000000000002</v>
      </c>
      <c r="O56" s="41">
        <v>5.1409000000000002</v>
      </c>
      <c r="P56" s="41">
        <v>0</v>
      </c>
      <c r="Q56" s="41">
        <v>0</v>
      </c>
      <c r="R56" s="41" t="s">
        <v>123</v>
      </c>
      <c r="S56" s="41" t="s">
        <v>123</v>
      </c>
    </row>
    <row r="57" spans="1:19" hidden="1" outlineLevel="1" collapsed="1">
      <c r="A57" s="8">
        <v>41944</v>
      </c>
      <c r="B57" s="41">
        <v>26.479800000000001</v>
      </c>
      <c r="C57" s="41">
        <v>25.279599999999999</v>
      </c>
      <c r="D57" s="41">
        <v>27.427399999999999</v>
      </c>
      <c r="E57" s="41">
        <v>26.894200000000001</v>
      </c>
      <c r="F57" s="41">
        <v>28.505299999999998</v>
      </c>
      <c r="G57" s="41">
        <v>21.539200000000001</v>
      </c>
      <c r="H57" s="41">
        <v>26.504999999999999</v>
      </c>
      <c r="I57" s="41">
        <v>25.271699999999999</v>
      </c>
      <c r="J57" s="41">
        <v>27.4818</v>
      </c>
      <c r="K57" s="41">
        <v>26.894200000000001</v>
      </c>
      <c r="L57" s="41">
        <v>28.505299999999998</v>
      </c>
      <c r="M57" s="41">
        <v>21.7989</v>
      </c>
      <c r="N57" s="41">
        <v>14.234299999999999</v>
      </c>
      <c r="O57" s="41">
        <v>44.806600000000003</v>
      </c>
      <c r="P57" s="41">
        <v>11.319100000000001</v>
      </c>
      <c r="Q57" s="41">
        <v>0</v>
      </c>
      <c r="R57" s="41" t="s">
        <v>123</v>
      </c>
      <c r="S57" s="41">
        <v>11.319100000000001</v>
      </c>
    </row>
    <row r="58" spans="1:19" hidden="1" outlineLevel="1" collapsed="1">
      <c r="A58" s="8">
        <v>41974</v>
      </c>
      <c r="B58" s="41">
        <v>26.1356</v>
      </c>
      <c r="C58" s="41">
        <v>26.0501</v>
      </c>
      <c r="D58" s="41">
        <v>26.194299999999998</v>
      </c>
      <c r="E58" s="41">
        <v>27.383199999999999</v>
      </c>
      <c r="F58" s="41">
        <v>27.745000000000001</v>
      </c>
      <c r="G58" s="41">
        <v>18.209399999999999</v>
      </c>
      <c r="H58" s="41">
        <v>26.157900000000001</v>
      </c>
      <c r="I58" s="41">
        <v>26.04</v>
      </c>
      <c r="J58" s="41">
        <v>26.239000000000001</v>
      </c>
      <c r="K58" s="41">
        <v>27.383199999999999</v>
      </c>
      <c r="L58" s="41">
        <v>27.745000000000001</v>
      </c>
      <c r="M58" s="41">
        <v>18.342500000000001</v>
      </c>
      <c r="N58" s="41">
        <v>15.7516</v>
      </c>
      <c r="O58" s="41">
        <v>36.698500000000003</v>
      </c>
      <c r="P58" s="41">
        <v>11.146000000000001</v>
      </c>
      <c r="Q58" s="41">
        <v>0</v>
      </c>
      <c r="R58" s="41">
        <v>0</v>
      </c>
      <c r="S58" s="41">
        <v>11.146000000000001</v>
      </c>
    </row>
    <row r="59" spans="1:19" hidden="1" outlineLevel="1" collapsed="1">
      <c r="A59" s="8">
        <v>42005</v>
      </c>
      <c r="B59" s="41">
        <v>26.027799999999999</v>
      </c>
      <c r="C59" s="41">
        <v>26.6463</v>
      </c>
      <c r="D59" s="41">
        <v>25.597200000000001</v>
      </c>
      <c r="E59" s="41">
        <v>28.797699999999999</v>
      </c>
      <c r="F59" s="41">
        <v>27.981999999999999</v>
      </c>
      <c r="G59" s="41">
        <v>16.4056</v>
      </c>
      <c r="H59" s="41">
        <v>26.330100000000002</v>
      </c>
      <c r="I59" s="41">
        <v>26.644100000000002</v>
      </c>
      <c r="J59" s="41">
        <v>26.102900000000002</v>
      </c>
      <c r="K59" s="41">
        <v>28.797699999999999</v>
      </c>
      <c r="L59" s="41">
        <v>27.981999999999999</v>
      </c>
      <c r="M59" s="41">
        <v>17.212800000000001</v>
      </c>
      <c r="N59" s="41">
        <v>12.7941</v>
      </c>
      <c r="O59" s="41">
        <v>37.977800000000002</v>
      </c>
      <c r="P59" s="41">
        <v>12.7033</v>
      </c>
      <c r="Q59" s="41">
        <v>0</v>
      </c>
      <c r="R59" s="41">
        <v>0</v>
      </c>
      <c r="S59" s="41">
        <v>12.7033</v>
      </c>
    </row>
    <row r="60" spans="1:19" hidden="1" outlineLevel="1" collapsed="1">
      <c r="A60" s="8">
        <v>42036</v>
      </c>
      <c r="B60" s="41">
        <v>24.692499999999999</v>
      </c>
      <c r="C60" s="41">
        <v>27.869800000000001</v>
      </c>
      <c r="D60" s="41">
        <v>23.392700000000001</v>
      </c>
      <c r="E60" s="41">
        <v>28.4815</v>
      </c>
      <c r="F60" s="41">
        <v>26.554500000000001</v>
      </c>
      <c r="G60" s="41">
        <v>16.787299999999998</v>
      </c>
      <c r="H60" s="41">
        <v>24.690899999999999</v>
      </c>
      <c r="I60" s="41">
        <v>27.865500000000001</v>
      </c>
      <c r="J60" s="41">
        <v>23.392700000000001</v>
      </c>
      <c r="K60" s="41">
        <v>28.4815</v>
      </c>
      <c r="L60" s="41">
        <v>26.554500000000001</v>
      </c>
      <c r="M60" s="41">
        <v>16.787299999999998</v>
      </c>
      <c r="N60" s="41">
        <v>38</v>
      </c>
      <c r="O60" s="41">
        <v>38</v>
      </c>
      <c r="P60" s="41">
        <v>0</v>
      </c>
      <c r="Q60" s="41">
        <v>0</v>
      </c>
      <c r="R60" s="41" t="s">
        <v>123</v>
      </c>
      <c r="S60" s="41" t="s">
        <v>123</v>
      </c>
    </row>
    <row r="61" spans="1:19" hidden="1" outlineLevel="1" collapsed="1">
      <c r="A61" s="8">
        <v>42064</v>
      </c>
      <c r="B61" s="41">
        <v>25.420500000000001</v>
      </c>
      <c r="C61" s="41">
        <v>30.178100000000001</v>
      </c>
      <c r="D61" s="41">
        <v>23.917899999999999</v>
      </c>
      <c r="E61" s="41">
        <v>30.107700000000001</v>
      </c>
      <c r="F61" s="41">
        <v>27.121200000000002</v>
      </c>
      <c r="G61" s="41">
        <v>17.4358</v>
      </c>
      <c r="H61" s="41">
        <v>25.476900000000001</v>
      </c>
      <c r="I61" s="41">
        <v>30.173200000000001</v>
      </c>
      <c r="J61" s="41">
        <v>23.988800000000001</v>
      </c>
      <c r="K61" s="41">
        <v>30.107700000000001</v>
      </c>
      <c r="L61" s="41">
        <v>27.121200000000002</v>
      </c>
      <c r="M61" s="41">
        <v>17.566299999999998</v>
      </c>
      <c r="N61" s="41">
        <v>7.8898000000000001</v>
      </c>
      <c r="O61" s="41">
        <v>37.226100000000002</v>
      </c>
      <c r="P61" s="41">
        <v>6.25</v>
      </c>
      <c r="Q61" s="41">
        <v>0</v>
      </c>
      <c r="R61" s="41" t="s">
        <v>123</v>
      </c>
      <c r="S61" s="41">
        <v>6.25</v>
      </c>
    </row>
    <row r="62" spans="1:19" hidden="1" outlineLevel="1" collapsed="1">
      <c r="A62" s="8">
        <v>42095</v>
      </c>
      <c r="B62" s="41">
        <v>25.4741</v>
      </c>
      <c r="C62" s="41">
        <v>30.6538</v>
      </c>
      <c r="D62" s="41">
        <v>24.340800000000002</v>
      </c>
      <c r="E62" s="41">
        <v>33.870100000000001</v>
      </c>
      <c r="F62" s="41">
        <v>26.578399999999998</v>
      </c>
      <c r="G62" s="41">
        <v>14.4765</v>
      </c>
      <c r="H62" s="41">
        <v>25.5397</v>
      </c>
      <c r="I62" s="41">
        <v>30.6479</v>
      </c>
      <c r="J62" s="41">
        <v>24.416699999999999</v>
      </c>
      <c r="K62" s="41">
        <v>33.870100000000001</v>
      </c>
      <c r="L62" s="41">
        <v>26.578399999999998</v>
      </c>
      <c r="M62" s="41">
        <v>14.558</v>
      </c>
      <c r="N62" s="41">
        <v>11.828900000000001</v>
      </c>
      <c r="O62" s="41">
        <v>37.547499999999999</v>
      </c>
      <c r="P62" s="41">
        <v>10.989800000000001</v>
      </c>
      <c r="Q62" s="41">
        <v>0</v>
      </c>
      <c r="R62" s="41">
        <v>0</v>
      </c>
      <c r="S62" s="41">
        <v>10.989800000000001</v>
      </c>
    </row>
    <row r="63" spans="1:19" hidden="1" outlineLevel="1" collapsed="1">
      <c r="A63" s="8">
        <v>42125</v>
      </c>
      <c r="B63" s="41">
        <v>26.596699999999998</v>
      </c>
      <c r="C63" s="41">
        <v>31.902699999999999</v>
      </c>
      <c r="D63" s="41">
        <v>25.381799999999998</v>
      </c>
      <c r="E63" s="41">
        <v>34.021700000000003</v>
      </c>
      <c r="F63" s="41">
        <v>27.334</v>
      </c>
      <c r="G63" s="41">
        <v>15.023199999999999</v>
      </c>
      <c r="H63" s="41">
        <v>26.595199999999998</v>
      </c>
      <c r="I63" s="41">
        <v>31.898499999999999</v>
      </c>
      <c r="J63" s="41">
        <v>25.381799999999998</v>
      </c>
      <c r="K63" s="41">
        <v>34.021700000000003</v>
      </c>
      <c r="L63" s="41">
        <v>27.334</v>
      </c>
      <c r="M63" s="41">
        <v>15.023199999999999</v>
      </c>
      <c r="N63" s="41">
        <v>37.526299999999999</v>
      </c>
      <c r="O63" s="41">
        <v>37.526299999999999</v>
      </c>
      <c r="P63" s="41">
        <v>0</v>
      </c>
      <c r="Q63" s="41">
        <v>0</v>
      </c>
      <c r="R63" s="41" t="s">
        <v>123</v>
      </c>
      <c r="S63" s="41" t="s">
        <v>123</v>
      </c>
    </row>
    <row r="64" spans="1:19" hidden="1" outlineLevel="1" collapsed="1">
      <c r="A64" s="8">
        <v>42156</v>
      </c>
      <c r="B64" s="41">
        <v>27.636399999999998</v>
      </c>
      <c r="C64" s="41">
        <v>32.239800000000002</v>
      </c>
      <c r="D64" s="41">
        <v>26.375599999999999</v>
      </c>
      <c r="E64" s="41">
        <v>31.087700000000002</v>
      </c>
      <c r="F64" s="41">
        <v>27.688600000000001</v>
      </c>
      <c r="G64" s="41">
        <v>14.5815</v>
      </c>
      <c r="H64" s="41">
        <v>27.637499999999999</v>
      </c>
      <c r="I64" s="41">
        <v>32.236499999999999</v>
      </c>
      <c r="J64" s="41">
        <v>26.378299999999999</v>
      </c>
      <c r="K64" s="41">
        <v>31.087700000000002</v>
      </c>
      <c r="L64" s="41">
        <v>27.692499999999999</v>
      </c>
      <c r="M64" s="41">
        <v>14.5815</v>
      </c>
      <c r="N64" s="41">
        <v>24.2225</v>
      </c>
      <c r="O64" s="41">
        <v>37.915700000000001</v>
      </c>
      <c r="P64" s="41">
        <v>15.488799999999999</v>
      </c>
      <c r="Q64" s="41" t="s">
        <v>123</v>
      </c>
      <c r="R64" s="41">
        <v>15.488799999999999</v>
      </c>
      <c r="S64" s="41" t="s">
        <v>123</v>
      </c>
    </row>
    <row r="65" spans="1:19" hidden="1" outlineLevel="1" collapsed="1">
      <c r="A65" s="8">
        <v>42186</v>
      </c>
      <c r="B65" s="41">
        <v>28.3171</v>
      </c>
      <c r="C65" s="41">
        <v>32.202500000000001</v>
      </c>
      <c r="D65" s="41">
        <v>27.387699999999999</v>
      </c>
      <c r="E65" s="41">
        <v>30.045100000000001</v>
      </c>
      <c r="F65" s="41">
        <v>28.23</v>
      </c>
      <c r="G65" s="41">
        <v>17.1389</v>
      </c>
      <c r="H65" s="41">
        <v>28.5992</v>
      </c>
      <c r="I65" s="41">
        <v>32.198799999999999</v>
      </c>
      <c r="J65" s="41">
        <v>27.718</v>
      </c>
      <c r="K65" s="41">
        <v>30.045100000000001</v>
      </c>
      <c r="L65" s="41">
        <v>28.23</v>
      </c>
      <c r="M65" s="41">
        <v>18.361899999999999</v>
      </c>
      <c r="N65" s="41">
        <v>13.8324</v>
      </c>
      <c r="O65" s="41">
        <v>37.754300000000001</v>
      </c>
      <c r="P65" s="41">
        <v>13.67</v>
      </c>
      <c r="Q65" s="41">
        <v>0</v>
      </c>
      <c r="R65" s="41">
        <v>0</v>
      </c>
      <c r="S65" s="41">
        <v>13.67</v>
      </c>
    </row>
    <row r="66" spans="1:19" hidden="1" outlineLevel="1" collapsed="1">
      <c r="A66" s="8">
        <v>42217</v>
      </c>
      <c r="B66" s="41">
        <v>28.920300000000001</v>
      </c>
      <c r="C66" s="41">
        <v>31.7409</v>
      </c>
      <c r="D66" s="41">
        <v>28.326899999999998</v>
      </c>
      <c r="E66" s="41">
        <v>29.752099999999999</v>
      </c>
      <c r="F66" s="41">
        <v>28.619</v>
      </c>
      <c r="G66" s="41">
        <v>21.11</v>
      </c>
      <c r="H66" s="41">
        <v>28.940200000000001</v>
      </c>
      <c r="I66" s="41">
        <v>31.720700000000001</v>
      </c>
      <c r="J66" s="41">
        <v>28.355699999999999</v>
      </c>
      <c r="K66" s="41">
        <v>29.752099999999999</v>
      </c>
      <c r="L66" s="41">
        <v>28.619</v>
      </c>
      <c r="M66" s="41">
        <v>21.535</v>
      </c>
      <c r="N66" s="41">
        <v>11.3147</v>
      </c>
      <c r="O66" s="41">
        <v>43.802300000000002</v>
      </c>
      <c r="P66" s="41">
        <v>0</v>
      </c>
      <c r="Q66" s="41">
        <v>0</v>
      </c>
      <c r="R66" s="41" t="s">
        <v>123</v>
      </c>
      <c r="S66" s="41">
        <v>0</v>
      </c>
    </row>
    <row r="67" spans="1:19" hidden="1" outlineLevel="1" collapsed="1">
      <c r="A67" s="8">
        <v>42248</v>
      </c>
      <c r="B67" s="41">
        <v>26.979299999999999</v>
      </c>
      <c r="C67" s="41">
        <v>31.438800000000001</v>
      </c>
      <c r="D67" s="41">
        <v>26.180499999999999</v>
      </c>
      <c r="E67" s="41">
        <v>30.9817</v>
      </c>
      <c r="F67" s="41">
        <v>28.531400000000001</v>
      </c>
      <c r="G67" s="41">
        <v>14.1952</v>
      </c>
      <c r="H67" s="41">
        <v>26.978200000000001</v>
      </c>
      <c r="I67" s="41">
        <v>31.4345</v>
      </c>
      <c r="J67" s="41">
        <v>26.180499999999999</v>
      </c>
      <c r="K67" s="41">
        <v>30.9817</v>
      </c>
      <c r="L67" s="41">
        <v>28.531400000000001</v>
      </c>
      <c r="M67" s="41">
        <v>14.1952</v>
      </c>
      <c r="N67" s="41">
        <v>37.863799999999998</v>
      </c>
      <c r="O67" s="41">
        <v>37.863799999999998</v>
      </c>
      <c r="P67" s="41" t="s">
        <v>123</v>
      </c>
      <c r="Q67" s="41" t="s">
        <v>123</v>
      </c>
      <c r="R67" s="41" t="s">
        <v>123</v>
      </c>
      <c r="S67" s="41" t="s">
        <v>123</v>
      </c>
    </row>
    <row r="68" spans="1:19" hidden="1" outlineLevel="1" collapsed="1">
      <c r="A68" s="8">
        <v>42278</v>
      </c>
      <c r="B68" s="41">
        <v>28.9941</v>
      </c>
      <c r="C68" s="41">
        <v>35.670699999999997</v>
      </c>
      <c r="D68" s="41">
        <v>27.4467</v>
      </c>
      <c r="E68" s="41">
        <v>31.134599999999999</v>
      </c>
      <c r="F68" s="41">
        <v>28.743600000000001</v>
      </c>
      <c r="G68" s="41">
        <v>15.396000000000001</v>
      </c>
      <c r="H68" s="41">
        <v>29.2407</v>
      </c>
      <c r="I68" s="41">
        <v>35.669499999999999</v>
      </c>
      <c r="J68" s="41">
        <v>27.735900000000001</v>
      </c>
      <c r="K68" s="41">
        <v>31.134599999999999</v>
      </c>
      <c r="L68" s="41">
        <v>28.743600000000001</v>
      </c>
      <c r="M68" s="41">
        <v>16.937999999999999</v>
      </c>
      <c r="N68" s="41">
        <v>0.45689999999999997</v>
      </c>
      <c r="O68" s="41">
        <v>37.902099999999997</v>
      </c>
      <c r="P68" s="41">
        <v>0</v>
      </c>
      <c r="Q68" s="41">
        <v>0</v>
      </c>
      <c r="R68" s="41">
        <v>0</v>
      </c>
      <c r="S68" s="41">
        <v>0</v>
      </c>
    </row>
    <row r="69" spans="1:19" hidden="1" outlineLevel="1" collapsed="1">
      <c r="A69" s="8">
        <v>42309</v>
      </c>
      <c r="B69" s="41">
        <v>28.439800000000002</v>
      </c>
      <c r="C69" s="41">
        <v>32.585799999999999</v>
      </c>
      <c r="D69" s="41">
        <v>27.6601</v>
      </c>
      <c r="E69" s="41">
        <v>29.0596</v>
      </c>
      <c r="F69" s="41">
        <v>28.378</v>
      </c>
      <c r="G69" s="41">
        <v>18.851299999999998</v>
      </c>
      <c r="H69" s="41">
        <v>28.439599999999999</v>
      </c>
      <c r="I69" s="41">
        <v>32.585299999999997</v>
      </c>
      <c r="J69" s="41">
        <v>27.6601</v>
      </c>
      <c r="K69" s="41">
        <v>29.0596</v>
      </c>
      <c r="L69" s="41">
        <v>28.378</v>
      </c>
      <c r="M69" s="41">
        <v>18.851299999999998</v>
      </c>
      <c r="N69" s="41">
        <v>36.293999999999997</v>
      </c>
      <c r="O69" s="41">
        <v>36.293999999999997</v>
      </c>
      <c r="P69" s="41">
        <v>0</v>
      </c>
      <c r="Q69" s="41">
        <v>0</v>
      </c>
      <c r="R69" s="41">
        <v>0</v>
      </c>
      <c r="S69" s="41" t="s">
        <v>123</v>
      </c>
    </row>
    <row r="70" spans="1:19" hidden="1" outlineLevel="1" collapsed="1">
      <c r="A70" s="8">
        <v>42339</v>
      </c>
      <c r="B70" s="41">
        <v>25.644300000000001</v>
      </c>
      <c r="C70" s="41">
        <v>29.853999999999999</v>
      </c>
      <c r="D70" s="41">
        <v>24.8355</v>
      </c>
      <c r="E70" s="41">
        <v>29.553999999999998</v>
      </c>
      <c r="F70" s="41">
        <v>26.921600000000002</v>
      </c>
      <c r="G70" s="41">
        <v>9.3280999999999992</v>
      </c>
      <c r="H70" s="41">
        <v>25.7136</v>
      </c>
      <c r="I70" s="41">
        <v>29.853999999999999</v>
      </c>
      <c r="J70" s="41">
        <v>24.914300000000001</v>
      </c>
      <c r="K70" s="41">
        <v>29.553999999999998</v>
      </c>
      <c r="L70" s="41">
        <v>26.921600000000002</v>
      </c>
      <c r="M70" s="41">
        <v>9.3591999999999995</v>
      </c>
      <c r="N70" s="41">
        <v>8.5084</v>
      </c>
      <c r="O70" s="41">
        <v>30.534400000000002</v>
      </c>
      <c r="P70" s="41">
        <v>8.5040999999999993</v>
      </c>
      <c r="Q70" s="41">
        <v>0</v>
      </c>
      <c r="R70" s="41">
        <v>0</v>
      </c>
      <c r="S70" s="41">
        <v>8.5040999999999993</v>
      </c>
    </row>
    <row r="71" spans="1:19" hidden="1" outlineLevel="1" collapsed="1">
      <c r="A71" s="8">
        <v>42370</v>
      </c>
      <c r="B71" s="41">
        <v>28.4239</v>
      </c>
      <c r="C71" s="41">
        <v>29.903300000000002</v>
      </c>
      <c r="D71" s="41">
        <v>27.827000000000002</v>
      </c>
      <c r="E71" s="41">
        <v>29.798400000000001</v>
      </c>
      <c r="F71" s="41">
        <v>28.572800000000001</v>
      </c>
      <c r="G71" s="41">
        <v>18.784099999999999</v>
      </c>
      <c r="H71" s="41">
        <v>28.439</v>
      </c>
      <c r="I71" s="41">
        <v>29.903199999999998</v>
      </c>
      <c r="J71" s="41">
        <v>27.847200000000001</v>
      </c>
      <c r="K71" s="41">
        <v>29.798400000000001</v>
      </c>
      <c r="L71" s="41">
        <v>28.572800000000001</v>
      </c>
      <c r="M71" s="41">
        <v>18.846</v>
      </c>
      <c r="N71" s="41">
        <v>15.3193</v>
      </c>
      <c r="O71" s="41">
        <v>36.5</v>
      </c>
      <c r="P71" s="41">
        <v>15.192</v>
      </c>
      <c r="Q71" s="41">
        <v>0</v>
      </c>
      <c r="R71" s="41">
        <v>0</v>
      </c>
      <c r="S71" s="41">
        <v>15.192</v>
      </c>
    </row>
    <row r="72" spans="1:19" hidden="1" outlineLevel="1" collapsed="1">
      <c r="A72" s="8">
        <v>42401</v>
      </c>
      <c r="B72" s="41">
        <v>28.228300000000001</v>
      </c>
      <c r="C72" s="41">
        <v>30.087499999999999</v>
      </c>
      <c r="D72" s="41">
        <v>27.419699999999999</v>
      </c>
      <c r="E72" s="41">
        <v>31.677399999999999</v>
      </c>
      <c r="F72" s="41">
        <v>28.235299999999999</v>
      </c>
      <c r="G72" s="41">
        <v>14.9649</v>
      </c>
      <c r="H72" s="41">
        <v>28.228100000000001</v>
      </c>
      <c r="I72" s="41">
        <v>30.0869</v>
      </c>
      <c r="J72" s="41">
        <v>27.419699999999999</v>
      </c>
      <c r="K72" s="41">
        <v>31.677399999999999</v>
      </c>
      <c r="L72" s="41">
        <v>28.235299999999999</v>
      </c>
      <c r="M72" s="41">
        <v>14.9649</v>
      </c>
      <c r="N72" s="41">
        <v>36.3309</v>
      </c>
      <c r="O72" s="41">
        <v>36.3309</v>
      </c>
      <c r="P72" s="41">
        <v>0</v>
      </c>
      <c r="Q72" s="41">
        <v>0</v>
      </c>
      <c r="R72" s="41">
        <v>0</v>
      </c>
      <c r="S72" s="41" t="s">
        <v>123</v>
      </c>
    </row>
    <row r="73" spans="1:19" hidden="1" outlineLevel="1" collapsed="1">
      <c r="A73" s="8">
        <v>42430</v>
      </c>
      <c r="B73" s="41">
        <v>27.594799999999999</v>
      </c>
      <c r="C73" s="41">
        <v>29.698499999999999</v>
      </c>
      <c r="D73" s="41">
        <v>26.850200000000001</v>
      </c>
      <c r="E73" s="41">
        <v>26.704599999999999</v>
      </c>
      <c r="F73" s="41">
        <v>27.0229</v>
      </c>
      <c r="G73" s="41">
        <v>23.067499999999999</v>
      </c>
      <c r="H73" s="41">
        <v>27.630800000000001</v>
      </c>
      <c r="I73" s="41">
        <v>29.697299999999998</v>
      </c>
      <c r="J73" s="41">
        <v>26.897400000000001</v>
      </c>
      <c r="K73" s="41">
        <v>26.704599999999999</v>
      </c>
      <c r="L73" s="41">
        <v>27.0229</v>
      </c>
      <c r="M73" s="41">
        <v>24.278199999999998</v>
      </c>
      <c r="N73" s="41">
        <v>9.8687000000000005</v>
      </c>
      <c r="O73" s="41">
        <v>49.812800000000003</v>
      </c>
      <c r="P73" s="41">
        <v>9.56</v>
      </c>
      <c r="Q73" s="41">
        <v>0</v>
      </c>
      <c r="R73" s="41">
        <v>0</v>
      </c>
      <c r="S73" s="41">
        <v>9.56</v>
      </c>
    </row>
    <row r="74" spans="1:19" hidden="1" outlineLevel="1" collapsed="1">
      <c r="A74" s="8">
        <v>42461</v>
      </c>
      <c r="B74" s="41">
        <v>29.441800000000001</v>
      </c>
      <c r="C74" s="41">
        <v>29.284500000000001</v>
      </c>
      <c r="D74" s="41">
        <v>29.4922</v>
      </c>
      <c r="E74" s="41">
        <v>35.253</v>
      </c>
      <c r="F74" s="41">
        <v>29.196200000000001</v>
      </c>
      <c r="G74" s="41">
        <v>23.008099999999999</v>
      </c>
      <c r="H74" s="41">
        <v>29.686299999999999</v>
      </c>
      <c r="I74" s="41">
        <v>29.277799999999999</v>
      </c>
      <c r="J74" s="41">
        <v>29.819099999999999</v>
      </c>
      <c r="K74" s="41">
        <v>35.253</v>
      </c>
      <c r="L74" s="41">
        <v>29.196200000000001</v>
      </c>
      <c r="M74" s="41">
        <v>28.051200000000001</v>
      </c>
      <c r="N74" s="41">
        <v>5.7195</v>
      </c>
      <c r="O74" s="41">
        <v>49.542999999999999</v>
      </c>
      <c r="P74" s="41">
        <v>5.3710000000000004</v>
      </c>
      <c r="Q74" s="41">
        <v>0</v>
      </c>
      <c r="R74" s="41">
        <v>0</v>
      </c>
      <c r="S74" s="41">
        <v>5.3710000000000004</v>
      </c>
    </row>
    <row r="75" spans="1:19" hidden="1" outlineLevel="1" collapsed="1">
      <c r="A75" s="8">
        <v>42491</v>
      </c>
      <c r="B75" s="41">
        <v>29.8155</v>
      </c>
      <c r="C75" s="41">
        <v>29.2151</v>
      </c>
      <c r="D75" s="41">
        <v>30.023900000000001</v>
      </c>
      <c r="E75" s="41">
        <v>37.8795</v>
      </c>
      <c r="F75" s="41">
        <v>29.115100000000002</v>
      </c>
      <c r="G75" s="41">
        <v>22.187100000000001</v>
      </c>
      <c r="H75" s="41">
        <v>29.8154</v>
      </c>
      <c r="I75" s="41">
        <v>29.215</v>
      </c>
      <c r="J75" s="41">
        <v>30.023900000000001</v>
      </c>
      <c r="K75" s="41">
        <v>37.8795</v>
      </c>
      <c r="L75" s="41">
        <v>29.115100000000002</v>
      </c>
      <c r="M75" s="41">
        <v>22.187100000000001</v>
      </c>
      <c r="N75" s="41">
        <v>36.5</v>
      </c>
      <c r="O75" s="41">
        <v>36.5</v>
      </c>
      <c r="P75" s="41">
        <v>0</v>
      </c>
      <c r="Q75" s="41" t="s">
        <v>123</v>
      </c>
      <c r="R75" s="41">
        <v>0</v>
      </c>
      <c r="S75" s="41" t="s">
        <v>123</v>
      </c>
    </row>
    <row r="76" spans="1:19" hidden="1" outlineLevel="1" collapsed="1">
      <c r="A76" s="8">
        <v>42522</v>
      </c>
      <c r="B76" s="41">
        <v>29.4558</v>
      </c>
      <c r="C76" s="41">
        <v>28.802399999999999</v>
      </c>
      <c r="D76" s="41">
        <v>29.65</v>
      </c>
      <c r="E76" s="41">
        <v>40.972200000000001</v>
      </c>
      <c r="F76" s="41">
        <v>28.464200000000002</v>
      </c>
      <c r="G76" s="41">
        <v>27.241299999999999</v>
      </c>
      <c r="H76" s="41">
        <v>29.4558</v>
      </c>
      <c r="I76" s="41">
        <v>28.802299999999999</v>
      </c>
      <c r="J76" s="41">
        <v>29.65</v>
      </c>
      <c r="K76" s="41">
        <v>40.972200000000001</v>
      </c>
      <c r="L76" s="41">
        <v>28.464200000000002</v>
      </c>
      <c r="M76" s="41">
        <v>27.241299999999999</v>
      </c>
      <c r="N76" s="41">
        <v>36.5</v>
      </c>
      <c r="O76" s="41">
        <v>36.5</v>
      </c>
      <c r="P76" s="41">
        <v>0</v>
      </c>
      <c r="Q76" s="41">
        <v>0</v>
      </c>
      <c r="R76" s="41">
        <v>0</v>
      </c>
      <c r="S76" s="41" t="s">
        <v>123</v>
      </c>
    </row>
    <row r="77" spans="1:19" hidden="1" outlineLevel="1" collapsed="1">
      <c r="A77" s="8">
        <v>42552</v>
      </c>
      <c r="B77" s="41">
        <v>29.284400000000002</v>
      </c>
      <c r="C77" s="41">
        <v>28.733599999999999</v>
      </c>
      <c r="D77" s="41">
        <v>29.443000000000001</v>
      </c>
      <c r="E77" s="41">
        <v>31.960799999999999</v>
      </c>
      <c r="F77" s="41">
        <v>29.435400000000001</v>
      </c>
      <c r="G77" s="41">
        <v>23.3933</v>
      </c>
      <c r="H77" s="41">
        <v>29.284400000000002</v>
      </c>
      <c r="I77" s="41">
        <v>28.733499999999999</v>
      </c>
      <c r="J77" s="41">
        <v>29.443000000000001</v>
      </c>
      <c r="K77" s="41">
        <v>31.960799999999999</v>
      </c>
      <c r="L77" s="41">
        <v>29.435400000000001</v>
      </c>
      <c r="M77" s="41">
        <v>23.3933</v>
      </c>
      <c r="N77" s="41">
        <v>36.5</v>
      </c>
      <c r="O77" s="41">
        <v>36.5</v>
      </c>
      <c r="P77" s="41">
        <v>0</v>
      </c>
      <c r="Q77" s="41">
        <v>0</v>
      </c>
      <c r="R77" s="41">
        <v>0</v>
      </c>
      <c r="S77" s="41" t="s">
        <v>123</v>
      </c>
    </row>
    <row r="78" spans="1:19" hidden="1" outlineLevel="1" collapsed="1">
      <c r="A78" s="8">
        <v>42583</v>
      </c>
      <c r="B78" s="41">
        <v>29.247199999999999</v>
      </c>
      <c r="C78" s="41">
        <v>29.414300000000001</v>
      </c>
      <c r="D78" s="41">
        <v>29.162199999999999</v>
      </c>
      <c r="E78" s="41">
        <v>30.740100000000002</v>
      </c>
      <c r="F78" s="41">
        <v>29.847100000000001</v>
      </c>
      <c r="G78" s="41">
        <v>20.4041</v>
      </c>
      <c r="H78" s="41">
        <v>29.247199999999999</v>
      </c>
      <c r="I78" s="41">
        <v>29.414300000000001</v>
      </c>
      <c r="J78" s="41">
        <v>29.162199999999999</v>
      </c>
      <c r="K78" s="41">
        <v>30.740100000000002</v>
      </c>
      <c r="L78" s="41">
        <v>29.847100000000001</v>
      </c>
      <c r="M78" s="41">
        <v>20.4041</v>
      </c>
      <c r="N78" s="41">
        <v>36.5</v>
      </c>
      <c r="O78" s="41">
        <v>36.5</v>
      </c>
      <c r="P78" s="41">
        <v>0</v>
      </c>
      <c r="Q78" s="41" t="s">
        <v>123</v>
      </c>
      <c r="R78" s="41">
        <v>0</v>
      </c>
      <c r="S78" s="41" t="s">
        <v>123</v>
      </c>
    </row>
    <row r="79" spans="1:19" hidden="1" outlineLevel="1" collapsed="1">
      <c r="A79" s="8">
        <v>42614</v>
      </c>
      <c r="B79" s="41">
        <v>29.532699999999998</v>
      </c>
      <c r="C79" s="41">
        <v>29.632200000000001</v>
      </c>
      <c r="D79" s="41">
        <v>29.4984</v>
      </c>
      <c r="E79" s="41">
        <v>34.291800000000002</v>
      </c>
      <c r="F79" s="41">
        <v>29.377099999999999</v>
      </c>
      <c r="G79" s="41">
        <v>21.383299999999998</v>
      </c>
      <c r="H79" s="41">
        <v>29.531199999999998</v>
      </c>
      <c r="I79" s="41">
        <v>29.626300000000001</v>
      </c>
      <c r="J79" s="41">
        <v>29.4984</v>
      </c>
      <c r="K79" s="41">
        <v>34.291800000000002</v>
      </c>
      <c r="L79" s="41">
        <v>29.377099999999999</v>
      </c>
      <c r="M79" s="41">
        <v>21.383299999999998</v>
      </c>
      <c r="N79" s="41">
        <v>49.573399999999999</v>
      </c>
      <c r="O79" s="41">
        <v>49.573399999999999</v>
      </c>
      <c r="P79" s="41">
        <v>0</v>
      </c>
      <c r="Q79" s="41">
        <v>0</v>
      </c>
      <c r="R79" s="41">
        <v>0</v>
      </c>
      <c r="S79" s="41" t="s">
        <v>123</v>
      </c>
    </row>
    <row r="80" spans="1:19" hidden="1" outlineLevel="1" collapsed="1">
      <c r="A80" s="8">
        <v>42644</v>
      </c>
      <c r="B80" s="41">
        <v>29.0214</v>
      </c>
      <c r="C80" s="41">
        <v>29.561599999999999</v>
      </c>
      <c r="D80" s="41">
        <v>28.8765</v>
      </c>
      <c r="E80" s="41">
        <v>30.474399999999999</v>
      </c>
      <c r="F80" s="41">
        <v>29.273099999999999</v>
      </c>
      <c r="G80" s="41">
        <v>22.186800000000002</v>
      </c>
      <c r="H80" s="41">
        <v>29.0214</v>
      </c>
      <c r="I80" s="41">
        <v>29.561499999999999</v>
      </c>
      <c r="J80" s="41">
        <v>28.8765</v>
      </c>
      <c r="K80" s="41">
        <v>30.474399999999999</v>
      </c>
      <c r="L80" s="41">
        <v>29.273099999999999</v>
      </c>
      <c r="M80" s="41">
        <v>22.186800000000002</v>
      </c>
      <c r="N80" s="41">
        <v>36.5</v>
      </c>
      <c r="O80" s="41">
        <v>36.5</v>
      </c>
      <c r="P80" s="41">
        <v>0</v>
      </c>
      <c r="Q80" s="41">
        <v>0</v>
      </c>
      <c r="R80" s="41">
        <v>0</v>
      </c>
      <c r="S80" s="41" t="s">
        <v>123</v>
      </c>
    </row>
    <row r="81" spans="1:19" hidden="1" outlineLevel="1" collapsed="1">
      <c r="A81" s="8">
        <v>42675</v>
      </c>
      <c r="B81" s="41">
        <v>29.111499999999999</v>
      </c>
      <c r="C81" s="41">
        <v>29.427399999999999</v>
      </c>
      <c r="D81" s="41">
        <v>28.959199999999999</v>
      </c>
      <c r="E81" s="41">
        <v>32.033099999999997</v>
      </c>
      <c r="F81" s="41">
        <v>28.8169</v>
      </c>
      <c r="G81" s="41">
        <v>22.9238</v>
      </c>
      <c r="H81" s="41">
        <v>29.1114</v>
      </c>
      <c r="I81" s="41">
        <v>29.427299999999999</v>
      </c>
      <c r="J81" s="41">
        <v>28.959199999999999</v>
      </c>
      <c r="K81" s="41">
        <v>32.033099999999997</v>
      </c>
      <c r="L81" s="41">
        <v>28.8169</v>
      </c>
      <c r="M81" s="41">
        <v>22.9238</v>
      </c>
      <c r="N81" s="41">
        <v>36.5</v>
      </c>
      <c r="O81" s="41">
        <v>36.5</v>
      </c>
      <c r="P81" s="41">
        <v>0</v>
      </c>
      <c r="Q81" s="41">
        <v>0</v>
      </c>
      <c r="R81" s="41">
        <v>0</v>
      </c>
      <c r="S81" s="41" t="s">
        <v>123</v>
      </c>
    </row>
    <row r="82" spans="1:19" hidden="1" outlineLevel="1" collapsed="1">
      <c r="A82" s="8">
        <v>42705</v>
      </c>
      <c r="B82" s="41">
        <v>28.107299999999999</v>
      </c>
      <c r="C82" s="41">
        <v>29.469899999999999</v>
      </c>
      <c r="D82" s="41">
        <v>27.5899</v>
      </c>
      <c r="E82" s="41">
        <v>28.0474</v>
      </c>
      <c r="F82" s="41">
        <v>28.334399999999999</v>
      </c>
      <c r="G82" s="41">
        <v>17.113</v>
      </c>
      <c r="H82" s="41">
        <v>28.107299999999999</v>
      </c>
      <c r="I82" s="41">
        <v>29.469899999999999</v>
      </c>
      <c r="J82" s="41">
        <v>27.5899</v>
      </c>
      <c r="K82" s="41">
        <v>28.0474</v>
      </c>
      <c r="L82" s="41">
        <v>28.334399999999999</v>
      </c>
      <c r="M82" s="41">
        <v>17.113</v>
      </c>
      <c r="N82" s="41">
        <v>36.5</v>
      </c>
      <c r="O82" s="41">
        <v>36.5</v>
      </c>
      <c r="P82" s="41">
        <v>0</v>
      </c>
      <c r="Q82" s="41">
        <v>0</v>
      </c>
      <c r="R82" s="41">
        <v>0</v>
      </c>
      <c r="S82" s="41" t="s">
        <v>123</v>
      </c>
    </row>
    <row r="83" spans="1:19" hidden="1" outlineLevel="1" collapsed="1">
      <c r="A83" s="8">
        <v>42736</v>
      </c>
      <c r="B83" s="41">
        <v>28.666499999999999</v>
      </c>
      <c r="C83" s="41">
        <v>29.4772</v>
      </c>
      <c r="D83" s="41">
        <v>28.266999999999999</v>
      </c>
      <c r="E83" s="41">
        <v>30.110199999999999</v>
      </c>
      <c r="F83" s="41">
        <v>28.603200000000001</v>
      </c>
      <c r="G83" s="41">
        <v>18.055900000000001</v>
      </c>
      <c r="H83" s="41">
        <v>28.663799999999998</v>
      </c>
      <c r="I83" s="41">
        <v>29.4694</v>
      </c>
      <c r="J83" s="41">
        <v>28.266999999999999</v>
      </c>
      <c r="K83" s="41">
        <v>30.110199999999999</v>
      </c>
      <c r="L83" s="41">
        <v>28.603200000000001</v>
      </c>
      <c r="M83" s="41">
        <v>18.055900000000001</v>
      </c>
      <c r="N83" s="41">
        <v>49.5229</v>
      </c>
      <c r="O83" s="41">
        <v>49.5229</v>
      </c>
      <c r="P83" s="41">
        <v>0</v>
      </c>
      <c r="Q83" s="41">
        <v>0</v>
      </c>
      <c r="R83" s="41">
        <v>0</v>
      </c>
      <c r="S83" s="41" t="s">
        <v>123</v>
      </c>
    </row>
    <row r="84" spans="1:19" hidden="1" outlineLevel="1" collapsed="1">
      <c r="A84" s="8">
        <v>42767</v>
      </c>
      <c r="B84" s="41">
        <v>29.118400000000001</v>
      </c>
      <c r="C84" s="41">
        <v>29.642800000000001</v>
      </c>
      <c r="D84" s="41">
        <v>28.541599999999999</v>
      </c>
      <c r="E84" s="41">
        <v>28.700900000000001</v>
      </c>
      <c r="F84" s="41">
        <v>29.310099999999998</v>
      </c>
      <c r="G84" s="41">
        <v>21.805700000000002</v>
      </c>
      <c r="H84" s="41">
        <v>29.117599999999999</v>
      </c>
      <c r="I84" s="41">
        <v>29.641400000000001</v>
      </c>
      <c r="J84" s="41">
        <v>28.541599999999999</v>
      </c>
      <c r="K84" s="41">
        <v>28.700900000000001</v>
      </c>
      <c r="L84" s="41">
        <v>29.310099999999998</v>
      </c>
      <c r="M84" s="41">
        <v>21.805700000000002</v>
      </c>
      <c r="N84" s="41">
        <v>49.037100000000002</v>
      </c>
      <c r="O84" s="41">
        <v>49.037100000000002</v>
      </c>
      <c r="P84" s="41">
        <v>0</v>
      </c>
      <c r="Q84" s="41">
        <v>0</v>
      </c>
      <c r="R84" s="41">
        <v>0</v>
      </c>
      <c r="S84" s="41" t="s">
        <v>123</v>
      </c>
    </row>
    <row r="85" spans="1:19" hidden="1" outlineLevel="1" collapsed="1">
      <c r="A85" s="8">
        <v>42795</v>
      </c>
      <c r="B85" s="41">
        <v>27.9693</v>
      </c>
      <c r="C85" s="41">
        <v>29.389900000000001</v>
      </c>
      <c r="D85" s="41">
        <v>27.212</v>
      </c>
      <c r="E85" s="41">
        <v>24.193899999999999</v>
      </c>
      <c r="F85" s="41">
        <v>27.9758</v>
      </c>
      <c r="G85" s="41">
        <v>26.931100000000001</v>
      </c>
      <c r="H85" s="41">
        <v>28.201699999999999</v>
      </c>
      <c r="I85" s="41">
        <v>29.336099999999998</v>
      </c>
      <c r="J85" s="41">
        <v>27.587</v>
      </c>
      <c r="K85" s="41">
        <v>25.989100000000001</v>
      </c>
      <c r="L85" s="41">
        <v>27.9758</v>
      </c>
      <c r="M85" s="41">
        <v>26.931100000000001</v>
      </c>
      <c r="N85" s="41">
        <v>10.446199999999999</v>
      </c>
      <c r="O85" s="41">
        <v>49.961300000000001</v>
      </c>
      <c r="P85" s="41">
        <v>7.5</v>
      </c>
      <c r="Q85" s="41">
        <v>7.5</v>
      </c>
      <c r="R85" s="41">
        <v>0</v>
      </c>
      <c r="S85" s="41" t="s">
        <v>123</v>
      </c>
    </row>
    <row r="86" spans="1:19" hidden="1" outlineLevel="1" collapsed="1">
      <c r="A86" s="8">
        <v>42826</v>
      </c>
      <c r="B86" s="41">
        <v>28.546800000000001</v>
      </c>
      <c r="C86" s="41">
        <v>28.2028</v>
      </c>
      <c r="D86" s="41">
        <v>28.650200000000002</v>
      </c>
      <c r="E86" s="41">
        <v>30.8032</v>
      </c>
      <c r="F86" s="41">
        <v>28.8203</v>
      </c>
      <c r="G86" s="41">
        <v>20.372900000000001</v>
      </c>
      <c r="H86" s="41">
        <v>28.546600000000002</v>
      </c>
      <c r="I86" s="41">
        <v>28.202100000000002</v>
      </c>
      <c r="J86" s="41">
        <v>28.650200000000002</v>
      </c>
      <c r="K86" s="41">
        <v>30.8032</v>
      </c>
      <c r="L86" s="41">
        <v>28.8203</v>
      </c>
      <c r="M86" s="41">
        <v>20.372900000000001</v>
      </c>
      <c r="N86" s="41">
        <v>36.5</v>
      </c>
      <c r="O86" s="41">
        <v>36.5</v>
      </c>
      <c r="P86" s="41">
        <v>0</v>
      </c>
      <c r="Q86" s="41">
        <v>0</v>
      </c>
      <c r="R86" s="41">
        <v>0</v>
      </c>
      <c r="S86" s="41" t="s">
        <v>123</v>
      </c>
    </row>
    <row r="87" spans="1:19" hidden="1" outlineLevel="1" collapsed="1">
      <c r="A87" s="8">
        <v>42856</v>
      </c>
      <c r="B87" s="41">
        <v>28.163900000000002</v>
      </c>
      <c r="C87" s="41">
        <v>28.434799999999999</v>
      </c>
      <c r="D87" s="41">
        <v>28.058299999999999</v>
      </c>
      <c r="E87" s="41">
        <v>23.722999999999999</v>
      </c>
      <c r="F87" s="41">
        <v>29.686</v>
      </c>
      <c r="G87" s="41">
        <v>22.882899999999999</v>
      </c>
      <c r="H87" s="41">
        <v>28.442599999999999</v>
      </c>
      <c r="I87" s="41">
        <v>28.431699999999999</v>
      </c>
      <c r="J87" s="41">
        <v>28.446899999999999</v>
      </c>
      <c r="K87" s="41">
        <v>25.2578</v>
      </c>
      <c r="L87" s="41">
        <v>29.686</v>
      </c>
      <c r="M87" s="41">
        <v>22.882899999999999</v>
      </c>
      <c r="N87" s="41">
        <v>8.6212</v>
      </c>
      <c r="O87" s="41">
        <v>49.192399999999999</v>
      </c>
      <c r="P87" s="41">
        <v>8.5</v>
      </c>
      <c r="Q87" s="41">
        <v>8.5</v>
      </c>
      <c r="R87" s="41">
        <v>0</v>
      </c>
      <c r="S87" s="41" t="s">
        <v>123</v>
      </c>
    </row>
    <row r="88" spans="1:19" hidden="1" outlineLevel="1" collapsed="1">
      <c r="A88" s="8">
        <v>42887</v>
      </c>
      <c r="B88" s="41">
        <v>28.148700000000002</v>
      </c>
      <c r="C88" s="41">
        <v>28.4255</v>
      </c>
      <c r="D88" s="41">
        <v>28.033799999999999</v>
      </c>
      <c r="E88" s="41">
        <v>25.595400000000001</v>
      </c>
      <c r="F88" s="41">
        <v>28.979299999999999</v>
      </c>
      <c r="G88" s="41">
        <v>23.6343</v>
      </c>
      <c r="H88" s="41">
        <v>28.573399999999999</v>
      </c>
      <c r="I88" s="41">
        <v>28.422599999999999</v>
      </c>
      <c r="J88" s="41">
        <v>28.6389</v>
      </c>
      <c r="K88" s="41">
        <v>28.539100000000001</v>
      </c>
      <c r="L88" s="41">
        <v>28.979299999999999</v>
      </c>
      <c r="M88" s="41">
        <v>23.6343</v>
      </c>
      <c r="N88" s="41">
        <v>15.0504</v>
      </c>
      <c r="O88" s="41">
        <v>43.4495</v>
      </c>
      <c r="P88" s="41">
        <v>15</v>
      </c>
      <c r="Q88" s="41">
        <v>15</v>
      </c>
      <c r="R88" s="41">
        <v>0</v>
      </c>
      <c r="S88" s="41" t="s">
        <v>123</v>
      </c>
    </row>
    <row r="89" spans="1:19" hidden="1" outlineLevel="1" collapsed="1">
      <c r="A89" s="8">
        <v>42917</v>
      </c>
      <c r="B89" s="41">
        <v>27.416899999999998</v>
      </c>
      <c r="C89" s="41">
        <v>28.5657</v>
      </c>
      <c r="D89" s="41">
        <v>27.008099999999999</v>
      </c>
      <c r="E89" s="41">
        <v>19.8066</v>
      </c>
      <c r="F89" s="41">
        <v>29.345099999999999</v>
      </c>
      <c r="G89" s="41">
        <v>24.2029</v>
      </c>
      <c r="H89" s="41">
        <v>27.951499999999999</v>
      </c>
      <c r="I89" s="41">
        <v>28.5657</v>
      </c>
      <c r="J89" s="41">
        <v>27.722799999999999</v>
      </c>
      <c r="K89" s="41">
        <v>21.938300000000002</v>
      </c>
      <c r="L89" s="41">
        <v>29.345099999999999</v>
      </c>
      <c r="M89" s="41">
        <v>24.2029</v>
      </c>
      <c r="N89" s="41">
        <v>11.7011</v>
      </c>
      <c r="O89" s="41">
        <v>36.5</v>
      </c>
      <c r="P89" s="41">
        <v>11.7</v>
      </c>
      <c r="Q89" s="41">
        <v>11.7</v>
      </c>
      <c r="R89" s="41">
        <v>0</v>
      </c>
      <c r="S89" s="41" t="s">
        <v>123</v>
      </c>
    </row>
    <row r="90" spans="1:19" hidden="1" outlineLevel="1" collapsed="1">
      <c r="A90" s="8">
        <v>42948</v>
      </c>
      <c r="B90" s="41">
        <v>28.791399999999999</v>
      </c>
      <c r="C90" s="41">
        <v>29.7971</v>
      </c>
      <c r="D90" s="41">
        <v>26.030999999999999</v>
      </c>
      <c r="E90" s="41">
        <v>16.318300000000001</v>
      </c>
      <c r="F90" s="41">
        <v>29.318200000000001</v>
      </c>
      <c r="G90" s="41">
        <v>22.2836</v>
      </c>
      <c r="H90" s="41">
        <v>28.802</v>
      </c>
      <c r="I90" s="41">
        <v>29.7971</v>
      </c>
      <c r="J90" s="41">
        <v>26.065999999999999</v>
      </c>
      <c r="K90" s="41">
        <v>16.404299999999999</v>
      </c>
      <c r="L90" s="41">
        <v>29.318200000000001</v>
      </c>
      <c r="M90" s="41">
        <v>22.2836</v>
      </c>
      <c r="N90" s="41">
        <v>6.0278</v>
      </c>
      <c r="O90" s="41">
        <v>36.5</v>
      </c>
      <c r="P90" s="41">
        <v>6</v>
      </c>
      <c r="Q90" s="41">
        <v>6</v>
      </c>
      <c r="R90" s="41">
        <v>0</v>
      </c>
      <c r="S90" s="41" t="s">
        <v>123</v>
      </c>
    </row>
    <row r="91" spans="1:19" hidden="1" outlineLevel="1" collapsed="1">
      <c r="A91" s="8">
        <v>42979</v>
      </c>
      <c r="B91" s="41">
        <v>27.8721</v>
      </c>
      <c r="C91" s="41">
        <v>28.415400000000002</v>
      </c>
      <c r="D91" s="41">
        <v>27.6951</v>
      </c>
      <c r="E91" s="41">
        <v>27.441299999999998</v>
      </c>
      <c r="F91" s="41">
        <v>28.69</v>
      </c>
      <c r="G91" s="41">
        <v>20.1693</v>
      </c>
      <c r="H91" s="41">
        <v>27.8721</v>
      </c>
      <c r="I91" s="41">
        <v>28.415299999999998</v>
      </c>
      <c r="J91" s="41">
        <v>27.6951</v>
      </c>
      <c r="K91" s="41">
        <v>27.441299999999998</v>
      </c>
      <c r="L91" s="41">
        <v>28.69</v>
      </c>
      <c r="M91" s="41">
        <v>20.1693</v>
      </c>
      <c r="N91" s="41">
        <v>36.5</v>
      </c>
      <c r="O91" s="41">
        <v>36.5</v>
      </c>
      <c r="P91" s="41">
        <v>0</v>
      </c>
      <c r="Q91" s="41">
        <v>0</v>
      </c>
      <c r="R91" s="41">
        <v>0</v>
      </c>
      <c r="S91" s="41" t="s">
        <v>123</v>
      </c>
    </row>
    <row r="92" spans="1:19" hidden="1" outlineLevel="1" collapsed="1">
      <c r="A92" s="8">
        <v>43009</v>
      </c>
      <c r="B92" s="41">
        <v>28.758299999999998</v>
      </c>
      <c r="C92" s="41">
        <v>28.7606</v>
      </c>
      <c r="D92" s="41">
        <v>28.757400000000001</v>
      </c>
      <c r="E92" s="41">
        <v>26.9391</v>
      </c>
      <c r="F92" s="41">
        <v>29.647200000000002</v>
      </c>
      <c r="G92" s="41">
        <v>21.634499999999999</v>
      </c>
      <c r="H92" s="41">
        <v>28.758299999999998</v>
      </c>
      <c r="I92" s="41">
        <v>28.7605</v>
      </c>
      <c r="J92" s="41">
        <v>28.757400000000001</v>
      </c>
      <c r="K92" s="41">
        <v>26.9391</v>
      </c>
      <c r="L92" s="41">
        <v>29.647200000000002</v>
      </c>
      <c r="M92" s="41">
        <v>21.634499999999999</v>
      </c>
      <c r="N92" s="41">
        <v>36.5</v>
      </c>
      <c r="O92" s="41">
        <v>36.5</v>
      </c>
      <c r="P92" s="41">
        <v>0</v>
      </c>
      <c r="Q92" s="41">
        <v>0</v>
      </c>
      <c r="R92" s="41">
        <v>0</v>
      </c>
      <c r="S92" s="41" t="s">
        <v>123</v>
      </c>
    </row>
    <row r="93" spans="1:19" hidden="1" outlineLevel="1" collapsed="1">
      <c r="A93" s="8">
        <v>43040</v>
      </c>
      <c r="B93" s="41">
        <v>28.129300000000001</v>
      </c>
      <c r="C93" s="41">
        <v>28.523900000000001</v>
      </c>
      <c r="D93" s="41">
        <v>27.974</v>
      </c>
      <c r="E93" s="41">
        <v>25.799800000000001</v>
      </c>
      <c r="F93" s="41">
        <v>28.9361</v>
      </c>
      <c r="G93" s="41">
        <v>21.388300000000001</v>
      </c>
      <c r="H93" s="41">
        <v>28.129300000000001</v>
      </c>
      <c r="I93" s="41">
        <v>28.523800000000001</v>
      </c>
      <c r="J93" s="41">
        <v>27.974</v>
      </c>
      <c r="K93" s="41">
        <v>25.799800000000001</v>
      </c>
      <c r="L93" s="41">
        <v>28.9361</v>
      </c>
      <c r="M93" s="41">
        <v>21.388300000000001</v>
      </c>
      <c r="N93" s="41">
        <v>36.5</v>
      </c>
      <c r="O93" s="41">
        <v>36.5</v>
      </c>
      <c r="P93" s="41">
        <v>0</v>
      </c>
      <c r="Q93" s="41">
        <v>0</v>
      </c>
      <c r="R93" s="41">
        <v>0</v>
      </c>
      <c r="S93" s="41" t="s">
        <v>123</v>
      </c>
    </row>
    <row r="94" spans="1:19" hidden="1" outlineLevel="1" collapsed="1">
      <c r="A94" s="8">
        <v>43070</v>
      </c>
      <c r="B94" s="41">
        <v>28.1404</v>
      </c>
      <c r="C94" s="41">
        <v>29.150099999999998</v>
      </c>
      <c r="D94" s="41">
        <v>27.8019</v>
      </c>
      <c r="E94" s="41">
        <v>32.729399999999998</v>
      </c>
      <c r="F94" s="41">
        <v>27.876799999999999</v>
      </c>
      <c r="G94" s="41">
        <v>19.0185</v>
      </c>
      <c r="H94" s="41">
        <v>28.1386</v>
      </c>
      <c r="I94" s="41">
        <v>29.143000000000001</v>
      </c>
      <c r="J94" s="41">
        <v>27.8019</v>
      </c>
      <c r="K94" s="41">
        <v>32.729399999999998</v>
      </c>
      <c r="L94" s="41">
        <v>27.876799999999999</v>
      </c>
      <c r="M94" s="41">
        <v>19.0185</v>
      </c>
      <c r="N94" s="41">
        <v>59.908099999999997</v>
      </c>
      <c r="O94" s="41">
        <v>59.908099999999997</v>
      </c>
      <c r="P94" s="41">
        <v>0</v>
      </c>
      <c r="Q94" s="41">
        <v>0</v>
      </c>
      <c r="R94" s="41">
        <v>0</v>
      </c>
      <c r="S94" s="41" t="s">
        <v>123</v>
      </c>
    </row>
    <row r="95" spans="1:19" hidden="1" outlineLevel="1" collapsed="1">
      <c r="A95" s="8">
        <v>43101</v>
      </c>
      <c r="B95" s="41">
        <v>28.736000000000001</v>
      </c>
      <c r="C95" s="41">
        <v>29.334399999999999</v>
      </c>
      <c r="D95" s="41">
        <v>28.4268</v>
      </c>
      <c r="E95" s="41">
        <v>24.4177</v>
      </c>
      <c r="F95" s="41">
        <v>29.470400000000001</v>
      </c>
      <c r="G95" s="41">
        <v>23.7971</v>
      </c>
      <c r="H95" s="41">
        <v>28.7303</v>
      </c>
      <c r="I95" s="41">
        <v>29.317799999999998</v>
      </c>
      <c r="J95" s="41">
        <v>28.4268</v>
      </c>
      <c r="K95" s="41">
        <v>24.4177</v>
      </c>
      <c r="L95" s="41">
        <v>29.470400000000001</v>
      </c>
      <c r="M95" s="41">
        <v>23.7971</v>
      </c>
      <c r="N95" s="41">
        <v>60</v>
      </c>
      <c r="O95" s="41">
        <v>60</v>
      </c>
      <c r="P95" s="41">
        <v>0</v>
      </c>
      <c r="Q95" s="41">
        <v>0</v>
      </c>
      <c r="R95" s="41">
        <v>0</v>
      </c>
      <c r="S95" s="41" t="s">
        <v>123</v>
      </c>
    </row>
    <row r="96" spans="1:19" hidden="1" outlineLevel="1" collapsed="1">
      <c r="A96" s="8">
        <v>43132</v>
      </c>
      <c r="B96" s="41">
        <v>29.453499999999998</v>
      </c>
      <c r="C96" s="41">
        <v>29.242699999999999</v>
      </c>
      <c r="D96" s="41">
        <v>29.533799999999999</v>
      </c>
      <c r="E96" s="41">
        <v>26.2926</v>
      </c>
      <c r="F96" s="41">
        <v>30.4663</v>
      </c>
      <c r="G96" s="41">
        <v>24.465499999999999</v>
      </c>
      <c r="H96" s="41">
        <v>29.453399999999998</v>
      </c>
      <c r="I96" s="41">
        <v>29.242100000000001</v>
      </c>
      <c r="J96" s="41">
        <v>29.533799999999999</v>
      </c>
      <c r="K96" s="41">
        <v>26.2926</v>
      </c>
      <c r="L96" s="41">
        <v>30.4663</v>
      </c>
      <c r="M96" s="41">
        <v>24.465499999999999</v>
      </c>
      <c r="N96" s="41">
        <v>51.334400000000002</v>
      </c>
      <c r="O96" s="41">
        <v>51.334400000000002</v>
      </c>
      <c r="P96" s="41">
        <v>0</v>
      </c>
      <c r="Q96" s="41">
        <v>0</v>
      </c>
      <c r="R96" s="41" t="s">
        <v>123</v>
      </c>
      <c r="S96" s="41" t="s">
        <v>123</v>
      </c>
    </row>
    <row r="97" spans="1:19" hidden="1" outlineLevel="1" collapsed="1">
      <c r="A97" s="8">
        <v>43160</v>
      </c>
      <c r="B97" s="41">
        <v>29.336500000000001</v>
      </c>
      <c r="C97" s="41">
        <v>29.5992</v>
      </c>
      <c r="D97" s="41">
        <v>29.229199999999999</v>
      </c>
      <c r="E97" s="41">
        <v>26.806000000000001</v>
      </c>
      <c r="F97" s="41">
        <v>30.593599999999999</v>
      </c>
      <c r="G97" s="41">
        <v>20.917200000000001</v>
      </c>
      <c r="H97" s="41">
        <v>29.336099999999998</v>
      </c>
      <c r="I97" s="41">
        <v>29.597799999999999</v>
      </c>
      <c r="J97" s="41">
        <v>29.229199999999999</v>
      </c>
      <c r="K97" s="41">
        <v>26.806000000000001</v>
      </c>
      <c r="L97" s="41">
        <v>30.593599999999999</v>
      </c>
      <c r="M97" s="41">
        <v>20.917200000000001</v>
      </c>
      <c r="N97" s="41">
        <v>58.996000000000002</v>
      </c>
      <c r="O97" s="41">
        <v>58.996000000000002</v>
      </c>
      <c r="P97" s="41">
        <v>0</v>
      </c>
      <c r="Q97" s="41">
        <v>0</v>
      </c>
      <c r="R97" s="41">
        <v>0</v>
      </c>
      <c r="S97" s="41" t="s">
        <v>123</v>
      </c>
    </row>
    <row r="98" spans="1:19" hidden="1" outlineLevel="1" collapsed="1">
      <c r="A98" s="8">
        <v>43191</v>
      </c>
      <c r="B98" s="41">
        <v>29.847300000000001</v>
      </c>
      <c r="C98" s="41">
        <v>29.614599999999999</v>
      </c>
      <c r="D98" s="41">
        <v>29.9252</v>
      </c>
      <c r="E98" s="41">
        <v>25.7562</v>
      </c>
      <c r="F98" s="41">
        <v>31.229099999999999</v>
      </c>
      <c r="G98" s="41">
        <v>23.6371</v>
      </c>
      <c r="H98" s="41">
        <v>29.9146</v>
      </c>
      <c r="I98" s="41">
        <v>29.609400000000001</v>
      </c>
      <c r="J98" s="41">
        <v>30.017099999999999</v>
      </c>
      <c r="K98" s="41">
        <v>26.245100000000001</v>
      </c>
      <c r="L98" s="41">
        <v>31.229099999999999</v>
      </c>
      <c r="M98" s="41">
        <v>23.6371</v>
      </c>
      <c r="N98" s="41">
        <v>4.9020999999999999</v>
      </c>
      <c r="O98" s="41">
        <v>59.980400000000003</v>
      </c>
      <c r="P98" s="41">
        <v>4</v>
      </c>
      <c r="Q98" s="41">
        <v>4</v>
      </c>
      <c r="R98" s="41">
        <v>0</v>
      </c>
      <c r="S98" s="41" t="s">
        <v>123</v>
      </c>
    </row>
    <row r="99" spans="1:19" hidden="1" outlineLevel="1" collapsed="1">
      <c r="A99" s="8">
        <v>43221</v>
      </c>
      <c r="B99" s="41">
        <v>29.1785</v>
      </c>
      <c r="C99" s="41">
        <v>29.8108</v>
      </c>
      <c r="D99" s="41">
        <v>28.888100000000001</v>
      </c>
      <c r="E99" s="41">
        <v>24.026800000000001</v>
      </c>
      <c r="F99" s="41">
        <v>30.740500000000001</v>
      </c>
      <c r="G99" s="41">
        <v>21.000499999999999</v>
      </c>
      <c r="H99" s="41">
        <v>29.1784</v>
      </c>
      <c r="I99" s="41">
        <v>29.8108</v>
      </c>
      <c r="J99" s="41">
        <v>28.888100000000001</v>
      </c>
      <c r="K99" s="41">
        <v>24.026800000000001</v>
      </c>
      <c r="L99" s="41">
        <v>30.740500000000001</v>
      </c>
      <c r="M99" s="41">
        <v>21.000499999999999</v>
      </c>
      <c r="N99" s="41">
        <v>36.873699999999999</v>
      </c>
      <c r="O99" s="41">
        <v>36.873699999999999</v>
      </c>
      <c r="P99" s="41">
        <v>0</v>
      </c>
      <c r="Q99" s="41">
        <v>0</v>
      </c>
      <c r="R99" s="41">
        <v>0</v>
      </c>
      <c r="S99" s="41" t="s">
        <v>123</v>
      </c>
    </row>
    <row r="100" spans="1:19" hidden="1" outlineLevel="1" collapsed="1">
      <c r="A100" s="8">
        <v>43252</v>
      </c>
      <c r="B100" s="41">
        <v>30.639500000000002</v>
      </c>
      <c r="C100" s="41">
        <v>30.0228</v>
      </c>
      <c r="D100" s="41">
        <v>30.870100000000001</v>
      </c>
      <c r="E100" s="41">
        <v>28.566400000000002</v>
      </c>
      <c r="F100" s="41">
        <v>31.6676</v>
      </c>
      <c r="G100" s="41">
        <v>26.235800000000001</v>
      </c>
      <c r="H100" s="41">
        <v>30.639399999999998</v>
      </c>
      <c r="I100" s="41">
        <v>30.022600000000001</v>
      </c>
      <c r="J100" s="41">
        <v>30.870100000000001</v>
      </c>
      <c r="K100" s="41">
        <v>28.566400000000002</v>
      </c>
      <c r="L100" s="41">
        <v>31.6676</v>
      </c>
      <c r="M100" s="41">
        <v>26.235800000000001</v>
      </c>
      <c r="N100" s="41">
        <v>59.366599999999998</v>
      </c>
      <c r="O100" s="41">
        <v>59.366599999999998</v>
      </c>
      <c r="P100" s="41">
        <v>0</v>
      </c>
      <c r="Q100" s="41">
        <v>0</v>
      </c>
      <c r="R100" s="41">
        <v>0</v>
      </c>
      <c r="S100" s="41" t="s">
        <v>123</v>
      </c>
    </row>
    <row r="101" spans="1:19" hidden="1" outlineLevel="1" collapsed="1">
      <c r="A101" s="8">
        <v>43282</v>
      </c>
      <c r="B101" s="41">
        <v>30.346399999999999</v>
      </c>
      <c r="C101" s="41">
        <v>30.876100000000001</v>
      </c>
      <c r="D101" s="41">
        <v>30.1098</v>
      </c>
      <c r="E101" s="41">
        <v>26.434200000000001</v>
      </c>
      <c r="F101" s="41">
        <v>31.734000000000002</v>
      </c>
      <c r="G101" s="41">
        <v>22.665600000000001</v>
      </c>
      <c r="H101" s="41">
        <v>30.345500000000001</v>
      </c>
      <c r="I101" s="41">
        <v>30.8733</v>
      </c>
      <c r="J101" s="41">
        <v>30.1098</v>
      </c>
      <c r="K101" s="41">
        <v>26.434200000000001</v>
      </c>
      <c r="L101" s="41">
        <v>31.734000000000002</v>
      </c>
      <c r="M101" s="41">
        <v>22.665600000000001</v>
      </c>
      <c r="N101" s="41">
        <v>59.871699999999997</v>
      </c>
      <c r="O101" s="41">
        <v>59.871699999999997</v>
      </c>
      <c r="P101" s="41">
        <v>0</v>
      </c>
      <c r="Q101" s="41">
        <v>0</v>
      </c>
      <c r="R101" s="41">
        <v>0</v>
      </c>
      <c r="S101" s="41" t="s">
        <v>123</v>
      </c>
    </row>
    <row r="102" spans="1:19" hidden="1" outlineLevel="1" collapsed="1">
      <c r="A102" s="8">
        <v>43313</v>
      </c>
      <c r="B102" s="41">
        <v>29.953600000000002</v>
      </c>
      <c r="C102" s="41">
        <v>30.759699999999999</v>
      </c>
      <c r="D102" s="41">
        <v>29.508099999999999</v>
      </c>
      <c r="E102" s="41">
        <v>25.519300000000001</v>
      </c>
      <c r="F102" s="41">
        <v>31.491800000000001</v>
      </c>
      <c r="G102" s="41">
        <v>23.127600000000001</v>
      </c>
      <c r="H102" s="41">
        <v>29.9526</v>
      </c>
      <c r="I102" s="41">
        <v>30.756900000000002</v>
      </c>
      <c r="J102" s="41">
        <v>29.508099999999999</v>
      </c>
      <c r="K102" s="41">
        <v>25.519300000000001</v>
      </c>
      <c r="L102" s="41">
        <v>31.491800000000001</v>
      </c>
      <c r="M102" s="41">
        <v>23.127600000000001</v>
      </c>
      <c r="N102" s="41">
        <v>59.856999999999999</v>
      </c>
      <c r="O102" s="41">
        <v>59.856999999999999</v>
      </c>
      <c r="P102" s="41">
        <v>0</v>
      </c>
      <c r="Q102" s="41">
        <v>0</v>
      </c>
      <c r="R102" s="41">
        <v>0</v>
      </c>
      <c r="S102" s="41" t="s">
        <v>123</v>
      </c>
    </row>
    <row r="103" spans="1:19" hidden="1" outlineLevel="1" collapsed="1">
      <c r="A103" s="8">
        <v>43344</v>
      </c>
      <c r="B103" s="41">
        <v>31.036200000000001</v>
      </c>
      <c r="C103" s="41">
        <v>31.203499999999998</v>
      </c>
      <c r="D103" s="41">
        <v>30.964200000000002</v>
      </c>
      <c r="E103" s="41">
        <v>26.448599999999999</v>
      </c>
      <c r="F103" s="41">
        <v>32.919800000000002</v>
      </c>
      <c r="G103" s="41">
        <v>24.984200000000001</v>
      </c>
      <c r="H103" s="41">
        <v>31.035399999999999</v>
      </c>
      <c r="I103" s="41">
        <v>31.200800000000001</v>
      </c>
      <c r="J103" s="41">
        <v>30.964200000000002</v>
      </c>
      <c r="K103" s="41">
        <v>26.448599999999999</v>
      </c>
      <c r="L103" s="41">
        <v>32.919800000000002</v>
      </c>
      <c r="M103" s="41">
        <v>24.984200000000001</v>
      </c>
      <c r="N103" s="41">
        <v>58.4467</v>
      </c>
      <c r="O103" s="41">
        <v>58.4467</v>
      </c>
      <c r="P103" s="41">
        <v>0</v>
      </c>
      <c r="Q103" s="41" t="s">
        <v>123</v>
      </c>
      <c r="R103" s="41">
        <v>0</v>
      </c>
      <c r="S103" s="41" t="s">
        <v>123</v>
      </c>
    </row>
    <row r="104" spans="1:19" hidden="1" outlineLevel="1" collapsed="1">
      <c r="A104" s="8">
        <v>43374</v>
      </c>
      <c r="B104" s="41">
        <v>32.696599999999997</v>
      </c>
      <c r="C104" s="41">
        <v>36.255800000000001</v>
      </c>
      <c r="D104" s="41">
        <v>31.5151</v>
      </c>
      <c r="E104" s="41">
        <v>33.470399999999998</v>
      </c>
      <c r="F104" s="41">
        <v>31.172499999999999</v>
      </c>
      <c r="G104" s="41">
        <v>24.1692</v>
      </c>
      <c r="H104" s="41">
        <v>32.695999999999998</v>
      </c>
      <c r="I104" s="41">
        <v>36.253599999999999</v>
      </c>
      <c r="J104" s="41">
        <v>31.5151</v>
      </c>
      <c r="K104" s="41">
        <v>33.470399999999998</v>
      </c>
      <c r="L104" s="41">
        <v>31.172499999999999</v>
      </c>
      <c r="M104" s="41">
        <v>24.1692</v>
      </c>
      <c r="N104" s="41">
        <v>59.93</v>
      </c>
      <c r="O104" s="41">
        <v>59.93</v>
      </c>
      <c r="P104" s="41">
        <v>0</v>
      </c>
      <c r="Q104" s="41">
        <v>0</v>
      </c>
      <c r="R104" s="41">
        <v>0</v>
      </c>
      <c r="S104" s="41" t="s">
        <v>123</v>
      </c>
    </row>
    <row r="105" spans="1:19" hidden="1" outlineLevel="1" collapsed="1">
      <c r="A105" s="8">
        <v>43405</v>
      </c>
      <c r="B105" s="41">
        <v>32.136400000000002</v>
      </c>
      <c r="C105" s="41">
        <v>33.685600000000001</v>
      </c>
      <c r="D105" s="41">
        <v>31.808499999999999</v>
      </c>
      <c r="E105" s="41">
        <v>35.541600000000003</v>
      </c>
      <c r="F105" s="41">
        <v>30.691500000000001</v>
      </c>
      <c r="G105" s="41">
        <v>16.706600000000002</v>
      </c>
      <c r="H105" s="41">
        <v>32.133899999999997</v>
      </c>
      <c r="I105" s="41">
        <v>33.671999999999997</v>
      </c>
      <c r="J105" s="41">
        <v>31.808499999999999</v>
      </c>
      <c r="K105" s="41">
        <v>35.541600000000003</v>
      </c>
      <c r="L105" s="41">
        <v>30.691500000000001</v>
      </c>
      <c r="M105" s="41">
        <v>16.706600000000002</v>
      </c>
      <c r="N105" s="41">
        <v>59.867400000000004</v>
      </c>
      <c r="O105" s="41">
        <v>59.867400000000004</v>
      </c>
      <c r="P105" s="41">
        <v>0</v>
      </c>
      <c r="Q105" s="41">
        <v>0</v>
      </c>
      <c r="R105" s="41">
        <v>0</v>
      </c>
      <c r="S105" s="41" t="s">
        <v>123</v>
      </c>
    </row>
    <row r="106" spans="1:19" hidden="1" outlineLevel="1" collapsed="1">
      <c r="A106" s="8">
        <v>43435</v>
      </c>
      <c r="B106" s="41">
        <v>31.469000000000001</v>
      </c>
      <c r="C106" s="41">
        <v>34.243000000000002</v>
      </c>
      <c r="D106" s="41">
        <v>30.956700000000001</v>
      </c>
      <c r="E106" s="41">
        <v>33.524999999999999</v>
      </c>
      <c r="F106" s="41">
        <v>30.606400000000001</v>
      </c>
      <c r="G106" s="41">
        <v>20.709700000000002</v>
      </c>
      <c r="H106" s="41">
        <v>31.461300000000001</v>
      </c>
      <c r="I106" s="41">
        <v>34.198599999999999</v>
      </c>
      <c r="J106" s="41">
        <v>30.956700000000001</v>
      </c>
      <c r="K106" s="41">
        <v>33.524999999999999</v>
      </c>
      <c r="L106" s="41">
        <v>30.606400000000001</v>
      </c>
      <c r="M106" s="41">
        <v>20.709700000000002</v>
      </c>
      <c r="N106" s="41">
        <v>59.885899999999999</v>
      </c>
      <c r="O106" s="41">
        <v>59.885899999999999</v>
      </c>
      <c r="P106" s="41">
        <v>0</v>
      </c>
      <c r="Q106" s="41">
        <v>0</v>
      </c>
      <c r="R106" s="41">
        <v>0</v>
      </c>
      <c r="S106" s="41" t="s">
        <v>123</v>
      </c>
    </row>
    <row r="107" spans="1:19" hidden="1" outlineLevel="1" collapsed="1">
      <c r="A107" s="8">
        <v>43466</v>
      </c>
      <c r="B107" s="41">
        <v>33.2074</v>
      </c>
      <c r="C107" s="41">
        <v>34.6477</v>
      </c>
      <c r="D107" s="41">
        <v>32.965499999999999</v>
      </c>
      <c r="E107" s="41">
        <v>37.0809</v>
      </c>
      <c r="F107" s="41">
        <v>30.856100000000001</v>
      </c>
      <c r="G107" s="41">
        <v>17.189</v>
      </c>
      <c r="H107" s="41">
        <v>33.203699999999998</v>
      </c>
      <c r="I107" s="41">
        <v>34.623699999999999</v>
      </c>
      <c r="J107" s="41">
        <v>32.965499999999999</v>
      </c>
      <c r="K107" s="41">
        <v>37.0809</v>
      </c>
      <c r="L107" s="41">
        <v>30.856100000000001</v>
      </c>
      <c r="M107" s="41">
        <v>17.189</v>
      </c>
      <c r="N107" s="41">
        <v>59.906100000000002</v>
      </c>
      <c r="O107" s="41">
        <v>59.906100000000002</v>
      </c>
      <c r="P107" s="41">
        <v>0</v>
      </c>
      <c r="Q107" s="41">
        <v>0</v>
      </c>
      <c r="R107" s="41">
        <v>0</v>
      </c>
      <c r="S107" s="41" t="s">
        <v>123</v>
      </c>
    </row>
    <row r="108" spans="1:19" hidden="1" outlineLevel="1" collapsed="1">
      <c r="A108" s="8">
        <v>43497</v>
      </c>
      <c r="B108" s="41">
        <v>32.153199999999998</v>
      </c>
      <c r="C108" s="41">
        <v>35.796199999999999</v>
      </c>
      <c r="D108" s="41">
        <v>31.480399999999999</v>
      </c>
      <c r="E108" s="41">
        <v>35.289299999999997</v>
      </c>
      <c r="F108" s="41">
        <v>30.926400000000001</v>
      </c>
      <c r="G108" s="41">
        <v>11.9765</v>
      </c>
      <c r="H108" s="41">
        <v>32.149299999999997</v>
      </c>
      <c r="I108" s="41">
        <v>35.7744</v>
      </c>
      <c r="J108" s="41">
        <v>31.480399999999999</v>
      </c>
      <c r="K108" s="41">
        <v>35.289299999999997</v>
      </c>
      <c r="L108" s="41">
        <v>30.926400000000001</v>
      </c>
      <c r="M108" s="41">
        <v>11.9765</v>
      </c>
      <c r="N108" s="41">
        <v>60</v>
      </c>
      <c r="O108" s="41">
        <v>60</v>
      </c>
      <c r="P108" s="41">
        <v>0</v>
      </c>
      <c r="Q108" s="41">
        <v>0</v>
      </c>
      <c r="R108" s="41">
        <v>0</v>
      </c>
      <c r="S108" s="41" t="s">
        <v>123</v>
      </c>
    </row>
    <row r="109" spans="1:19" hidden="1" outlineLevel="1" collapsed="1">
      <c r="A109" s="8">
        <v>43525</v>
      </c>
      <c r="B109" s="41">
        <v>29.685400000000001</v>
      </c>
      <c r="C109" s="41">
        <v>35.977600000000002</v>
      </c>
      <c r="D109" s="41">
        <v>28.5322</v>
      </c>
      <c r="E109" s="41">
        <v>28.608899999999998</v>
      </c>
      <c r="F109" s="41">
        <v>30.434699999999999</v>
      </c>
      <c r="G109" s="41">
        <v>13.157</v>
      </c>
      <c r="H109" s="41">
        <v>29.685400000000001</v>
      </c>
      <c r="I109" s="41">
        <v>35.977600000000002</v>
      </c>
      <c r="J109" s="41">
        <v>28.5322</v>
      </c>
      <c r="K109" s="41">
        <v>28.608899999999998</v>
      </c>
      <c r="L109" s="41">
        <v>30.434699999999999</v>
      </c>
      <c r="M109" s="41">
        <v>13.157</v>
      </c>
      <c r="N109" s="41">
        <v>36.534999999999997</v>
      </c>
      <c r="O109" s="41">
        <v>36.534999999999997</v>
      </c>
      <c r="P109" s="41">
        <v>0</v>
      </c>
      <c r="Q109" s="41">
        <v>0</v>
      </c>
      <c r="R109" s="41">
        <v>0</v>
      </c>
      <c r="S109" s="41">
        <v>0</v>
      </c>
    </row>
    <row r="110" spans="1:19" hidden="1" outlineLevel="1" collapsed="1">
      <c r="A110" s="8">
        <v>43556</v>
      </c>
      <c r="B110" s="41">
        <v>31.803599999999999</v>
      </c>
      <c r="C110" s="41">
        <v>35.727800000000002</v>
      </c>
      <c r="D110" s="41">
        <v>31.020600000000002</v>
      </c>
      <c r="E110" s="41">
        <v>33.489899999999999</v>
      </c>
      <c r="F110" s="41">
        <v>30.415600000000001</v>
      </c>
      <c r="G110" s="41">
        <v>22.581600000000002</v>
      </c>
      <c r="H110" s="41">
        <v>31.803599999999999</v>
      </c>
      <c r="I110" s="41">
        <v>35.727800000000002</v>
      </c>
      <c r="J110" s="41">
        <v>31.020600000000002</v>
      </c>
      <c r="K110" s="41">
        <v>33.489899999999999</v>
      </c>
      <c r="L110" s="41">
        <v>30.415600000000001</v>
      </c>
      <c r="M110" s="41">
        <v>22.581600000000002</v>
      </c>
      <c r="N110" s="41">
        <v>36.5</v>
      </c>
      <c r="O110" s="41">
        <v>36.5</v>
      </c>
      <c r="P110" s="41">
        <v>0</v>
      </c>
      <c r="Q110" s="41">
        <v>0</v>
      </c>
      <c r="R110" s="41">
        <v>0</v>
      </c>
      <c r="S110" s="41" t="s">
        <v>123</v>
      </c>
    </row>
    <row r="111" spans="1:19" hidden="1" outlineLevel="1" collapsed="1">
      <c r="A111" s="8">
        <v>43586</v>
      </c>
      <c r="B111" s="41">
        <v>33.734200000000001</v>
      </c>
      <c r="C111" s="41">
        <v>35.926699999999997</v>
      </c>
      <c r="D111" s="41">
        <v>33.340499999999999</v>
      </c>
      <c r="E111" s="41">
        <v>37.580199999999998</v>
      </c>
      <c r="F111" s="41">
        <v>31.266500000000001</v>
      </c>
      <c r="G111" s="41">
        <v>21.129000000000001</v>
      </c>
      <c r="H111" s="41">
        <v>33.834800000000001</v>
      </c>
      <c r="I111" s="41">
        <v>35.926699999999997</v>
      </c>
      <c r="J111" s="41">
        <v>33.457599999999999</v>
      </c>
      <c r="K111" s="41">
        <v>37.580199999999998</v>
      </c>
      <c r="L111" s="41">
        <v>31.266500000000001</v>
      </c>
      <c r="M111" s="41">
        <v>22.145700000000001</v>
      </c>
      <c r="N111" s="41">
        <v>5.9402999999999997</v>
      </c>
      <c r="O111" s="41">
        <v>36.5</v>
      </c>
      <c r="P111" s="41">
        <v>5.9222999999999999</v>
      </c>
      <c r="Q111" s="41">
        <v>0</v>
      </c>
      <c r="R111" s="41">
        <v>0</v>
      </c>
      <c r="S111" s="41">
        <v>5.9222999999999999</v>
      </c>
    </row>
    <row r="112" spans="1:19" hidden="1" outlineLevel="1" collapsed="1">
      <c r="A112" s="8">
        <v>43617</v>
      </c>
      <c r="B112" s="41">
        <v>33.242699999999999</v>
      </c>
      <c r="C112" s="41">
        <v>36.929400000000001</v>
      </c>
      <c r="D112" s="41">
        <v>32.475200000000001</v>
      </c>
      <c r="E112" s="41">
        <v>35.207999999999998</v>
      </c>
      <c r="F112" s="41">
        <v>31.3657</v>
      </c>
      <c r="G112" s="41">
        <v>26.151199999999999</v>
      </c>
      <c r="H112" s="41">
        <v>33.3386</v>
      </c>
      <c r="I112" s="41">
        <v>36.883899999999997</v>
      </c>
      <c r="J112" s="41">
        <v>32.599800000000002</v>
      </c>
      <c r="K112" s="41">
        <v>35.207999999999998</v>
      </c>
      <c r="L112" s="41">
        <v>31.577100000000002</v>
      </c>
      <c r="M112" s="41">
        <v>26.151199999999999</v>
      </c>
      <c r="N112" s="41">
        <v>11.520799999999999</v>
      </c>
      <c r="O112" s="41">
        <v>49.981499999999997</v>
      </c>
      <c r="P112" s="41">
        <v>5.45</v>
      </c>
      <c r="Q112" s="41">
        <v>0</v>
      </c>
      <c r="R112" s="41">
        <v>5.45</v>
      </c>
      <c r="S112" s="41" t="s">
        <v>123</v>
      </c>
    </row>
    <row r="113" spans="1:19" hidden="1" outlineLevel="1" collapsed="1">
      <c r="A113" s="8">
        <v>43647</v>
      </c>
      <c r="B113" s="41">
        <v>33.997500000000002</v>
      </c>
      <c r="C113" s="41">
        <v>37.203299999999999</v>
      </c>
      <c r="D113" s="41">
        <v>33.525799999999997</v>
      </c>
      <c r="E113" s="41">
        <v>35.462600000000002</v>
      </c>
      <c r="F113" s="41">
        <v>31.521000000000001</v>
      </c>
      <c r="G113" s="41">
        <v>21.7136</v>
      </c>
      <c r="H113" s="41">
        <v>34.011000000000003</v>
      </c>
      <c r="I113" s="41">
        <v>37.203299999999999</v>
      </c>
      <c r="J113" s="41">
        <v>33.5411</v>
      </c>
      <c r="K113" s="41">
        <v>35.462600000000002</v>
      </c>
      <c r="L113" s="41">
        <v>31.521000000000001</v>
      </c>
      <c r="M113" s="41">
        <v>21.872900000000001</v>
      </c>
      <c r="N113" s="41">
        <v>9.7152999999999992</v>
      </c>
      <c r="O113" s="41">
        <v>36.643900000000002</v>
      </c>
      <c r="P113" s="41">
        <v>9.6813000000000002</v>
      </c>
      <c r="Q113" s="41">
        <v>0</v>
      </c>
      <c r="R113" s="41">
        <v>0</v>
      </c>
      <c r="S113" s="41">
        <v>9.6813000000000002</v>
      </c>
    </row>
    <row r="114" spans="1:19" hidden="1" outlineLevel="1" collapsed="1">
      <c r="A114" s="8">
        <v>43678</v>
      </c>
      <c r="B114" s="41">
        <v>37.214700000000001</v>
      </c>
      <c r="C114" s="41">
        <v>36.263300000000001</v>
      </c>
      <c r="D114" s="41">
        <v>37.316000000000003</v>
      </c>
      <c r="E114" s="41">
        <v>39.950600000000001</v>
      </c>
      <c r="F114" s="41">
        <v>30.8734</v>
      </c>
      <c r="G114" s="41">
        <v>22.7212</v>
      </c>
      <c r="H114" s="41">
        <v>37.22</v>
      </c>
      <c r="I114" s="41">
        <v>36.257599999999996</v>
      </c>
      <c r="J114" s="41">
        <v>37.322499999999998</v>
      </c>
      <c r="K114" s="41">
        <v>39.950600000000001</v>
      </c>
      <c r="L114" s="41">
        <v>30.8734</v>
      </c>
      <c r="M114" s="41">
        <v>22.807400000000001</v>
      </c>
      <c r="N114" s="41">
        <v>17.938199999999998</v>
      </c>
      <c r="O114" s="41">
        <v>49.8947</v>
      </c>
      <c r="P114" s="41">
        <v>12.5</v>
      </c>
      <c r="Q114" s="41">
        <v>0</v>
      </c>
      <c r="R114" s="41">
        <v>0</v>
      </c>
      <c r="S114" s="41">
        <v>12.5</v>
      </c>
    </row>
    <row r="115" spans="1:19" hidden="1" outlineLevel="1" collapsed="1">
      <c r="A115" s="8">
        <v>43709</v>
      </c>
      <c r="B115" s="41">
        <v>37.122199999999999</v>
      </c>
      <c r="C115" s="41">
        <v>36.686199999999999</v>
      </c>
      <c r="D115" s="41">
        <v>37.168900000000001</v>
      </c>
      <c r="E115" s="41">
        <v>39.906599999999997</v>
      </c>
      <c r="F115" s="41">
        <v>30.415800000000001</v>
      </c>
      <c r="G115" s="41">
        <v>21.0153</v>
      </c>
      <c r="H115" s="41">
        <v>37.122199999999999</v>
      </c>
      <c r="I115" s="41">
        <v>36.686199999999999</v>
      </c>
      <c r="J115" s="41">
        <v>37.168900000000001</v>
      </c>
      <c r="K115" s="41">
        <v>39.906599999999997</v>
      </c>
      <c r="L115" s="41">
        <v>30.415800000000001</v>
      </c>
      <c r="M115" s="41">
        <v>21.0153</v>
      </c>
      <c r="N115" s="41">
        <v>36.5383</v>
      </c>
      <c r="O115" s="41">
        <v>36.5383</v>
      </c>
      <c r="P115" s="41">
        <v>0</v>
      </c>
      <c r="Q115" s="41">
        <v>0</v>
      </c>
      <c r="R115" s="41">
        <v>0</v>
      </c>
      <c r="S115" s="41" t="s">
        <v>123</v>
      </c>
    </row>
    <row r="116" spans="1:19" hidden="1" outlineLevel="1" collapsed="1">
      <c r="A116" s="8">
        <v>43739</v>
      </c>
      <c r="B116" s="41">
        <v>37.722299999999997</v>
      </c>
      <c r="C116" s="41">
        <v>37.238300000000002</v>
      </c>
      <c r="D116" s="41">
        <v>37.773899999999998</v>
      </c>
      <c r="E116" s="41">
        <v>39.851700000000001</v>
      </c>
      <c r="F116" s="41">
        <v>31.839700000000001</v>
      </c>
      <c r="G116" s="41">
        <v>25.7563</v>
      </c>
      <c r="H116" s="41">
        <v>37.731400000000001</v>
      </c>
      <c r="I116" s="41">
        <v>37.237200000000001</v>
      </c>
      <c r="J116" s="41">
        <v>37.784199999999998</v>
      </c>
      <c r="K116" s="41">
        <v>39.851700000000001</v>
      </c>
      <c r="L116" s="41">
        <v>31.839700000000001</v>
      </c>
      <c r="M116" s="41">
        <v>26.0625</v>
      </c>
      <c r="N116" s="41">
        <v>8.1502999999999997</v>
      </c>
      <c r="O116" s="41">
        <v>49.730600000000003</v>
      </c>
      <c r="P116" s="41">
        <v>7.0548000000000002</v>
      </c>
      <c r="Q116" s="41">
        <v>0</v>
      </c>
      <c r="R116" s="41">
        <v>0</v>
      </c>
      <c r="S116" s="41">
        <v>7.0548000000000002</v>
      </c>
    </row>
    <row r="117" spans="1:19" hidden="1" outlineLevel="1" collapsed="1">
      <c r="A117" s="8">
        <v>43770</v>
      </c>
      <c r="B117" s="41">
        <v>37.957900000000002</v>
      </c>
      <c r="C117" s="41">
        <v>37.861199999999997</v>
      </c>
      <c r="D117" s="41">
        <v>37.9681</v>
      </c>
      <c r="E117" s="41">
        <v>39.831499999999998</v>
      </c>
      <c r="F117" s="41">
        <v>33.067</v>
      </c>
      <c r="G117" s="41">
        <v>26.656500000000001</v>
      </c>
      <c r="H117" s="41">
        <v>37.957900000000002</v>
      </c>
      <c r="I117" s="41">
        <v>37.861199999999997</v>
      </c>
      <c r="J117" s="41">
        <v>37.9681</v>
      </c>
      <c r="K117" s="41">
        <v>39.831499999999998</v>
      </c>
      <c r="L117" s="41">
        <v>33.067</v>
      </c>
      <c r="M117" s="41">
        <v>26.656500000000001</v>
      </c>
      <c r="N117" s="41">
        <v>37.839700000000001</v>
      </c>
      <c r="O117" s="41">
        <v>37.839700000000001</v>
      </c>
      <c r="P117" s="41">
        <v>0</v>
      </c>
      <c r="Q117" s="41">
        <v>0</v>
      </c>
      <c r="R117" s="41">
        <v>0</v>
      </c>
      <c r="S117" s="41" t="s">
        <v>123</v>
      </c>
    </row>
    <row r="118" spans="1:19" hidden="1" outlineLevel="1" collapsed="1">
      <c r="A118" s="8">
        <v>43800</v>
      </c>
      <c r="B118" s="41">
        <v>37.806399999999996</v>
      </c>
      <c r="C118" s="41">
        <v>38.036900000000003</v>
      </c>
      <c r="D118" s="41">
        <v>37.782499999999999</v>
      </c>
      <c r="E118" s="41">
        <v>39.632199999999997</v>
      </c>
      <c r="F118" s="41">
        <v>31.397200000000002</v>
      </c>
      <c r="G118" s="41">
        <v>31.630099999999999</v>
      </c>
      <c r="H118" s="41">
        <v>37.806399999999996</v>
      </c>
      <c r="I118" s="41">
        <v>38.036900000000003</v>
      </c>
      <c r="J118" s="41">
        <v>37.782499999999999</v>
      </c>
      <c r="K118" s="41">
        <v>39.632199999999997</v>
      </c>
      <c r="L118" s="41">
        <v>31.397200000000002</v>
      </c>
      <c r="M118" s="41">
        <v>31.630099999999999</v>
      </c>
      <c r="N118" s="41">
        <v>36.5</v>
      </c>
      <c r="O118" s="41">
        <v>36.5</v>
      </c>
      <c r="P118" s="41">
        <v>0</v>
      </c>
      <c r="Q118" s="41">
        <v>0</v>
      </c>
      <c r="R118" s="41">
        <v>0</v>
      </c>
      <c r="S118" s="41" t="s">
        <v>123</v>
      </c>
    </row>
    <row r="119" spans="1:19" hidden="1" outlineLevel="1" collapsed="1">
      <c r="A119" s="8">
        <v>43831</v>
      </c>
      <c r="B119" s="41">
        <v>39.006300000000003</v>
      </c>
      <c r="C119" s="41">
        <v>39.129600000000003</v>
      </c>
      <c r="D119" s="41">
        <v>38.992400000000004</v>
      </c>
      <c r="E119" s="41">
        <v>40.710799999999999</v>
      </c>
      <c r="F119" s="41">
        <v>33.340699999999998</v>
      </c>
      <c r="G119" s="41">
        <v>23.4636</v>
      </c>
      <c r="H119" s="41">
        <v>39.006300000000003</v>
      </c>
      <c r="I119" s="41">
        <v>39.129600000000003</v>
      </c>
      <c r="J119" s="41">
        <v>38.992400000000004</v>
      </c>
      <c r="K119" s="41">
        <v>40.710799999999999</v>
      </c>
      <c r="L119" s="41">
        <v>33.340699999999998</v>
      </c>
      <c r="M119" s="41">
        <v>23.4636</v>
      </c>
      <c r="N119" s="41">
        <v>36.6252</v>
      </c>
      <c r="O119" s="41">
        <v>36.6252</v>
      </c>
      <c r="P119" s="41">
        <v>0</v>
      </c>
      <c r="Q119" s="41">
        <v>0</v>
      </c>
      <c r="R119" s="41">
        <v>0</v>
      </c>
      <c r="S119" s="41" t="s">
        <v>123</v>
      </c>
    </row>
    <row r="120" spans="1:19" hidden="1" outlineLevel="1" collapsed="1">
      <c r="A120" s="8">
        <v>43862</v>
      </c>
      <c r="B120" s="41">
        <v>38.744300000000003</v>
      </c>
      <c r="C120" s="41">
        <v>38.094200000000001</v>
      </c>
      <c r="D120" s="41">
        <v>38.826300000000003</v>
      </c>
      <c r="E120" s="41">
        <v>40.817100000000003</v>
      </c>
      <c r="F120" s="41">
        <v>33.590699999999998</v>
      </c>
      <c r="G120" s="41">
        <v>17.180399999999999</v>
      </c>
      <c r="H120" s="41">
        <v>38.744300000000003</v>
      </c>
      <c r="I120" s="41">
        <v>38.094000000000001</v>
      </c>
      <c r="J120" s="41">
        <v>38.826300000000003</v>
      </c>
      <c r="K120" s="41">
        <v>40.817100000000003</v>
      </c>
      <c r="L120" s="41">
        <v>33.590699999999998</v>
      </c>
      <c r="M120" s="41">
        <v>17.180399999999999</v>
      </c>
      <c r="N120" s="41">
        <v>54.422800000000002</v>
      </c>
      <c r="O120" s="41">
        <v>54.422800000000002</v>
      </c>
      <c r="P120" s="41">
        <v>0</v>
      </c>
      <c r="Q120" s="41">
        <v>0</v>
      </c>
      <c r="R120" s="41">
        <v>0</v>
      </c>
      <c r="S120" s="41" t="s">
        <v>123</v>
      </c>
    </row>
    <row r="121" spans="1:19" hidden="1" outlineLevel="1" collapsed="1">
      <c r="A121" s="8">
        <v>43891</v>
      </c>
      <c r="B121" s="41">
        <v>39.2271</v>
      </c>
      <c r="C121" s="41">
        <v>37.2241</v>
      </c>
      <c r="D121" s="41">
        <v>39.484999999999999</v>
      </c>
      <c r="E121" s="41">
        <v>41.008400000000002</v>
      </c>
      <c r="F121" s="41">
        <v>34.014899999999997</v>
      </c>
      <c r="G121" s="41">
        <v>17.526700000000002</v>
      </c>
      <c r="H121" s="41">
        <v>39.2271</v>
      </c>
      <c r="I121" s="41">
        <v>37.223700000000001</v>
      </c>
      <c r="J121" s="41">
        <v>39.484999999999999</v>
      </c>
      <c r="K121" s="41">
        <v>41.008400000000002</v>
      </c>
      <c r="L121" s="41">
        <v>34.014899999999997</v>
      </c>
      <c r="M121" s="41">
        <v>17.526700000000002</v>
      </c>
      <c r="N121" s="41">
        <v>43.4893</v>
      </c>
      <c r="O121" s="41">
        <v>43.4893</v>
      </c>
      <c r="P121" s="41">
        <v>0</v>
      </c>
      <c r="Q121" s="41">
        <v>0</v>
      </c>
      <c r="R121" s="41">
        <v>0</v>
      </c>
      <c r="S121" s="41" t="s">
        <v>123</v>
      </c>
    </row>
    <row r="122" spans="1:19" hidden="1" outlineLevel="1" collapsed="1">
      <c r="A122" s="8">
        <v>43922</v>
      </c>
      <c r="B122" s="41">
        <v>39.495699999999999</v>
      </c>
      <c r="C122" s="41">
        <v>37.068199999999997</v>
      </c>
      <c r="D122" s="41">
        <v>39.840899999999998</v>
      </c>
      <c r="E122" s="41">
        <v>41.292999999999999</v>
      </c>
      <c r="F122" s="41">
        <v>33.7577</v>
      </c>
      <c r="G122" s="41">
        <v>16.393899999999999</v>
      </c>
      <c r="H122" s="41">
        <v>39.495399999999997</v>
      </c>
      <c r="I122" s="41">
        <v>37.061999999999998</v>
      </c>
      <c r="J122" s="41">
        <v>39.840899999999998</v>
      </c>
      <c r="K122" s="41">
        <v>41.292999999999999</v>
      </c>
      <c r="L122" s="41">
        <v>33.7577</v>
      </c>
      <c r="M122" s="41">
        <v>16.393899999999999</v>
      </c>
      <c r="N122" s="41">
        <v>41.627600000000001</v>
      </c>
      <c r="O122" s="41">
        <v>41.627600000000001</v>
      </c>
      <c r="P122" s="41">
        <v>0</v>
      </c>
      <c r="Q122" s="41">
        <v>0</v>
      </c>
      <c r="R122" s="41">
        <v>0</v>
      </c>
      <c r="S122" s="41" t="s">
        <v>123</v>
      </c>
    </row>
    <row r="123" spans="1:19" hidden="1" outlineLevel="1" collapsed="1">
      <c r="A123" s="8">
        <v>43952</v>
      </c>
      <c r="B123" s="41">
        <v>39.101900000000001</v>
      </c>
      <c r="C123" s="41">
        <v>36.319499999999998</v>
      </c>
      <c r="D123" s="41">
        <v>39.494799999999998</v>
      </c>
      <c r="E123" s="41">
        <v>41.309399999999997</v>
      </c>
      <c r="F123" s="41">
        <v>31.805199999999999</v>
      </c>
      <c r="G123" s="41">
        <v>15.2818</v>
      </c>
      <c r="H123" s="41">
        <v>39.099299999999999</v>
      </c>
      <c r="I123" s="41">
        <v>36.289299999999997</v>
      </c>
      <c r="J123" s="41">
        <v>39.494799999999998</v>
      </c>
      <c r="K123" s="41">
        <v>41.309399999999997</v>
      </c>
      <c r="L123" s="41">
        <v>31.805199999999999</v>
      </c>
      <c r="M123" s="41">
        <v>15.2818</v>
      </c>
      <c r="N123" s="41">
        <v>45.317700000000002</v>
      </c>
      <c r="O123" s="41">
        <v>45.317700000000002</v>
      </c>
      <c r="P123" s="41">
        <v>0</v>
      </c>
      <c r="Q123" s="41">
        <v>0</v>
      </c>
      <c r="R123" s="41">
        <v>0</v>
      </c>
      <c r="S123" s="41" t="s">
        <v>123</v>
      </c>
    </row>
    <row r="124" spans="1:19" hidden="1" outlineLevel="1" collapsed="1">
      <c r="A124" s="8">
        <v>43983</v>
      </c>
      <c r="B124" s="41">
        <v>37.680500000000002</v>
      </c>
      <c r="C124" s="41">
        <v>38.316099999999999</v>
      </c>
      <c r="D124" s="41">
        <v>37.606299999999997</v>
      </c>
      <c r="E124" s="41">
        <v>39.299100000000003</v>
      </c>
      <c r="F124" s="41">
        <v>31.701000000000001</v>
      </c>
      <c r="G124" s="41">
        <v>16.173300000000001</v>
      </c>
      <c r="H124" s="41">
        <v>38.9848</v>
      </c>
      <c r="I124" s="41">
        <v>38.296799999999998</v>
      </c>
      <c r="J124" s="41">
        <v>39.068800000000003</v>
      </c>
      <c r="K124" s="41">
        <v>41.196800000000003</v>
      </c>
      <c r="L124" s="41">
        <v>31.701000000000001</v>
      </c>
      <c r="M124" s="41">
        <v>16.173300000000001</v>
      </c>
      <c r="N124" s="41">
        <v>7.1829000000000001</v>
      </c>
      <c r="O124" s="41">
        <v>49.873699999999999</v>
      </c>
      <c r="P124" s="41">
        <v>7</v>
      </c>
      <c r="Q124" s="41">
        <v>7</v>
      </c>
      <c r="R124" s="41">
        <v>0</v>
      </c>
      <c r="S124" s="41" t="s">
        <v>123</v>
      </c>
    </row>
    <row r="125" spans="1:19" hidden="1" outlineLevel="1" collapsed="1">
      <c r="A125" s="8">
        <v>44013</v>
      </c>
      <c r="B125" s="41">
        <v>38.284700000000001</v>
      </c>
      <c r="C125" s="41">
        <v>38.494199999999999</v>
      </c>
      <c r="D125" s="41">
        <v>38.258299999999998</v>
      </c>
      <c r="E125" s="41">
        <v>40.542099999999998</v>
      </c>
      <c r="F125" s="41">
        <v>32.093899999999998</v>
      </c>
      <c r="G125" s="41">
        <v>18.366</v>
      </c>
      <c r="H125" s="41">
        <v>38.614100000000001</v>
      </c>
      <c r="I125" s="41">
        <v>38.383099999999999</v>
      </c>
      <c r="J125" s="41">
        <v>38.643300000000004</v>
      </c>
      <c r="K125" s="41">
        <v>41.054400000000001</v>
      </c>
      <c r="L125" s="41">
        <v>32.093899999999998</v>
      </c>
      <c r="M125" s="41">
        <v>18.52</v>
      </c>
      <c r="N125" s="41">
        <v>10.504799999999999</v>
      </c>
      <c r="O125" s="41">
        <v>49.966500000000003</v>
      </c>
      <c r="P125" s="41">
        <v>6.5194000000000001</v>
      </c>
      <c r="Q125" s="41">
        <v>6.5</v>
      </c>
      <c r="R125" s="41">
        <v>0</v>
      </c>
      <c r="S125" s="41">
        <v>7.0548000000000002</v>
      </c>
    </row>
    <row r="126" spans="1:19" hidden="1" outlineLevel="1" collapsed="1">
      <c r="A126" s="8">
        <v>44044</v>
      </c>
      <c r="B126" s="41">
        <v>37.512599999999999</v>
      </c>
      <c r="C126" s="41">
        <v>37.030700000000003</v>
      </c>
      <c r="D126" s="41">
        <v>37.57</v>
      </c>
      <c r="E126" s="41">
        <v>38.780700000000003</v>
      </c>
      <c r="F126" s="41">
        <v>35.198700000000002</v>
      </c>
      <c r="G126" s="41">
        <v>20.008500000000002</v>
      </c>
      <c r="H126" s="41">
        <v>37.933399999999999</v>
      </c>
      <c r="I126" s="41">
        <v>37.027099999999997</v>
      </c>
      <c r="J126" s="41">
        <v>38.042900000000003</v>
      </c>
      <c r="K126" s="41">
        <v>39.3919</v>
      </c>
      <c r="L126" s="41">
        <v>35.198700000000002</v>
      </c>
      <c r="M126" s="41">
        <v>20.008500000000002</v>
      </c>
      <c r="N126" s="41">
        <v>6.7805999999999997</v>
      </c>
      <c r="O126" s="41">
        <v>43.200600000000001</v>
      </c>
      <c r="P126" s="41">
        <v>6.6135999999999999</v>
      </c>
      <c r="Q126" s="41">
        <v>6.6135999999999999</v>
      </c>
      <c r="R126" s="41">
        <v>0</v>
      </c>
      <c r="S126" s="41" t="s">
        <v>123</v>
      </c>
    </row>
    <row r="127" spans="1:19" hidden="1" outlineLevel="1" collapsed="1">
      <c r="A127" s="8">
        <v>44075</v>
      </c>
      <c r="B127" s="41">
        <v>37.874600000000001</v>
      </c>
      <c r="C127" s="41">
        <v>37.418399999999998</v>
      </c>
      <c r="D127" s="41">
        <v>37.938400000000001</v>
      </c>
      <c r="E127" s="41">
        <v>39.030700000000003</v>
      </c>
      <c r="F127" s="41">
        <v>34.667700000000004</v>
      </c>
      <c r="G127" s="41">
        <v>22.074400000000001</v>
      </c>
      <c r="H127" s="41">
        <v>37.874400000000001</v>
      </c>
      <c r="I127" s="41">
        <v>37.416699999999999</v>
      </c>
      <c r="J127" s="41">
        <v>37.938400000000001</v>
      </c>
      <c r="K127" s="41">
        <v>39.030700000000003</v>
      </c>
      <c r="L127" s="41">
        <v>34.667700000000004</v>
      </c>
      <c r="M127" s="41">
        <v>22.074400000000001</v>
      </c>
      <c r="N127" s="41">
        <v>49.367100000000001</v>
      </c>
      <c r="O127" s="41">
        <v>49.367100000000001</v>
      </c>
      <c r="P127" s="41">
        <v>0</v>
      </c>
      <c r="Q127" s="41">
        <v>0</v>
      </c>
      <c r="R127" s="41">
        <v>0</v>
      </c>
      <c r="S127" s="41" t="s">
        <v>123</v>
      </c>
    </row>
    <row r="128" spans="1:19" hidden="1" outlineLevel="1" collapsed="1">
      <c r="A128" s="8">
        <v>44105</v>
      </c>
      <c r="B128" s="41">
        <v>37.592500000000001</v>
      </c>
      <c r="C128" s="41">
        <v>36.542900000000003</v>
      </c>
      <c r="D128" s="41">
        <v>37.740200000000002</v>
      </c>
      <c r="E128" s="41">
        <v>38.995699999999999</v>
      </c>
      <c r="F128" s="41">
        <v>33.278700000000001</v>
      </c>
      <c r="G128" s="41">
        <v>25.837800000000001</v>
      </c>
      <c r="H128" s="41">
        <v>37.841900000000003</v>
      </c>
      <c r="I128" s="41">
        <v>36.5383</v>
      </c>
      <c r="J128" s="41">
        <v>38.027000000000001</v>
      </c>
      <c r="K128" s="41">
        <v>39.363100000000003</v>
      </c>
      <c r="L128" s="41">
        <v>33.278700000000001</v>
      </c>
      <c r="M128" s="41">
        <v>25.837800000000001</v>
      </c>
      <c r="N128" s="41">
        <v>6.7323000000000004</v>
      </c>
      <c r="O128" s="41">
        <v>49.725299999999997</v>
      </c>
      <c r="P128" s="41">
        <v>6.5</v>
      </c>
      <c r="Q128" s="41">
        <v>6.5</v>
      </c>
      <c r="R128" s="41" t="s">
        <v>123</v>
      </c>
      <c r="S128" s="41" t="s">
        <v>123</v>
      </c>
    </row>
    <row r="129" spans="1:19" hidden="1" outlineLevel="1" collapsed="1">
      <c r="A129" s="8">
        <v>44136</v>
      </c>
      <c r="B129" s="41">
        <v>37.763399999999997</v>
      </c>
      <c r="C129" s="41">
        <v>37.456499999999998</v>
      </c>
      <c r="D129" s="41">
        <v>37.807299999999998</v>
      </c>
      <c r="E129" s="41">
        <v>39.515300000000003</v>
      </c>
      <c r="F129" s="41">
        <v>32.095500000000001</v>
      </c>
      <c r="G129" s="41">
        <v>25.065999999999999</v>
      </c>
      <c r="H129" s="41">
        <v>37.753700000000002</v>
      </c>
      <c r="I129" s="41">
        <v>37.376399999999997</v>
      </c>
      <c r="J129" s="41">
        <v>37.807299999999998</v>
      </c>
      <c r="K129" s="41">
        <v>39.515300000000003</v>
      </c>
      <c r="L129" s="41">
        <v>32.095500000000001</v>
      </c>
      <c r="M129" s="41">
        <v>25.065999999999999</v>
      </c>
      <c r="N129" s="41">
        <v>50.054000000000002</v>
      </c>
      <c r="O129" s="41">
        <v>50.054000000000002</v>
      </c>
      <c r="P129" s="41">
        <v>0</v>
      </c>
      <c r="Q129" s="41">
        <v>0</v>
      </c>
      <c r="R129" s="41">
        <v>0</v>
      </c>
      <c r="S129" s="41" t="s">
        <v>123</v>
      </c>
    </row>
    <row r="130" spans="1:19" hidden="1" outlineLevel="1" collapsed="1">
      <c r="A130" s="8">
        <v>44166</v>
      </c>
      <c r="B130" s="41">
        <v>36.494399999999999</v>
      </c>
      <c r="C130" s="41">
        <v>37.360500000000002</v>
      </c>
      <c r="D130" s="41">
        <v>36.370399999999997</v>
      </c>
      <c r="E130" s="41">
        <v>37.675800000000002</v>
      </c>
      <c r="F130" s="41">
        <v>31.522400000000001</v>
      </c>
      <c r="G130" s="41">
        <v>22.612200000000001</v>
      </c>
      <c r="H130" s="41">
        <v>36.492699999999999</v>
      </c>
      <c r="I130" s="41">
        <v>37.3476</v>
      </c>
      <c r="J130" s="41">
        <v>36.370399999999997</v>
      </c>
      <c r="K130" s="41">
        <v>37.675800000000002</v>
      </c>
      <c r="L130" s="41">
        <v>31.522400000000001</v>
      </c>
      <c r="M130" s="41">
        <v>22.612200000000001</v>
      </c>
      <c r="N130" s="41">
        <v>49.2395</v>
      </c>
      <c r="O130" s="41">
        <v>49.2395</v>
      </c>
      <c r="P130" s="41">
        <v>0</v>
      </c>
      <c r="Q130" s="41">
        <v>0</v>
      </c>
      <c r="R130" s="41">
        <v>0</v>
      </c>
      <c r="S130" s="41" t="s">
        <v>123</v>
      </c>
    </row>
    <row r="131" spans="1:19" hidden="1" outlineLevel="1" collapsed="1">
      <c r="A131" s="8">
        <v>44197</v>
      </c>
      <c r="B131" s="41">
        <v>35.257199999999997</v>
      </c>
      <c r="C131" s="41">
        <v>38.498899999999999</v>
      </c>
      <c r="D131" s="41">
        <v>34.852800000000002</v>
      </c>
      <c r="E131" s="41">
        <v>38.393099999999997</v>
      </c>
      <c r="F131" s="41">
        <v>22.911999999999999</v>
      </c>
      <c r="G131" s="41">
        <v>25.558900000000001</v>
      </c>
      <c r="H131" s="41">
        <v>37.18</v>
      </c>
      <c r="I131" s="41">
        <v>38.494</v>
      </c>
      <c r="J131" s="41">
        <v>37.003900000000002</v>
      </c>
      <c r="K131" s="41">
        <v>38.393099999999997</v>
      </c>
      <c r="L131" s="41">
        <v>31.1891</v>
      </c>
      <c r="M131" s="41">
        <v>25.558900000000001</v>
      </c>
      <c r="N131" s="41">
        <v>6.0346000000000002</v>
      </c>
      <c r="O131" s="41">
        <v>49.623699999999999</v>
      </c>
      <c r="P131" s="41">
        <v>6</v>
      </c>
      <c r="Q131" s="41">
        <v>0</v>
      </c>
      <c r="R131" s="41">
        <v>6</v>
      </c>
      <c r="S131" s="41" t="s">
        <v>123</v>
      </c>
    </row>
    <row r="132" spans="1:19" hidden="1" outlineLevel="1" collapsed="1">
      <c r="A132" s="8">
        <v>44228</v>
      </c>
      <c r="B132" s="41">
        <v>36.263100000000001</v>
      </c>
      <c r="C132" s="41">
        <v>37.332099999999997</v>
      </c>
      <c r="D132" s="41">
        <v>36.110399999999998</v>
      </c>
      <c r="E132" s="41">
        <v>38.091500000000003</v>
      </c>
      <c r="F132" s="41">
        <v>29.7956</v>
      </c>
      <c r="G132" s="41">
        <v>20.195699999999999</v>
      </c>
      <c r="H132" s="41">
        <v>36.2592</v>
      </c>
      <c r="I132" s="41">
        <v>37.303199999999997</v>
      </c>
      <c r="J132" s="41">
        <v>36.110399999999998</v>
      </c>
      <c r="K132" s="41">
        <v>38.091500000000003</v>
      </c>
      <c r="L132" s="41">
        <v>29.7956</v>
      </c>
      <c r="M132" s="41">
        <v>20.195699999999999</v>
      </c>
      <c r="N132" s="41">
        <v>47.591200000000001</v>
      </c>
      <c r="O132" s="41">
        <v>47.591200000000001</v>
      </c>
      <c r="P132" s="41">
        <v>0</v>
      </c>
      <c r="Q132" s="41">
        <v>0</v>
      </c>
      <c r="R132" s="41" t="s">
        <v>123</v>
      </c>
      <c r="S132" s="41" t="s">
        <v>123</v>
      </c>
    </row>
    <row r="133" spans="1:19" hidden="1" outlineLevel="1" collapsed="1">
      <c r="A133" s="8">
        <v>44256</v>
      </c>
      <c r="B133" s="41">
        <v>36.089700000000001</v>
      </c>
      <c r="C133" s="41">
        <v>37.8568</v>
      </c>
      <c r="D133" s="41">
        <v>35.846299999999999</v>
      </c>
      <c r="E133" s="41">
        <v>37.669499999999999</v>
      </c>
      <c r="F133" s="41">
        <v>30.481400000000001</v>
      </c>
      <c r="G133" s="41">
        <v>18.692499999999999</v>
      </c>
      <c r="H133" s="41">
        <v>36.612699999999997</v>
      </c>
      <c r="I133" s="41">
        <v>37.841099999999997</v>
      </c>
      <c r="J133" s="41">
        <v>36.440600000000003</v>
      </c>
      <c r="K133" s="41">
        <v>38.451999999999998</v>
      </c>
      <c r="L133" s="41">
        <v>30.481400000000001</v>
      </c>
      <c r="M133" s="41">
        <v>18.692499999999999</v>
      </c>
      <c r="N133" s="41">
        <v>4.0987999999999998</v>
      </c>
      <c r="O133" s="41">
        <v>50.059600000000003</v>
      </c>
      <c r="P133" s="41">
        <v>3.6518999999999999</v>
      </c>
      <c r="Q133" s="41">
        <v>3.6518999999999999</v>
      </c>
      <c r="R133" s="41">
        <v>0</v>
      </c>
      <c r="S133" s="41" t="s">
        <v>123</v>
      </c>
    </row>
    <row r="134" spans="1:19" hidden="1" outlineLevel="1" collapsed="1">
      <c r="A134" s="8">
        <v>44287</v>
      </c>
      <c r="B134" s="41">
        <v>35.880400000000002</v>
      </c>
      <c r="C134" s="41">
        <v>38.797600000000003</v>
      </c>
      <c r="D134" s="41">
        <v>35.468499999999999</v>
      </c>
      <c r="E134" s="41">
        <v>37.9465</v>
      </c>
      <c r="F134" s="41">
        <v>27.883199999999999</v>
      </c>
      <c r="G134" s="41">
        <v>22.2334</v>
      </c>
      <c r="H134" s="41">
        <v>36.051000000000002</v>
      </c>
      <c r="I134" s="41">
        <v>38.794499999999999</v>
      </c>
      <c r="J134" s="41">
        <v>35.661700000000003</v>
      </c>
      <c r="K134" s="41">
        <v>38.216299999999997</v>
      </c>
      <c r="L134" s="41">
        <v>27.883199999999999</v>
      </c>
      <c r="M134" s="41">
        <v>22.2334</v>
      </c>
      <c r="N134" s="41">
        <v>4.7389999999999999</v>
      </c>
      <c r="O134" s="41">
        <v>42.506</v>
      </c>
      <c r="P134" s="41">
        <v>4</v>
      </c>
      <c r="Q134" s="41">
        <v>4</v>
      </c>
      <c r="R134" s="41">
        <v>0</v>
      </c>
      <c r="S134" s="41" t="s">
        <v>123</v>
      </c>
    </row>
    <row r="135" spans="1:19" hidden="1" outlineLevel="1" collapsed="1">
      <c r="A135" s="8">
        <v>44317</v>
      </c>
      <c r="B135" s="41">
        <v>35.9574</v>
      </c>
      <c r="C135" s="41">
        <v>37.674100000000003</v>
      </c>
      <c r="D135" s="41">
        <v>35.723799999999997</v>
      </c>
      <c r="E135" s="41">
        <v>38.239800000000002</v>
      </c>
      <c r="F135" s="41">
        <v>28.287299999999998</v>
      </c>
      <c r="G135" s="41">
        <v>13.729200000000001</v>
      </c>
      <c r="H135" s="41">
        <v>35.954799999999999</v>
      </c>
      <c r="I135" s="41">
        <v>37.654400000000003</v>
      </c>
      <c r="J135" s="41">
        <v>35.723799999999997</v>
      </c>
      <c r="K135" s="41">
        <v>38.239800000000002</v>
      </c>
      <c r="L135" s="41">
        <v>28.287299999999998</v>
      </c>
      <c r="M135" s="41">
        <v>13.729200000000001</v>
      </c>
      <c r="N135" s="41">
        <v>49.866999999999997</v>
      </c>
      <c r="O135" s="41">
        <v>49.866999999999997</v>
      </c>
      <c r="P135" s="41">
        <v>0</v>
      </c>
      <c r="Q135" s="41">
        <v>0</v>
      </c>
      <c r="R135" s="41">
        <v>0</v>
      </c>
      <c r="S135" s="41" t="s">
        <v>123</v>
      </c>
    </row>
    <row r="136" spans="1:19" hidden="1" outlineLevel="1" collapsed="1">
      <c r="A136" s="8">
        <v>44348</v>
      </c>
      <c r="B136" s="41">
        <v>35.726700000000001</v>
      </c>
      <c r="C136" s="41">
        <v>36.007100000000001</v>
      </c>
      <c r="D136" s="41">
        <v>35.684800000000003</v>
      </c>
      <c r="E136" s="41">
        <v>37.953299999999999</v>
      </c>
      <c r="F136" s="41">
        <v>31.974299999999999</v>
      </c>
      <c r="G136" s="41">
        <v>11.570600000000001</v>
      </c>
      <c r="H136" s="41">
        <v>35.7258</v>
      </c>
      <c r="I136" s="41">
        <v>35.999899999999997</v>
      </c>
      <c r="J136" s="41">
        <v>35.684800000000003</v>
      </c>
      <c r="K136" s="41">
        <v>37.953299999999999</v>
      </c>
      <c r="L136" s="41">
        <v>31.974299999999999</v>
      </c>
      <c r="M136" s="41">
        <v>11.570600000000001</v>
      </c>
      <c r="N136" s="41">
        <v>49.4407</v>
      </c>
      <c r="O136" s="41">
        <v>49.4407</v>
      </c>
      <c r="P136" s="41">
        <v>0</v>
      </c>
      <c r="Q136" s="41">
        <v>0</v>
      </c>
      <c r="R136" s="41">
        <v>0</v>
      </c>
      <c r="S136" s="41" t="s">
        <v>123</v>
      </c>
    </row>
    <row r="137" spans="1:19" hidden="1" outlineLevel="1" collapsed="1">
      <c r="A137" s="8">
        <v>44378</v>
      </c>
      <c r="B137" s="41">
        <v>35.117699999999999</v>
      </c>
      <c r="C137" s="41">
        <v>36.229500000000002</v>
      </c>
      <c r="D137" s="41">
        <v>34.948300000000003</v>
      </c>
      <c r="E137" s="41">
        <v>37.168599999999998</v>
      </c>
      <c r="F137" s="41">
        <v>28.771999999999998</v>
      </c>
      <c r="G137" s="41">
        <v>21.064599999999999</v>
      </c>
      <c r="H137" s="41">
        <v>35.2746</v>
      </c>
      <c r="I137" s="41">
        <v>36.226399999999998</v>
      </c>
      <c r="J137" s="41">
        <v>35.128700000000002</v>
      </c>
      <c r="K137" s="41">
        <v>37.4163</v>
      </c>
      <c r="L137" s="41">
        <v>28.771999999999998</v>
      </c>
      <c r="M137" s="41">
        <v>21.106300000000001</v>
      </c>
      <c r="N137" s="41">
        <v>4.4112999999999998</v>
      </c>
      <c r="O137" s="41">
        <v>46.8215</v>
      </c>
      <c r="P137" s="41">
        <v>4.0895000000000001</v>
      </c>
      <c r="Q137" s="41">
        <v>4</v>
      </c>
      <c r="R137" s="41">
        <v>0</v>
      </c>
      <c r="S137" s="41">
        <v>8.4214000000000002</v>
      </c>
    </row>
    <row r="138" spans="1:19" hidden="1" outlineLevel="1" collapsed="1">
      <c r="A138" s="8">
        <v>44409</v>
      </c>
      <c r="B138" s="41">
        <v>35.184699999999999</v>
      </c>
      <c r="C138" s="41">
        <v>36.457999999999998</v>
      </c>
      <c r="D138" s="41">
        <v>34.997700000000002</v>
      </c>
      <c r="E138" s="41">
        <v>36.658700000000003</v>
      </c>
      <c r="F138" s="41">
        <v>30.769100000000002</v>
      </c>
      <c r="G138" s="41">
        <v>19.4923</v>
      </c>
      <c r="H138" s="41">
        <v>35.884999999999998</v>
      </c>
      <c r="I138" s="41">
        <v>36.454599999999999</v>
      </c>
      <c r="J138" s="41">
        <v>35.799300000000002</v>
      </c>
      <c r="K138" s="41">
        <v>37.718600000000002</v>
      </c>
      <c r="L138" s="41">
        <v>30.769100000000002</v>
      </c>
      <c r="M138" s="41">
        <v>19.4923</v>
      </c>
      <c r="N138" s="41">
        <v>2.6061000000000001</v>
      </c>
      <c r="O138" s="41">
        <v>49.399299999999997</v>
      </c>
      <c r="P138" s="41">
        <v>2.5310000000000001</v>
      </c>
      <c r="Q138" s="41">
        <v>2.5310000000000001</v>
      </c>
      <c r="R138" s="41" t="s">
        <v>123</v>
      </c>
      <c r="S138" s="41" t="s">
        <v>123</v>
      </c>
    </row>
    <row r="139" spans="1:19" hidden="1" outlineLevel="1" collapsed="1">
      <c r="A139" s="8">
        <v>44440</v>
      </c>
      <c r="B139" s="41">
        <v>35.651600000000002</v>
      </c>
      <c r="C139" s="41">
        <v>37.068300000000001</v>
      </c>
      <c r="D139" s="41">
        <v>35.439500000000002</v>
      </c>
      <c r="E139" s="41">
        <v>37.406599999999997</v>
      </c>
      <c r="F139" s="41">
        <v>30.768000000000001</v>
      </c>
      <c r="G139" s="41">
        <v>17.616499999999998</v>
      </c>
      <c r="H139" s="41">
        <v>35.8748</v>
      </c>
      <c r="I139" s="41">
        <v>37.0548</v>
      </c>
      <c r="J139" s="41">
        <v>35.697299999999998</v>
      </c>
      <c r="K139" s="41">
        <v>37.755200000000002</v>
      </c>
      <c r="L139" s="41">
        <v>30.768000000000001</v>
      </c>
      <c r="M139" s="41">
        <v>17.616499999999998</v>
      </c>
      <c r="N139" s="41">
        <v>5.0570000000000004</v>
      </c>
      <c r="O139" s="41">
        <v>41.233400000000003</v>
      </c>
      <c r="P139" s="41">
        <v>2.8262</v>
      </c>
      <c r="Q139" s="41">
        <v>2.8262</v>
      </c>
      <c r="R139" s="41">
        <v>0</v>
      </c>
      <c r="S139" s="41" t="s">
        <v>123</v>
      </c>
    </row>
    <row r="140" spans="1:19" hidden="1" outlineLevel="1" collapsed="1">
      <c r="A140" s="8">
        <v>44470</v>
      </c>
      <c r="B140" s="41">
        <v>34.602600000000002</v>
      </c>
      <c r="C140" s="41">
        <v>37.214399999999998</v>
      </c>
      <c r="D140" s="41">
        <v>34.230200000000004</v>
      </c>
      <c r="E140" s="41">
        <v>36.452399999999997</v>
      </c>
      <c r="F140" s="41">
        <v>27.866</v>
      </c>
      <c r="G140" s="41">
        <v>18.829799999999999</v>
      </c>
      <c r="H140" s="41">
        <v>34.658299999999997</v>
      </c>
      <c r="I140" s="41">
        <v>37.2074</v>
      </c>
      <c r="J140" s="41">
        <v>34.2943</v>
      </c>
      <c r="K140" s="41">
        <v>36.540799999999997</v>
      </c>
      <c r="L140" s="41">
        <v>27.866</v>
      </c>
      <c r="M140" s="41">
        <v>18.829799999999999</v>
      </c>
      <c r="N140" s="41">
        <v>5.9492000000000003</v>
      </c>
      <c r="O140" s="41">
        <v>47.174500000000002</v>
      </c>
      <c r="P140" s="41">
        <v>4</v>
      </c>
      <c r="Q140" s="41">
        <v>4</v>
      </c>
      <c r="R140" s="41" t="s">
        <v>123</v>
      </c>
      <c r="S140" s="41" t="s">
        <v>123</v>
      </c>
    </row>
    <row r="141" spans="1:19" hidden="1" outlineLevel="1" collapsed="1">
      <c r="A141" s="8">
        <v>44501</v>
      </c>
      <c r="B141" s="41">
        <v>34.420099999999998</v>
      </c>
      <c r="C141" s="41">
        <v>36.917900000000003</v>
      </c>
      <c r="D141" s="41">
        <v>34.062199999999997</v>
      </c>
      <c r="E141" s="41">
        <v>34.983199999999997</v>
      </c>
      <c r="F141" s="41">
        <v>31.540700000000001</v>
      </c>
      <c r="G141" s="41">
        <v>24.7561</v>
      </c>
      <c r="H141" s="41">
        <v>34.418700000000001</v>
      </c>
      <c r="I141" s="41">
        <v>36.908900000000003</v>
      </c>
      <c r="J141" s="41">
        <v>34.062199999999997</v>
      </c>
      <c r="K141" s="41">
        <v>34.983199999999997</v>
      </c>
      <c r="L141" s="41">
        <v>31.540700000000001</v>
      </c>
      <c r="M141" s="41">
        <v>24.7561</v>
      </c>
      <c r="N141" s="41">
        <v>45.464300000000001</v>
      </c>
      <c r="O141" s="41">
        <v>45.464300000000001</v>
      </c>
      <c r="P141" s="41">
        <v>0</v>
      </c>
      <c r="Q141" s="41">
        <v>0</v>
      </c>
      <c r="R141" s="41" t="s">
        <v>123</v>
      </c>
      <c r="S141" s="41" t="s">
        <v>123</v>
      </c>
    </row>
    <row r="142" spans="1:19" hidden="1" outlineLevel="1" collapsed="1">
      <c r="A142" s="8">
        <v>44531</v>
      </c>
      <c r="B142" s="41">
        <v>32.475099999999998</v>
      </c>
      <c r="C142" s="41">
        <v>36.871000000000002</v>
      </c>
      <c r="D142" s="41">
        <v>31.869399999999999</v>
      </c>
      <c r="E142" s="41">
        <v>32.855400000000003</v>
      </c>
      <c r="F142" s="41">
        <v>29.261199999999999</v>
      </c>
      <c r="G142" s="41">
        <v>22.3291</v>
      </c>
      <c r="H142" s="41">
        <v>32.899299999999997</v>
      </c>
      <c r="I142" s="41">
        <v>36.860399999999998</v>
      </c>
      <c r="J142" s="41">
        <v>32.344999999999999</v>
      </c>
      <c r="K142" s="41">
        <v>33.483499999999999</v>
      </c>
      <c r="L142" s="41">
        <v>29.261199999999999</v>
      </c>
      <c r="M142" s="41">
        <v>22.3291</v>
      </c>
      <c r="N142" s="41">
        <v>3.3637000000000001</v>
      </c>
      <c r="O142" s="41">
        <v>50.746600000000001</v>
      </c>
      <c r="P142" s="41">
        <v>3.0562999999999998</v>
      </c>
      <c r="Q142" s="41">
        <v>3.0562999999999998</v>
      </c>
      <c r="R142" s="41">
        <v>0</v>
      </c>
      <c r="S142" s="41" t="s">
        <v>123</v>
      </c>
    </row>
    <row r="143" spans="1:19" hidden="1" outlineLevel="1" collapsed="1">
      <c r="A143" s="8">
        <v>44562</v>
      </c>
      <c r="B143" s="41">
        <v>33.161299999999997</v>
      </c>
      <c r="C143" s="41">
        <v>37.162999999999997</v>
      </c>
      <c r="D143" s="41">
        <v>32.650599999999997</v>
      </c>
      <c r="E143" s="41">
        <v>34.308599999999998</v>
      </c>
      <c r="F143" s="41">
        <v>27.933900000000001</v>
      </c>
      <c r="G143" s="41">
        <v>21.436499999999999</v>
      </c>
      <c r="H143" s="41">
        <v>33.159799999999997</v>
      </c>
      <c r="I143" s="41">
        <v>37.1526</v>
      </c>
      <c r="J143" s="41">
        <v>32.650599999999997</v>
      </c>
      <c r="K143" s="41">
        <v>34.308599999999998</v>
      </c>
      <c r="L143" s="41">
        <v>27.933900000000001</v>
      </c>
      <c r="M143" s="41">
        <v>21.436499999999999</v>
      </c>
      <c r="N143" s="41">
        <v>50.956699999999998</v>
      </c>
      <c r="O143" s="41">
        <v>50.956699999999998</v>
      </c>
      <c r="P143" s="41">
        <v>0</v>
      </c>
      <c r="Q143" s="41">
        <v>0</v>
      </c>
      <c r="R143" s="41">
        <v>0</v>
      </c>
      <c r="S143" s="41">
        <v>0</v>
      </c>
    </row>
    <row r="144" spans="1:19" hidden="1" outlineLevel="1" collapsed="1">
      <c r="A144" s="8">
        <v>44593</v>
      </c>
      <c r="B144" s="41">
        <v>34.015599999999999</v>
      </c>
      <c r="C144" s="41">
        <v>37.6678</v>
      </c>
      <c r="D144" s="41">
        <v>33.481400000000001</v>
      </c>
      <c r="E144" s="41">
        <v>34.160400000000003</v>
      </c>
      <c r="F144" s="41">
        <v>30.816800000000001</v>
      </c>
      <c r="G144" s="41">
        <v>24.738</v>
      </c>
      <c r="H144" s="41">
        <v>34.536200000000001</v>
      </c>
      <c r="I144" s="41">
        <v>37.655299999999997</v>
      </c>
      <c r="J144" s="41">
        <v>34.071800000000003</v>
      </c>
      <c r="K144" s="41">
        <v>34.893300000000004</v>
      </c>
      <c r="L144" s="41">
        <v>30.816800000000001</v>
      </c>
      <c r="M144" s="41">
        <v>24.738</v>
      </c>
      <c r="N144" s="41">
        <v>2.5491999999999999</v>
      </c>
      <c r="O144" s="41">
        <v>49.290100000000002</v>
      </c>
      <c r="P144" s="41">
        <v>2.15</v>
      </c>
      <c r="Q144" s="41">
        <v>2.15</v>
      </c>
      <c r="R144" s="41">
        <v>0</v>
      </c>
      <c r="S144" s="41" t="s">
        <v>123</v>
      </c>
    </row>
    <row r="145" spans="1:19" hidden="1" outlineLevel="1" collapsed="1">
      <c r="A145" s="8">
        <v>44621</v>
      </c>
      <c r="B145" s="41">
        <v>13.889200000000001</v>
      </c>
      <c r="C145" s="41">
        <v>29.291399999999999</v>
      </c>
      <c r="D145" s="41">
        <v>12.7369</v>
      </c>
      <c r="E145" s="41">
        <v>15.632999999999999</v>
      </c>
      <c r="F145" s="41">
        <v>6.6932</v>
      </c>
      <c r="G145" s="41">
        <v>4.1500000000000002E-2</v>
      </c>
      <c r="H145" s="41">
        <v>13.8954</v>
      </c>
      <c r="I145" s="41">
        <v>29.291699999999999</v>
      </c>
      <c r="J145" s="41">
        <v>12.7432</v>
      </c>
      <c r="K145" s="41">
        <v>15.632999999999999</v>
      </c>
      <c r="L145" s="41">
        <v>6.6932</v>
      </c>
      <c r="M145" s="41">
        <v>4.1700000000000001E-2</v>
      </c>
      <c r="N145" s="41">
        <v>0.17879999999999999</v>
      </c>
      <c r="O145" s="41">
        <v>23.754300000000001</v>
      </c>
      <c r="P145" s="41">
        <v>0</v>
      </c>
      <c r="Q145" s="41">
        <v>0</v>
      </c>
      <c r="R145" s="41" t="s">
        <v>123</v>
      </c>
      <c r="S145" s="41">
        <v>0</v>
      </c>
    </row>
    <row r="146" spans="1:19" hidden="1" outlineLevel="1" collapsed="1">
      <c r="A146" s="8">
        <v>44652</v>
      </c>
      <c r="B146" s="41">
        <v>20.803999999999998</v>
      </c>
      <c r="C146" s="41">
        <v>27.009599999999999</v>
      </c>
      <c r="D146" s="41">
        <v>20.000599999999999</v>
      </c>
      <c r="E146" s="41">
        <v>19.859400000000001</v>
      </c>
      <c r="F146" s="41">
        <v>21.007999999999999</v>
      </c>
      <c r="G146" s="41">
        <v>38.646900000000002</v>
      </c>
      <c r="H146" s="41">
        <v>20.7973</v>
      </c>
      <c r="I146" s="41">
        <v>26.973500000000001</v>
      </c>
      <c r="J146" s="41">
        <v>20.000599999999999</v>
      </c>
      <c r="K146" s="41">
        <v>19.859400000000001</v>
      </c>
      <c r="L146" s="41">
        <v>21.007999999999999</v>
      </c>
      <c r="M146" s="41">
        <v>38.646900000000002</v>
      </c>
      <c r="N146" s="41">
        <v>37.157600000000002</v>
      </c>
      <c r="O146" s="41">
        <v>37.157600000000002</v>
      </c>
      <c r="P146" s="41">
        <v>0</v>
      </c>
      <c r="Q146" s="41">
        <v>0</v>
      </c>
      <c r="R146" s="41" t="s">
        <v>123</v>
      </c>
      <c r="S146" s="41" t="s">
        <v>123</v>
      </c>
    </row>
    <row r="147" spans="1:19" hidden="1" outlineLevel="1" collapsed="1">
      <c r="A147" s="8">
        <v>44682</v>
      </c>
      <c r="B147" s="41">
        <v>18.743600000000001</v>
      </c>
      <c r="C147" s="41">
        <v>29.274000000000001</v>
      </c>
      <c r="D147" s="41">
        <v>17.6721</v>
      </c>
      <c r="E147" s="41">
        <v>18.9343</v>
      </c>
      <c r="F147" s="41">
        <v>14.6441</v>
      </c>
      <c r="G147" s="41">
        <v>11.5755</v>
      </c>
      <c r="H147" s="41">
        <v>18.953700000000001</v>
      </c>
      <c r="I147" s="41">
        <v>29.273800000000001</v>
      </c>
      <c r="J147" s="41">
        <v>17.888000000000002</v>
      </c>
      <c r="K147" s="41">
        <v>19.235600000000002</v>
      </c>
      <c r="L147" s="41">
        <v>14.6441</v>
      </c>
      <c r="M147" s="41">
        <v>11.5646</v>
      </c>
      <c r="N147" s="41">
        <v>3.2671000000000001</v>
      </c>
      <c r="O147" s="41">
        <v>30.483799999999999</v>
      </c>
      <c r="P147" s="41">
        <v>3.2370000000000001</v>
      </c>
      <c r="Q147" s="41">
        <v>2.8936999999999999</v>
      </c>
      <c r="R147" s="41" t="s">
        <v>123</v>
      </c>
      <c r="S147" s="41">
        <v>13.8</v>
      </c>
    </row>
    <row r="148" spans="1:19" hidden="1" outlineLevel="1" collapsed="1">
      <c r="A148" s="8">
        <v>44713</v>
      </c>
      <c r="B148" s="41">
        <v>20.451000000000001</v>
      </c>
      <c r="C148" s="41">
        <v>33.799500000000002</v>
      </c>
      <c r="D148" s="41">
        <v>19.316099999999999</v>
      </c>
      <c r="E148" s="41">
        <v>19.0215</v>
      </c>
      <c r="F148" s="41">
        <v>21.678799999999999</v>
      </c>
      <c r="G148" s="41">
        <v>10.154999999999999</v>
      </c>
      <c r="H148" s="41">
        <v>20.8108</v>
      </c>
      <c r="I148" s="41">
        <v>33.798900000000003</v>
      </c>
      <c r="J148" s="41">
        <v>19.6816</v>
      </c>
      <c r="K148" s="41">
        <v>19.433199999999999</v>
      </c>
      <c r="L148" s="41">
        <v>21.678799999999999</v>
      </c>
      <c r="M148" s="41">
        <v>10.154999999999999</v>
      </c>
      <c r="N148" s="41">
        <v>3.1781000000000001</v>
      </c>
      <c r="O148" s="41">
        <v>41.884599999999999</v>
      </c>
      <c r="P148" s="41">
        <v>3.1671999999999998</v>
      </c>
      <c r="Q148" s="41">
        <v>3.1671999999999998</v>
      </c>
      <c r="R148" s="41" t="s">
        <v>123</v>
      </c>
      <c r="S148" s="41" t="s">
        <v>123</v>
      </c>
    </row>
    <row r="149" spans="1:19" hidden="1" outlineLevel="1" collapsed="1">
      <c r="A149" s="8">
        <v>44743</v>
      </c>
      <c r="B149" s="41">
        <v>21.221599999999999</v>
      </c>
      <c r="C149" s="41">
        <v>35.2361</v>
      </c>
      <c r="D149" s="41">
        <v>19.809699999999999</v>
      </c>
      <c r="E149" s="41">
        <v>19.356200000000001</v>
      </c>
      <c r="F149" s="41">
        <v>23.8</v>
      </c>
      <c r="G149" s="41">
        <v>16.072399999999998</v>
      </c>
      <c r="H149" s="41">
        <v>21.5687</v>
      </c>
      <c r="I149" s="41">
        <v>35.210799999999999</v>
      </c>
      <c r="J149" s="41">
        <v>20.168500000000002</v>
      </c>
      <c r="K149" s="41">
        <v>19.7563</v>
      </c>
      <c r="L149" s="41">
        <v>23.8</v>
      </c>
      <c r="M149" s="41">
        <v>16.072399999999998</v>
      </c>
      <c r="N149" s="41">
        <v>3.0244</v>
      </c>
      <c r="O149" s="41">
        <v>47.517600000000002</v>
      </c>
      <c r="P149" s="41">
        <v>2.5724</v>
      </c>
      <c r="Q149" s="41">
        <v>2.5724</v>
      </c>
      <c r="R149" s="41">
        <v>0</v>
      </c>
      <c r="S149" s="41" t="s">
        <v>123</v>
      </c>
    </row>
    <row r="150" spans="1:19" hidden="1" outlineLevel="1" collapsed="1">
      <c r="A150" s="8">
        <v>44774</v>
      </c>
      <c r="B150" s="41">
        <v>22.583600000000001</v>
      </c>
      <c r="C150" s="41">
        <v>35.470100000000002</v>
      </c>
      <c r="D150" s="41">
        <v>21.072199999999999</v>
      </c>
      <c r="E150" s="41">
        <v>19.5486</v>
      </c>
      <c r="F150" s="41">
        <v>35.530299999999997</v>
      </c>
      <c r="G150" s="41">
        <v>25.7105</v>
      </c>
      <c r="H150" s="41">
        <v>22.7804</v>
      </c>
      <c r="I150" s="41">
        <v>35.463700000000003</v>
      </c>
      <c r="J150" s="41">
        <v>21.278600000000001</v>
      </c>
      <c r="K150" s="41">
        <v>19.7592</v>
      </c>
      <c r="L150" s="41">
        <v>35.530299999999997</v>
      </c>
      <c r="M150" s="41">
        <v>25.7105</v>
      </c>
      <c r="N150" s="41">
        <v>2.6951999999999998</v>
      </c>
      <c r="O150" s="41">
        <v>40.2363</v>
      </c>
      <c r="P150" s="41">
        <v>2.15</v>
      </c>
      <c r="Q150" s="41">
        <v>2.15</v>
      </c>
      <c r="R150" s="41">
        <v>0</v>
      </c>
      <c r="S150" s="41" t="s">
        <v>123</v>
      </c>
    </row>
    <row r="151" spans="1:19" hidden="1" outlineLevel="1" collapsed="1">
      <c r="A151" s="8">
        <v>44805</v>
      </c>
      <c r="B151" s="41">
        <v>36.862299999999998</v>
      </c>
      <c r="C151" s="41">
        <v>35.967199999999998</v>
      </c>
      <c r="D151" s="41">
        <v>36.973100000000002</v>
      </c>
      <c r="E151" s="41">
        <v>37.578499999999998</v>
      </c>
      <c r="F151" s="41">
        <v>31.3184</v>
      </c>
      <c r="G151" s="41">
        <v>17.181799999999999</v>
      </c>
      <c r="H151" s="41">
        <v>36.859200000000001</v>
      </c>
      <c r="I151" s="41">
        <v>35.916499999999999</v>
      </c>
      <c r="J151" s="41">
        <v>36.973100000000002</v>
      </c>
      <c r="K151" s="41">
        <v>37.578499999999998</v>
      </c>
      <c r="L151" s="41">
        <v>31.3184</v>
      </c>
      <c r="M151" s="41">
        <v>17.181799999999999</v>
      </c>
      <c r="N151" s="41">
        <v>37.985599999999998</v>
      </c>
      <c r="O151" s="41">
        <v>37.985599999999998</v>
      </c>
      <c r="P151" s="41">
        <v>0</v>
      </c>
      <c r="Q151" s="41">
        <v>0</v>
      </c>
      <c r="R151" s="41" t="s">
        <v>123</v>
      </c>
      <c r="S151" s="41" t="s">
        <v>123</v>
      </c>
    </row>
    <row r="152" spans="1:19" hidden="1" outlineLevel="1" collapsed="1">
      <c r="A152" s="8">
        <v>44835</v>
      </c>
      <c r="B152" s="41">
        <v>37.464799999999997</v>
      </c>
      <c r="C152" s="41">
        <v>40.022799999999997</v>
      </c>
      <c r="D152" s="41">
        <v>37.234900000000003</v>
      </c>
      <c r="E152" s="41">
        <v>38.427</v>
      </c>
      <c r="F152" s="41">
        <v>29.2697</v>
      </c>
      <c r="G152" s="41">
        <v>21.5519</v>
      </c>
      <c r="H152" s="41">
        <v>37.464199999999998</v>
      </c>
      <c r="I152" s="41">
        <v>40.041600000000003</v>
      </c>
      <c r="J152" s="41">
        <v>37.234900000000003</v>
      </c>
      <c r="K152" s="41">
        <v>38.427</v>
      </c>
      <c r="L152" s="41">
        <v>29.2697</v>
      </c>
      <c r="M152" s="41">
        <v>21.5519</v>
      </c>
      <c r="N152" s="41">
        <v>38.1798</v>
      </c>
      <c r="O152" s="41">
        <v>38.1798</v>
      </c>
      <c r="P152" s="41">
        <v>0</v>
      </c>
      <c r="Q152" s="41">
        <v>0</v>
      </c>
      <c r="R152" s="41">
        <v>0</v>
      </c>
      <c r="S152" s="41" t="s">
        <v>123</v>
      </c>
    </row>
    <row r="153" spans="1:19" hidden="1" outlineLevel="1" collapsed="1">
      <c r="A153" s="8">
        <v>44866</v>
      </c>
      <c r="B153" s="41">
        <v>32.653300000000002</v>
      </c>
      <c r="C153" s="41">
        <v>39.920299999999997</v>
      </c>
      <c r="D153" s="41">
        <v>31.888000000000002</v>
      </c>
      <c r="E153" s="41">
        <v>33.902999999999999</v>
      </c>
      <c r="F153" s="41">
        <v>20.010999999999999</v>
      </c>
      <c r="G153" s="41">
        <v>13.4575</v>
      </c>
      <c r="H153" s="41">
        <v>35.967700000000001</v>
      </c>
      <c r="I153" s="41">
        <v>39.9193</v>
      </c>
      <c r="J153" s="41">
        <v>35.497399999999999</v>
      </c>
      <c r="K153" s="41">
        <v>36.178400000000003</v>
      </c>
      <c r="L153" s="41">
        <v>30.664899999999999</v>
      </c>
      <c r="M153" s="41">
        <v>13.4575</v>
      </c>
      <c r="N153" s="41">
        <v>4.1920000000000002</v>
      </c>
      <c r="O153" s="41">
        <v>44.260599999999997</v>
      </c>
      <c r="P153" s="41">
        <v>4.1832000000000003</v>
      </c>
      <c r="Q153" s="41">
        <v>3.0737999999999999</v>
      </c>
      <c r="R153" s="41">
        <v>5.3471000000000002</v>
      </c>
      <c r="S153" s="41" t="s">
        <v>123</v>
      </c>
    </row>
    <row r="154" spans="1:19" hidden="1" outlineLevel="1" collapsed="1">
      <c r="A154" s="8">
        <v>44896</v>
      </c>
      <c r="B154" s="41">
        <v>36.321199999999997</v>
      </c>
      <c r="C154" s="41">
        <v>40.358899999999998</v>
      </c>
      <c r="D154" s="41">
        <v>35.851700000000001</v>
      </c>
      <c r="E154" s="41">
        <v>37.191299999999998</v>
      </c>
      <c r="F154" s="41">
        <v>28.4192</v>
      </c>
      <c r="G154" s="41">
        <v>10.93</v>
      </c>
      <c r="H154" s="41">
        <v>36.320500000000003</v>
      </c>
      <c r="I154" s="41">
        <v>40.354399999999998</v>
      </c>
      <c r="J154" s="41">
        <v>35.851700000000001</v>
      </c>
      <c r="K154" s="41">
        <v>37.191299999999998</v>
      </c>
      <c r="L154" s="41">
        <v>28.4192</v>
      </c>
      <c r="M154" s="41">
        <v>10.93</v>
      </c>
      <c r="N154" s="41">
        <v>51.792999999999999</v>
      </c>
      <c r="O154" s="41">
        <v>51.792999999999999</v>
      </c>
      <c r="P154" s="41">
        <v>0</v>
      </c>
      <c r="Q154" s="41">
        <v>0</v>
      </c>
      <c r="R154" s="41" t="s">
        <v>123</v>
      </c>
      <c r="S154" s="41" t="s">
        <v>123</v>
      </c>
    </row>
    <row r="155" spans="1:19" hidden="1" outlineLevel="1" collapsed="1">
      <c r="A155" s="8">
        <v>44927</v>
      </c>
      <c r="B155" s="41">
        <v>36.278500000000001</v>
      </c>
      <c r="C155" s="41">
        <v>40.350299999999997</v>
      </c>
      <c r="D155" s="41">
        <v>35.839199999999998</v>
      </c>
      <c r="E155" s="41">
        <v>37.762</v>
      </c>
      <c r="F155" s="41">
        <v>27.36</v>
      </c>
      <c r="G155" s="41">
        <v>9.1965000000000003</v>
      </c>
      <c r="H155" s="41">
        <v>36.276200000000003</v>
      </c>
      <c r="I155" s="41">
        <v>40.332700000000003</v>
      </c>
      <c r="J155" s="41">
        <v>35.839199999999998</v>
      </c>
      <c r="K155" s="41">
        <v>37.762</v>
      </c>
      <c r="L155" s="41">
        <v>27.36</v>
      </c>
      <c r="M155" s="41">
        <v>9.1965000000000003</v>
      </c>
      <c r="N155" s="41">
        <v>52.264600000000002</v>
      </c>
      <c r="O155" s="41">
        <v>52.264600000000002</v>
      </c>
      <c r="P155" s="41">
        <v>0</v>
      </c>
      <c r="Q155" s="41">
        <v>0</v>
      </c>
      <c r="R155" s="41">
        <v>0</v>
      </c>
      <c r="S155" s="41" t="s">
        <v>123</v>
      </c>
    </row>
    <row r="156" spans="1:19" hidden="1" outlineLevel="1" collapsed="1">
      <c r="A156" s="8">
        <v>44958</v>
      </c>
      <c r="B156" s="41">
        <v>37.119100000000003</v>
      </c>
      <c r="C156" s="41">
        <v>39.444200000000002</v>
      </c>
      <c r="D156" s="41">
        <v>36.843299999999999</v>
      </c>
      <c r="E156" s="41">
        <v>37.945700000000002</v>
      </c>
      <c r="F156" s="41">
        <v>28.992000000000001</v>
      </c>
      <c r="G156" s="41">
        <v>9.8747000000000007</v>
      </c>
      <c r="H156" s="41">
        <v>37.140099999999997</v>
      </c>
      <c r="I156" s="41">
        <v>39.436399999999999</v>
      </c>
      <c r="J156" s="41">
        <v>36.867800000000003</v>
      </c>
      <c r="K156" s="41">
        <v>37.945700000000002</v>
      </c>
      <c r="L156" s="41">
        <v>28.992000000000001</v>
      </c>
      <c r="M156" s="41">
        <v>10.1812</v>
      </c>
      <c r="N156" s="41">
        <v>11.296900000000001</v>
      </c>
      <c r="O156" s="41">
        <v>48.069400000000002</v>
      </c>
      <c r="P156" s="41">
        <v>6.4272999999999998</v>
      </c>
      <c r="Q156" s="41">
        <v>0</v>
      </c>
      <c r="R156" s="41" t="s">
        <v>123</v>
      </c>
      <c r="S156" s="41">
        <v>6.4272999999999998</v>
      </c>
    </row>
    <row r="157" spans="1:19" hidden="1" outlineLevel="1" collapsed="1">
      <c r="A157" s="8">
        <v>44986</v>
      </c>
      <c r="B157" s="41">
        <v>37.848599999999998</v>
      </c>
      <c r="C157" s="41">
        <v>38.470300000000002</v>
      </c>
      <c r="D157" s="41">
        <v>37.767200000000003</v>
      </c>
      <c r="E157" s="41">
        <v>38.081800000000001</v>
      </c>
      <c r="F157" s="41">
        <v>35.209000000000003</v>
      </c>
      <c r="G157" s="41">
        <v>19.902699999999999</v>
      </c>
      <c r="H157" s="41">
        <v>37.847799999999999</v>
      </c>
      <c r="I157" s="41">
        <v>38.463700000000003</v>
      </c>
      <c r="J157" s="41">
        <v>37.767200000000003</v>
      </c>
      <c r="K157" s="41">
        <v>38.081800000000001</v>
      </c>
      <c r="L157" s="41">
        <v>35.209000000000003</v>
      </c>
      <c r="M157" s="41">
        <v>19.902699999999999</v>
      </c>
      <c r="N157" s="41">
        <v>43.746299999999998</v>
      </c>
      <c r="O157" s="41">
        <v>43.746299999999998</v>
      </c>
      <c r="P157" s="41">
        <v>0</v>
      </c>
      <c r="Q157" s="41">
        <v>0</v>
      </c>
      <c r="R157" s="41" t="s">
        <v>123</v>
      </c>
      <c r="S157" s="41" t="s">
        <v>123</v>
      </c>
    </row>
    <row r="158" spans="1:19" hidden="1" outlineLevel="1" collapsed="1">
      <c r="A158" s="8">
        <v>45017</v>
      </c>
      <c r="B158" s="41">
        <v>35.4709</v>
      </c>
      <c r="C158" s="41">
        <v>39.542700000000004</v>
      </c>
      <c r="D158" s="41">
        <v>35.014200000000002</v>
      </c>
      <c r="E158" s="41">
        <v>35.6235</v>
      </c>
      <c r="F158" s="41">
        <v>30.435500000000001</v>
      </c>
      <c r="G158" s="41">
        <v>21.604399999999998</v>
      </c>
      <c r="H158" s="41">
        <v>37.276299999999999</v>
      </c>
      <c r="I158" s="41">
        <v>39.535299999999999</v>
      </c>
      <c r="J158" s="41">
        <v>37.0062</v>
      </c>
      <c r="K158" s="41">
        <v>37.915999999999997</v>
      </c>
      <c r="L158" s="41">
        <v>30.435500000000001</v>
      </c>
      <c r="M158" s="41">
        <v>21.604399999999998</v>
      </c>
      <c r="N158" s="41">
        <v>5.1879999999999997</v>
      </c>
      <c r="O158" s="41">
        <v>53.253399999999999</v>
      </c>
      <c r="P158" s="41">
        <v>5.1414999999999997</v>
      </c>
      <c r="Q158" s="41">
        <v>5.1414999999999997</v>
      </c>
      <c r="R158" s="41">
        <v>0</v>
      </c>
      <c r="S158" s="41" t="s">
        <v>123</v>
      </c>
    </row>
    <row r="159" spans="1:19" hidden="1" outlineLevel="1" collapsed="1">
      <c r="A159" s="8">
        <v>45047</v>
      </c>
      <c r="B159" s="41">
        <v>36.770099999999999</v>
      </c>
      <c r="C159" s="41">
        <v>39.695999999999998</v>
      </c>
      <c r="D159" s="41">
        <v>36.438000000000002</v>
      </c>
      <c r="E159" s="41">
        <v>37.647199999999998</v>
      </c>
      <c r="F159" s="41">
        <v>30.458500000000001</v>
      </c>
      <c r="G159" s="41">
        <v>14.124700000000001</v>
      </c>
      <c r="H159" s="41">
        <v>37.177999999999997</v>
      </c>
      <c r="I159" s="41">
        <v>39.689100000000003</v>
      </c>
      <c r="J159" s="41">
        <v>36.889400000000002</v>
      </c>
      <c r="K159" s="41">
        <v>38.189</v>
      </c>
      <c r="L159" s="41">
        <v>30.458500000000001</v>
      </c>
      <c r="M159" s="41">
        <v>14.124700000000001</v>
      </c>
      <c r="N159" s="41">
        <v>3.0543</v>
      </c>
      <c r="O159" s="41">
        <v>50.773099999999999</v>
      </c>
      <c r="P159" s="41">
        <v>2.8</v>
      </c>
      <c r="Q159" s="41">
        <v>2.8</v>
      </c>
      <c r="R159" s="41">
        <v>0</v>
      </c>
      <c r="S159" s="41" t="s">
        <v>123</v>
      </c>
    </row>
    <row r="160" spans="1:19" hidden="1" outlineLevel="1" collapsed="1">
      <c r="A160" s="8">
        <v>45078</v>
      </c>
      <c r="B160" s="41">
        <v>36.206699999999998</v>
      </c>
      <c r="C160" s="41">
        <v>40.034300000000002</v>
      </c>
      <c r="D160" s="41">
        <v>35.819800000000001</v>
      </c>
      <c r="E160" s="41">
        <v>37.521000000000001</v>
      </c>
      <c r="F160" s="41">
        <v>29.633500000000002</v>
      </c>
      <c r="G160" s="41">
        <v>12.9595</v>
      </c>
      <c r="H160" s="41">
        <v>36.205599999999997</v>
      </c>
      <c r="I160" s="41">
        <v>40.024799999999999</v>
      </c>
      <c r="J160" s="41">
        <v>35.819800000000001</v>
      </c>
      <c r="K160" s="41">
        <v>37.521000000000001</v>
      </c>
      <c r="L160" s="41">
        <v>29.633500000000002</v>
      </c>
      <c r="M160" s="41">
        <v>12.9595</v>
      </c>
      <c r="N160" s="41">
        <v>54.118299999999998</v>
      </c>
      <c r="O160" s="41">
        <v>54.118299999999998</v>
      </c>
      <c r="P160" s="41">
        <v>0</v>
      </c>
      <c r="Q160" s="41">
        <v>0</v>
      </c>
      <c r="R160" s="41" t="s">
        <v>123</v>
      </c>
      <c r="S160" s="41" t="s">
        <v>123</v>
      </c>
    </row>
    <row r="161" spans="1:19" hidden="1" outlineLevel="1" collapsed="1">
      <c r="A161" s="8">
        <v>45108</v>
      </c>
      <c r="B161" s="41">
        <v>36.017699999999998</v>
      </c>
      <c r="C161" s="41">
        <v>40.608400000000003</v>
      </c>
      <c r="D161" s="41">
        <v>35.6096</v>
      </c>
      <c r="E161" s="41">
        <v>37.949599999999997</v>
      </c>
      <c r="F161" s="41">
        <v>27.915400000000002</v>
      </c>
      <c r="G161" s="41">
        <v>12.536300000000001</v>
      </c>
      <c r="H161" s="41">
        <v>36.015900000000002</v>
      </c>
      <c r="I161" s="41">
        <v>40.591999999999999</v>
      </c>
      <c r="J161" s="41">
        <v>35.6096</v>
      </c>
      <c r="K161" s="41">
        <v>37.949599999999997</v>
      </c>
      <c r="L161" s="41">
        <v>27.915400000000002</v>
      </c>
      <c r="M161" s="41">
        <v>12.536300000000001</v>
      </c>
      <c r="N161" s="41">
        <v>53.057600000000001</v>
      </c>
      <c r="O161" s="41">
        <v>53.057600000000001</v>
      </c>
      <c r="P161" s="41">
        <v>0</v>
      </c>
      <c r="Q161" s="41">
        <v>0</v>
      </c>
      <c r="R161" s="41" t="s">
        <v>123</v>
      </c>
      <c r="S161" s="41" t="s">
        <v>123</v>
      </c>
    </row>
    <row r="162" spans="1:19" hidden="1" outlineLevel="1" collapsed="1">
      <c r="A162" s="8">
        <v>45139</v>
      </c>
      <c r="B162" s="41">
        <v>36.114100000000001</v>
      </c>
      <c r="C162" s="41">
        <v>40.014099999999999</v>
      </c>
      <c r="D162" s="41">
        <v>35.729500000000002</v>
      </c>
      <c r="E162" s="41">
        <v>38.060400000000001</v>
      </c>
      <c r="F162" s="41">
        <v>27.245999999999999</v>
      </c>
      <c r="G162" s="41">
        <v>11.088800000000001</v>
      </c>
      <c r="H162" s="41">
        <v>36.113100000000003</v>
      </c>
      <c r="I162" s="41">
        <v>40.005800000000001</v>
      </c>
      <c r="J162" s="41">
        <v>35.729500000000002</v>
      </c>
      <c r="K162" s="41">
        <v>38.060400000000001</v>
      </c>
      <c r="L162" s="41">
        <v>27.245999999999999</v>
      </c>
      <c r="M162" s="41">
        <v>11.088800000000001</v>
      </c>
      <c r="N162" s="41">
        <v>53.417299999999997</v>
      </c>
      <c r="O162" s="41">
        <v>53.417299999999997</v>
      </c>
      <c r="P162" s="41">
        <v>0</v>
      </c>
      <c r="Q162" s="41">
        <v>0</v>
      </c>
      <c r="R162" s="41">
        <v>0</v>
      </c>
      <c r="S162" s="41" t="s">
        <v>123</v>
      </c>
    </row>
    <row r="163" spans="1:19" hidden="1" outlineLevel="1" collapsed="1">
      <c r="A163" s="8">
        <v>45170</v>
      </c>
      <c r="B163" s="41">
        <v>36.564700000000002</v>
      </c>
      <c r="C163" s="41">
        <v>39.738</v>
      </c>
      <c r="D163" s="41">
        <v>36.259399999999999</v>
      </c>
      <c r="E163" s="41">
        <v>38.4758</v>
      </c>
      <c r="F163" s="41">
        <v>27.881599999999999</v>
      </c>
      <c r="G163" s="41">
        <v>14.656599999999999</v>
      </c>
      <c r="H163" s="41">
        <v>36.580500000000001</v>
      </c>
      <c r="I163" s="41">
        <v>39.732300000000002</v>
      </c>
      <c r="J163" s="41">
        <v>36.277099999999997</v>
      </c>
      <c r="K163" s="41">
        <v>38.4758</v>
      </c>
      <c r="L163" s="41">
        <v>27.881599999999999</v>
      </c>
      <c r="M163" s="41">
        <v>14.819100000000001</v>
      </c>
      <c r="N163" s="41">
        <v>9.2499000000000002</v>
      </c>
      <c r="O163" s="41">
        <v>56.759</v>
      </c>
      <c r="P163" s="41">
        <v>6.6924000000000001</v>
      </c>
      <c r="Q163" s="41" t="s">
        <v>123</v>
      </c>
      <c r="R163" s="41">
        <v>0</v>
      </c>
      <c r="S163" s="41">
        <v>6.6924000000000001</v>
      </c>
    </row>
    <row r="164" spans="1:19" hidden="1" outlineLevel="1" collapsed="1">
      <c r="A164" s="8">
        <v>45200</v>
      </c>
      <c r="B164" s="41">
        <v>36.5535</v>
      </c>
      <c r="C164" s="41">
        <v>39.234400000000001</v>
      </c>
      <c r="D164" s="41">
        <v>36.290799999999997</v>
      </c>
      <c r="E164" s="41">
        <v>38.363999999999997</v>
      </c>
      <c r="F164" s="41">
        <v>25.368400000000001</v>
      </c>
      <c r="G164" s="41">
        <v>26.659400000000002</v>
      </c>
      <c r="H164" s="41">
        <v>36.5533</v>
      </c>
      <c r="I164" s="41">
        <v>39.232199999999999</v>
      </c>
      <c r="J164" s="41">
        <v>36.290799999999997</v>
      </c>
      <c r="K164" s="41">
        <v>38.363999999999997</v>
      </c>
      <c r="L164" s="41">
        <v>25.368400000000001</v>
      </c>
      <c r="M164" s="41">
        <v>26.659400000000002</v>
      </c>
      <c r="N164" s="41">
        <v>57.9039</v>
      </c>
      <c r="O164" s="41">
        <v>57.936599999999999</v>
      </c>
      <c r="P164" s="41">
        <v>36.5</v>
      </c>
      <c r="Q164" s="41">
        <v>36.5</v>
      </c>
      <c r="R164" s="41">
        <v>0</v>
      </c>
      <c r="S164" s="41" t="s">
        <v>123</v>
      </c>
    </row>
    <row r="165" spans="1:19" hidden="1" outlineLevel="1" collapsed="1">
      <c r="A165" s="8">
        <v>45231</v>
      </c>
      <c r="B165" s="41">
        <v>36.003500000000003</v>
      </c>
      <c r="C165" s="41">
        <v>39.025300000000001</v>
      </c>
      <c r="D165" s="41">
        <v>35.746200000000002</v>
      </c>
      <c r="E165" s="41">
        <v>37.587299999999999</v>
      </c>
      <c r="F165" s="41">
        <v>26.2043</v>
      </c>
      <c r="G165" s="41">
        <v>26.432099999999998</v>
      </c>
      <c r="H165" s="41">
        <v>36.002800000000001</v>
      </c>
      <c r="I165" s="41">
        <v>39.017299999999999</v>
      </c>
      <c r="J165" s="41">
        <v>35.746200000000002</v>
      </c>
      <c r="K165" s="41">
        <v>37.587299999999999</v>
      </c>
      <c r="L165" s="41">
        <v>26.2043</v>
      </c>
      <c r="M165" s="41">
        <v>26.432099999999998</v>
      </c>
      <c r="N165" s="41">
        <v>56.616799999999998</v>
      </c>
      <c r="O165" s="41">
        <v>56.616799999999998</v>
      </c>
      <c r="P165" s="41">
        <v>0</v>
      </c>
      <c r="Q165" s="41">
        <v>0</v>
      </c>
      <c r="R165" s="41">
        <v>0</v>
      </c>
      <c r="S165" s="41" t="s">
        <v>123</v>
      </c>
    </row>
    <row r="166" spans="1:19" hidden="1" outlineLevel="1" collapsed="1">
      <c r="A166" s="8">
        <v>45261</v>
      </c>
      <c r="B166" s="41">
        <v>35.6143</v>
      </c>
      <c r="C166" s="41">
        <v>39.033900000000003</v>
      </c>
      <c r="D166" s="41">
        <v>35.301400000000001</v>
      </c>
      <c r="E166" s="41">
        <v>37.971899999999998</v>
      </c>
      <c r="F166" s="41">
        <v>23.8416</v>
      </c>
      <c r="G166" s="41">
        <v>21.839400000000001</v>
      </c>
      <c r="H166" s="41">
        <v>35.613199999999999</v>
      </c>
      <c r="I166" s="41">
        <v>39.024099999999997</v>
      </c>
      <c r="J166" s="41">
        <v>35.301400000000001</v>
      </c>
      <c r="K166" s="41">
        <v>37.971899999999998</v>
      </c>
      <c r="L166" s="41">
        <v>23.8416</v>
      </c>
      <c r="M166" s="41">
        <v>21.839400000000001</v>
      </c>
      <c r="N166" s="41">
        <v>51.892600000000002</v>
      </c>
      <c r="O166" s="41">
        <v>51.892600000000002</v>
      </c>
      <c r="P166" s="41">
        <v>0</v>
      </c>
      <c r="Q166" s="41">
        <v>0</v>
      </c>
      <c r="R166" s="41">
        <v>0</v>
      </c>
      <c r="S166" s="41" t="s">
        <v>123</v>
      </c>
    </row>
    <row r="167" spans="1:19" hidden="1" outlineLevel="1" collapsed="1">
      <c r="A167" s="8">
        <v>45292</v>
      </c>
      <c r="B167" s="41">
        <v>36.3065</v>
      </c>
      <c r="C167" s="41">
        <v>39.469099999999997</v>
      </c>
      <c r="D167" s="41">
        <v>36.023099999999999</v>
      </c>
      <c r="E167" s="41">
        <v>38.206000000000003</v>
      </c>
      <c r="F167" s="41">
        <v>25.092199999999998</v>
      </c>
      <c r="G167" s="41">
        <v>27.001899999999999</v>
      </c>
      <c r="H167" s="41">
        <v>36.305799999999998</v>
      </c>
      <c r="I167" s="41">
        <v>39.462699999999998</v>
      </c>
      <c r="J167" s="41">
        <v>36.023099999999999</v>
      </c>
      <c r="K167" s="41">
        <v>38.206000000000003</v>
      </c>
      <c r="L167" s="41">
        <v>25.092199999999998</v>
      </c>
      <c r="M167" s="41">
        <v>27.001899999999999</v>
      </c>
      <c r="N167" s="41">
        <v>51.791899999999998</v>
      </c>
      <c r="O167" s="41">
        <v>51.791899999999998</v>
      </c>
      <c r="P167" s="41">
        <v>0</v>
      </c>
      <c r="Q167" s="41">
        <v>0</v>
      </c>
      <c r="R167" s="41">
        <v>0</v>
      </c>
      <c r="S167" s="41" t="s">
        <v>123</v>
      </c>
    </row>
    <row r="168" spans="1:19" hidden="1" outlineLevel="1" collapsed="1">
      <c r="A168" s="8">
        <v>45323</v>
      </c>
      <c r="B168" s="41">
        <v>36.668900000000001</v>
      </c>
      <c r="C168" s="41">
        <v>38.811900000000001</v>
      </c>
      <c r="D168" s="41">
        <v>36.470700000000001</v>
      </c>
      <c r="E168" s="41">
        <v>38.503300000000003</v>
      </c>
      <c r="F168" s="41">
        <v>25.3141</v>
      </c>
      <c r="G168" s="41">
        <v>26.243200000000002</v>
      </c>
      <c r="H168" s="41">
        <v>36.667499999999997</v>
      </c>
      <c r="I168" s="41">
        <v>38.798499999999997</v>
      </c>
      <c r="J168" s="41">
        <v>36.470700000000001</v>
      </c>
      <c r="K168" s="41">
        <v>38.503300000000003</v>
      </c>
      <c r="L168" s="41">
        <v>25.3141</v>
      </c>
      <c r="M168" s="41">
        <v>26.243200000000002</v>
      </c>
      <c r="N168" s="41">
        <v>49.036799999999999</v>
      </c>
      <c r="O168" s="41">
        <v>49.036799999999999</v>
      </c>
      <c r="P168" s="41">
        <v>0</v>
      </c>
      <c r="Q168" s="41" t="s">
        <v>123</v>
      </c>
      <c r="R168" s="41">
        <v>0</v>
      </c>
      <c r="S168" s="41" t="s">
        <v>123</v>
      </c>
    </row>
    <row r="169" spans="1:19" collapsed="1">
      <c r="A169" s="8">
        <v>45352</v>
      </c>
      <c r="B169" s="41">
        <v>35.541899999999998</v>
      </c>
      <c r="C169" s="41">
        <v>32.780999999999999</v>
      </c>
      <c r="D169" s="41">
        <v>35.7746</v>
      </c>
      <c r="E169" s="41">
        <v>38.428800000000003</v>
      </c>
      <c r="F169" s="41">
        <v>24.7529</v>
      </c>
      <c r="G169" s="41">
        <v>22.144200000000001</v>
      </c>
      <c r="H169" s="41">
        <v>35.540900000000001</v>
      </c>
      <c r="I169" s="41">
        <v>32.7654</v>
      </c>
      <c r="J169" s="41">
        <v>35.7746</v>
      </c>
      <c r="K169" s="41">
        <v>38.428800000000003</v>
      </c>
      <c r="L169" s="41">
        <v>24.7529</v>
      </c>
      <c r="M169" s="41">
        <v>22.144200000000001</v>
      </c>
      <c r="N169" s="41">
        <v>48.241399999999999</v>
      </c>
      <c r="O169" s="41">
        <v>48.241399999999999</v>
      </c>
      <c r="P169" s="41">
        <v>0</v>
      </c>
      <c r="Q169" s="41" t="s">
        <v>123</v>
      </c>
      <c r="R169" s="41">
        <v>0</v>
      </c>
      <c r="S169" s="41" t="s">
        <v>123</v>
      </c>
    </row>
    <row r="170" spans="1:19">
      <c r="A170" s="8">
        <v>45383</v>
      </c>
      <c r="B170" s="41">
        <v>35.247599999999998</v>
      </c>
      <c r="C170" s="41">
        <v>34.386099999999999</v>
      </c>
      <c r="D170" s="41">
        <v>35.319499999999998</v>
      </c>
      <c r="E170" s="41">
        <v>38.439599999999999</v>
      </c>
      <c r="F170" s="41">
        <v>25.442299999999999</v>
      </c>
      <c r="G170" s="41">
        <v>22.635999999999999</v>
      </c>
      <c r="H170" s="41">
        <v>35.247900000000001</v>
      </c>
      <c r="I170" s="41">
        <v>34.389600000000002</v>
      </c>
      <c r="J170" s="41">
        <v>35.319499999999998</v>
      </c>
      <c r="K170" s="41">
        <v>38.439599999999999</v>
      </c>
      <c r="L170" s="41">
        <v>25.442299999999999</v>
      </c>
      <c r="M170" s="41">
        <v>22.635999999999999</v>
      </c>
      <c r="N170" s="41">
        <v>31.8979</v>
      </c>
      <c r="O170" s="41">
        <v>31.8979</v>
      </c>
      <c r="P170" s="41">
        <v>0</v>
      </c>
      <c r="Q170" s="41" t="s">
        <v>123</v>
      </c>
      <c r="R170" s="41">
        <v>0</v>
      </c>
      <c r="S170" s="41" t="s">
        <v>123</v>
      </c>
    </row>
    <row r="171" spans="1:19">
      <c r="A171" s="8">
        <v>45413</v>
      </c>
      <c r="B171" s="41">
        <v>35.983699999999999</v>
      </c>
      <c r="C171" s="41">
        <v>35.353099999999998</v>
      </c>
      <c r="D171" s="41">
        <v>36.037500000000001</v>
      </c>
      <c r="E171" s="41">
        <v>38.636899999999997</v>
      </c>
      <c r="F171" s="41">
        <v>25.439399999999999</v>
      </c>
      <c r="G171" s="41">
        <v>25.252300000000002</v>
      </c>
      <c r="H171" s="41">
        <v>35.9833</v>
      </c>
      <c r="I171" s="41">
        <v>35.346499999999999</v>
      </c>
      <c r="J171" s="41">
        <v>36.037500000000001</v>
      </c>
      <c r="K171" s="41">
        <v>38.636899999999997</v>
      </c>
      <c r="L171" s="41">
        <v>25.439399999999999</v>
      </c>
      <c r="M171" s="41">
        <v>25.252300000000002</v>
      </c>
      <c r="N171" s="41">
        <v>43.421399999999998</v>
      </c>
      <c r="O171" s="41">
        <v>43.421399999999998</v>
      </c>
      <c r="P171" s="41">
        <v>0</v>
      </c>
      <c r="Q171" s="41" t="s">
        <v>123</v>
      </c>
      <c r="R171" s="41">
        <v>0</v>
      </c>
      <c r="S171" s="41" t="s">
        <v>123</v>
      </c>
    </row>
    <row r="172" spans="1:19">
      <c r="A172" s="8">
        <v>45444</v>
      </c>
      <c r="B172" s="41">
        <v>36.003</v>
      </c>
      <c r="C172" s="41">
        <v>37.321300000000001</v>
      </c>
      <c r="D172" s="41">
        <v>35.897300000000001</v>
      </c>
      <c r="E172" s="41">
        <v>38.1128</v>
      </c>
      <c r="F172" s="41">
        <v>25.608799999999999</v>
      </c>
      <c r="G172" s="41">
        <v>25.308599999999998</v>
      </c>
      <c r="H172" s="41">
        <v>36.0015</v>
      </c>
      <c r="I172" s="41">
        <v>37.301600000000001</v>
      </c>
      <c r="J172" s="41">
        <v>35.897300000000001</v>
      </c>
      <c r="K172" s="41">
        <v>38.1128</v>
      </c>
      <c r="L172" s="41">
        <v>25.608799999999999</v>
      </c>
      <c r="M172" s="41">
        <v>25.308599999999998</v>
      </c>
      <c r="N172" s="41">
        <v>52.559199999999997</v>
      </c>
      <c r="O172" s="41">
        <v>52.559199999999997</v>
      </c>
      <c r="P172" s="41" t="s">
        <v>123</v>
      </c>
      <c r="Q172" s="41" t="s">
        <v>123</v>
      </c>
      <c r="R172" s="41" t="s">
        <v>123</v>
      </c>
      <c r="S172" s="41" t="s">
        <v>123</v>
      </c>
    </row>
    <row r="173" spans="1:19">
      <c r="A173" s="8">
        <v>45474</v>
      </c>
      <c r="B173" s="41">
        <v>34.9161</v>
      </c>
      <c r="C173" s="41">
        <v>36.494900000000001</v>
      </c>
      <c r="D173" s="41">
        <v>34.787999999999997</v>
      </c>
      <c r="E173" s="41">
        <v>37.535200000000003</v>
      </c>
      <c r="F173" s="41">
        <v>24.564699999999998</v>
      </c>
      <c r="G173" s="41">
        <v>27.267199999999999</v>
      </c>
      <c r="H173" s="41">
        <v>34.915399999999998</v>
      </c>
      <c r="I173" s="41">
        <v>36.487200000000001</v>
      </c>
      <c r="J173" s="41">
        <v>34.787999999999997</v>
      </c>
      <c r="K173" s="41">
        <v>37.535200000000003</v>
      </c>
      <c r="L173" s="41">
        <v>24.564699999999998</v>
      </c>
      <c r="M173" s="41">
        <v>27.267199999999999</v>
      </c>
      <c r="N173" s="41">
        <v>45.424300000000002</v>
      </c>
      <c r="O173" s="41">
        <v>45.424300000000002</v>
      </c>
      <c r="P173" s="41">
        <v>0</v>
      </c>
      <c r="Q173" s="41" t="s">
        <v>123</v>
      </c>
      <c r="R173" s="41">
        <v>0</v>
      </c>
      <c r="S173" s="41" t="s">
        <v>123</v>
      </c>
    </row>
    <row r="174" spans="1:19">
      <c r="A174" s="8">
        <v>45505</v>
      </c>
      <c r="B174" s="41">
        <v>35.811300000000003</v>
      </c>
      <c r="C174" s="41">
        <v>36.896799999999999</v>
      </c>
      <c r="D174" s="41">
        <v>35.723100000000002</v>
      </c>
      <c r="E174" s="41">
        <v>37.5929</v>
      </c>
      <c r="F174" s="41">
        <v>24.572399999999998</v>
      </c>
      <c r="G174" s="41">
        <v>26.482299999999999</v>
      </c>
      <c r="H174" s="41">
        <v>35.8123</v>
      </c>
      <c r="I174" s="41">
        <v>36.910299999999999</v>
      </c>
      <c r="J174" s="41">
        <v>35.723100000000002</v>
      </c>
      <c r="K174" s="41">
        <v>37.5929</v>
      </c>
      <c r="L174" s="41">
        <v>24.572399999999998</v>
      </c>
      <c r="M174" s="41">
        <v>26.482299999999999</v>
      </c>
      <c r="N174" s="41">
        <v>17.563199999999998</v>
      </c>
      <c r="O174" s="41">
        <v>17.563199999999998</v>
      </c>
      <c r="P174" s="41">
        <v>0</v>
      </c>
      <c r="Q174" s="41" t="s">
        <v>123</v>
      </c>
      <c r="R174" s="41">
        <v>0</v>
      </c>
      <c r="S174" s="41" t="s">
        <v>123</v>
      </c>
    </row>
    <row r="175" spans="1:19">
      <c r="A175" s="8">
        <v>45536</v>
      </c>
      <c r="B175" s="41">
        <v>35.828699999999998</v>
      </c>
      <c r="C175" s="41">
        <v>37.393999999999998</v>
      </c>
      <c r="D175" s="41">
        <v>35.700499999999998</v>
      </c>
      <c r="E175" s="41">
        <v>37.445300000000003</v>
      </c>
      <c r="F175" s="41">
        <v>26.597799999999999</v>
      </c>
      <c r="G175" s="41">
        <v>27.555199999999999</v>
      </c>
      <c r="H175" s="41">
        <v>35.828299999999999</v>
      </c>
      <c r="I175" s="41">
        <v>37.3902</v>
      </c>
      <c r="J175" s="41">
        <v>35.700499999999998</v>
      </c>
      <c r="K175" s="41">
        <v>37.445300000000003</v>
      </c>
      <c r="L175" s="41">
        <v>26.597799999999999</v>
      </c>
      <c r="M175" s="41">
        <v>27.555199999999999</v>
      </c>
      <c r="N175" s="41">
        <v>41.707299999999996</v>
      </c>
      <c r="O175" s="41">
        <v>41.707299999999996</v>
      </c>
      <c r="P175" s="41">
        <v>0</v>
      </c>
      <c r="Q175" s="41">
        <v>0</v>
      </c>
      <c r="R175" s="41">
        <v>0</v>
      </c>
      <c r="S175" s="41" t="s">
        <v>123</v>
      </c>
    </row>
    <row r="176" spans="1:19">
      <c r="A176" s="8">
        <v>45566</v>
      </c>
      <c r="B176" s="41">
        <v>35.049900000000001</v>
      </c>
      <c r="C176" s="41">
        <v>37.667099999999998</v>
      </c>
      <c r="D176" s="41">
        <v>34.851399999999998</v>
      </c>
      <c r="E176" s="41">
        <v>37.772399999999998</v>
      </c>
      <c r="F176" s="41">
        <v>25.295200000000001</v>
      </c>
      <c r="G176" s="41">
        <v>22.786100000000001</v>
      </c>
      <c r="H176" s="41">
        <v>35.049799999999998</v>
      </c>
      <c r="I176" s="41">
        <v>37.668500000000002</v>
      </c>
      <c r="J176" s="41">
        <v>34.851300000000002</v>
      </c>
      <c r="K176" s="41">
        <v>37.772399999999998</v>
      </c>
      <c r="L176" s="41">
        <v>25.295200000000001</v>
      </c>
      <c r="M176" s="41">
        <v>22.786100000000001</v>
      </c>
      <c r="N176" s="41">
        <v>36.868099999999998</v>
      </c>
      <c r="O176" s="41">
        <v>36.107799999999997</v>
      </c>
      <c r="P176" s="41">
        <v>52</v>
      </c>
      <c r="Q176" s="41">
        <v>52</v>
      </c>
      <c r="R176" s="41">
        <v>0</v>
      </c>
      <c r="S176" s="41" t="s">
        <v>123</v>
      </c>
    </row>
    <row r="177" spans="1:19">
      <c r="A177" s="8">
        <v>45597</v>
      </c>
      <c r="B177" s="41">
        <v>34.930599999999998</v>
      </c>
      <c r="C177" s="41">
        <v>37.450000000000003</v>
      </c>
      <c r="D177" s="41">
        <v>34.745699999999999</v>
      </c>
      <c r="E177" s="41">
        <v>37.052300000000002</v>
      </c>
      <c r="F177" s="41">
        <v>22.470199999999998</v>
      </c>
      <c r="G177" s="41">
        <v>28.8248</v>
      </c>
      <c r="H177" s="41">
        <v>34.930399999999999</v>
      </c>
      <c r="I177" s="41">
        <v>37.4495</v>
      </c>
      <c r="J177" s="41">
        <v>34.745699999999999</v>
      </c>
      <c r="K177" s="41">
        <v>37.052300000000002</v>
      </c>
      <c r="L177" s="41">
        <v>22.470199999999998</v>
      </c>
      <c r="M177" s="41">
        <v>28.8248</v>
      </c>
      <c r="N177" s="41">
        <v>38.0152</v>
      </c>
      <c r="O177" s="41">
        <v>38.0152</v>
      </c>
      <c r="P177" s="41">
        <v>0</v>
      </c>
      <c r="Q177" s="41" t="s">
        <v>123</v>
      </c>
      <c r="R177" s="41">
        <v>0</v>
      </c>
      <c r="S177" s="41" t="s">
        <v>123</v>
      </c>
    </row>
    <row r="178" spans="1:19">
      <c r="A178" s="8">
        <v>45627</v>
      </c>
      <c r="B178" s="41">
        <v>35.1601</v>
      </c>
      <c r="C178" s="41">
        <v>37.344000000000001</v>
      </c>
      <c r="D178" s="41">
        <v>34.995899999999999</v>
      </c>
      <c r="E178" s="41">
        <v>36.819499999999998</v>
      </c>
      <c r="F178" s="41">
        <v>24.0899</v>
      </c>
      <c r="G178" s="41">
        <v>31.693300000000001</v>
      </c>
      <c r="H178" s="41">
        <v>35.160899999999998</v>
      </c>
      <c r="I178" s="41">
        <v>37.3583</v>
      </c>
      <c r="J178" s="41">
        <v>34.995899999999999</v>
      </c>
      <c r="K178" s="41">
        <v>36.819499999999998</v>
      </c>
      <c r="L178" s="41">
        <v>24.0899</v>
      </c>
      <c r="M178" s="41">
        <v>31.693300000000001</v>
      </c>
      <c r="N178" s="41">
        <v>24.9023</v>
      </c>
      <c r="O178" s="41">
        <v>24.9023</v>
      </c>
      <c r="P178" s="41">
        <v>0</v>
      </c>
      <c r="Q178" s="41" t="s">
        <v>123</v>
      </c>
      <c r="R178" s="41">
        <v>0</v>
      </c>
      <c r="S178" s="41" t="s">
        <v>123</v>
      </c>
    </row>
    <row r="179" spans="1:19">
      <c r="A179" s="8">
        <v>45658</v>
      </c>
      <c r="B179" s="41">
        <v>34.780999999999999</v>
      </c>
      <c r="C179" s="41">
        <v>37.619399999999999</v>
      </c>
      <c r="D179" s="41">
        <v>34.582000000000001</v>
      </c>
      <c r="E179" s="41">
        <v>37.5274</v>
      </c>
      <c r="F179" s="41">
        <v>25.1663</v>
      </c>
      <c r="G179" s="41">
        <v>25.4956</v>
      </c>
      <c r="H179" s="41">
        <v>34.780999999999999</v>
      </c>
      <c r="I179" s="41">
        <v>37.621899999999997</v>
      </c>
      <c r="J179" s="41">
        <v>34.582000000000001</v>
      </c>
      <c r="K179" s="41">
        <v>37.5274</v>
      </c>
      <c r="L179" s="41">
        <v>25.1663</v>
      </c>
      <c r="M179" s="41">
        <v>25.4956</v>
      </c>
      <c r="N179" s="41">
        <v>34.318100000000001</v>
      </c>
      <c r="O179" s="41">
        <v>34.318100000000001</v>
      </c>
      <c r="P179" s="41">
        <v>0</v>
      </c>
      <c r="Q179" s="41" t="s">
        <v>123</v>
      </c>
      <c r="R179" s="41">
        <v>0</v>
      </c>
      <c r="S179" s="41" t="s">
        <v>123</v>
      </c>
    </row>
    <row r="180" spans="1:19">
      <c r="A180" s="8">
        <v>45689</v>
      </c>
      <c r="B180" s="41">
        <v>36.038800000000002</v>
      </c>
      <c r="C180" s="41">
        <v>37.225299999999997</v>
      </c>
      <c r="D180" s="41">
        <v>35.944200000000002</v>
      </c>
      <c r="E180" s="41">
        <v>37.4955</v>
      </c>
      <c r="F180" s="41">
        <v>27.752600000000001</v>
      </c>
      <c r="G180" s="41">
        <v>28.676100000000002</v>
      </c>
      <c r="H180" s="41">
        <v>36.037100000000002</v>
      </c>
      <c r="I180" s="41">
        <v>37.204900000000002</v>
      </c>
      <c r="J180" s="41">
        <v>35.944200000000002</v>
      </c>
      <c r="K180" s="41">
        <v>37.4955</v>
      </c>
      <c r="L180" s="41">
        <v>27.752600000000001</v>
      </c>
      <c r="M180" s="41">
        <v>28.676100000000002</v>
      </c>
      <c r="N180" s="41">
        <v>45.688499999999998</v>
      </c>
      <c r="O180" s="41">
        <v>45.688499999999998</v>
      </c>
      <c r="P180" s="41">
        <v>0</v>
      </c>
      <c r="Q180" s="41" t="s">
        <v>123</v>
      </c>
      <c r="R180" s="41">
        <v>0</v>
      </c>
      <c r="S180" s="41" t="s">
        <v>123</v>
      </c>
    </row>
    <row r="181" spans="1:19">
      <c r="A181" s="8">
        <v>45717</v>
      </c>
      <c r="B181" s="41">
        <v>36.563099999999999</v>
      </c>
      <c r="C181" s="41">
        <v>36.926900000000003</v>
      </c>
      <c r="D181" s="41">
        <v>36.533499999999997</v>
      </c>
      <c r="E181" s="41">
        <v>37.978900000000003</v>
      </c>
      <c r="F181" s="41">
        <v>27.1432</v>
      </c>
      <c r="G181" s="41">
        <v>34.103099999999998</v>
      </c>
      <c r="H181" s="41">
        <v>36.562399999999997</v>
      </c>
      <c r="I181" s="41">
        <v>36.918100000000003</v>
      </c>
      <c r="J181" s="41">
        <v>36.533499999999997</v>
      </c>
      <c r="K181" s="41">
        <v>37.978900000000003</v>
      </c>
      <c r="L181" s="41">
        <v>27.1432</v>
      </c>
      <c r="M181" s="41">
        <v>34.103099999999998</v>
      </c>
      <c r="N181" s="41">
        <v>42.274799999999999</v>
      </c>
      <c r="O181" s="41">
        <v>42.274799999999999</v>
      </c>
      <c r="P181" s="41">
        <v>0</v>
      </c>
      <c r="Q181" s="41">
        <v>0</v>
      </c>
      <c r="R181" s="41">
        <v>0</v>
      </c>
      <c r="S181" s="41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3" customWidth="1"/>
    <col min="2" max="2" width="7.44140625" style="19" customWidth="1"/>
    <col min="3" max="3" width="14.33203125" style="19" customWidth="1"/>
    <col min="4" max="4" width="7.109375" style="16" customWidth="1"/>
    <col min="5" max="5" width="9" style="16" customWidth="1"/>
    <col min="6" max="10" width="7.109375" style="16" customWidth="1"/>
    <col min="11" max="11" width="9" style="16" customWidth="1"/>
    <col min="12" max="16" width="7.109375" style="16" customWidth="1"/>
    <col min="17" max="17" width="9" style="16" customWidth="1"/>
    <col min="18" max="20" width="7.109375" style="16" customWidth="1"/>
    <col min="21" max="21" width="10" style="19" customWidth="1"/>
    <col min="22" max="16384" width="9.109375" style="19"/>
  </cols>
  <sheetData>
    <row r="1" spans="1:21" ht="14.4">
      <c r="A1" s="45" t="s">
        <v>157</v>
      </c>
    </row>
    <row r="2" spans="1:21" ht="5.25" customHeight="1"/>
    <row r="3" spans="1:21" ht="25.5" customHeight="1">
      <c r="A3" s="224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39" t="s">
        <v>124</v>
      </c>
    </row>
    <row r="5" spans="1:21" ht="12.75" customHeight="1">
      <c r="A5" s="21" t="s">
        <v>50</v>
      </c>
    </row>
    <row r="6" spans="1:21" s="25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25" customForma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9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51"/>
    </row>
    <row r="9" spans="1:21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</row>
    <row r="10" spans="1:21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</row>
    <row r="11" spans="1:21" ht="12.75" hidden="1" customHeight="1" outlineLevel="1">
      <c r="A11" s="8">
        <v>40544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1" hidden="1" outlineLevel="1">
      <c r="A12" s="8">
        <v>40575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1" hidden="1" outlineLevel="1">
      <c r="A13" s="8">
        <v>40603</v>
      </c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21" hidden="1" outlineLevel="1">
      <c r="A14" s="8">
        <v>40634</v>
      </c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1" hidden="1" outlineLevel="1">
      <c r="A15" s="8">
        <v>40664</v>
      </c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1" hidden="1" outlineLevel="1">
      <c r="A16" s="8">
        <v>40695</v>
      </c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</row>
    <row r="17" spans="1:20" hidden="1" outlineLevel="1">
      <c r="A17" s="8">
        <v>40725</v>
      </c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 hidden="1" outlineLevel="1">
      <c r="A18" s="8">
        <v>40756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 hidden="1" outlineLevel="1">
      <c r="A19" s="8">
        <v>40787</v>
      </c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 hidden="1" outlineLevel="1">
      <c r="A20" s="8">
        <v>40817</v>
      </c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 hidden="1" outlineLevel="1">
      <c r="A21" s="8">
        <v>40848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idden="1" outlineLevel="1">
      <c r="A22" s="8">
        <v>40878</v>
      </c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 hidden="1" outlineLevel="1">
      <c r="A23" s="8">
        <v>40909</v>
      </c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 hidden="1" outlineLevel="1">
      <c r="A24" s="8">
        <v>40940</v>
      </c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 hidden="1" outlineLevel="1">
      <c r="A25" s="8">
        <v>40969</v>
      </c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 hidden="1" outlineLevel="1">
      <c r="A26" s="8">
        <v>41000</v>
      </c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 hidden="1" outlineLevel="1">
      <c r="A27" s="8">
        <v>41030</v>
      </c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 hidden="1" outlineLevel="1">
      <c r="A28" s="8">
        <v>41061</v>
      </c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idden="1" outlineLevel="1">
      <c r="A29" s="8">
        <v>41091</v>
      </c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 hidden="1" outlineLevel="1">
      <c r="A30" s="8">
        <v>41122</v>
      </c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 hidden="1" outlineLevel="1">
      <c r="A31" s="8">
        <v>41153</v>
      </c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 hidden="1" outlineLevel="1">
      <c r="A32" s="8">
        <v>41183</v>
      </c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1" hidden="1" outlineLevel="1">
      <c r="A33" s="8">
        <v>41214</v>
      </c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1" hidden="1" outlineLevel="1">
      <c r="A34" s="8">
        <v>41244</v>
      </c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1" hidden="1" outlineLevel="1">
      <c r="A35" s="8">
        <v>41275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1" hidden="1" outlineLevel="1">
      <c r="A36" s="8">
        <v>41306</v>
      </c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1" hidden="1" outlineLevel="1">
      <c r="A37" s="8">
        <v>41334</v>
      </c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1" hidden="1" outlineLevel="1">
      <c r="A38" s="8">
        <v>41365</v>
      </c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1" hidden="1" outlineLevel="1">
      <c r="A39" s="8">
        <v>41395</v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1" hidden="1" outlineLevel="1">
      <c r="A40" s="8">
        <v>41426</v>
      </c>
      <c r="B40" s="41">
        <v>17.459700000000002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17.459700000000002</v>
      </c>
    </row>
    <row r="41" spans="1:21" hidden="1" outlineLevel="1">
      <c r="A41" s="8">
        <v>41456</v>
      </c>
      <c r="B41" s="41">
        <v>18.151</v>
      </c>
      <c r="C41" s="41">
        <v>22</v>
      </c>
      <c r="D41" s="41">
        <v>0</v>
      </c>
      <c r="E41" s="41">
        <v>22</v>
      </c>
      <c r="F41" s="41">
        <v>0</v>
      </c>
      <c r="G41" s="41">
        <v>22</v>
      </c>
      <c r="H41" s="41">
        <v>0</v>
      </c>
      <c r="I41" s="41">
        <v>22</v>
      </c>
      <c r="J41" s="41">
        <v>0</v>
      </c>
      <c r="K41" s="41">
        <v>22</v>
      </c>
      <c r="L41" s="41">
        <v>0</v>
      </c>
      <c r="M41" s="41">
        <v>22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18.1462</v>
      </c>
    </row>
    <row r="42" spans="1:21" hidden="1" outlineLevel="1">
      <c r="A42" s="8">
        <v>41487</v>
      </c>
      <c r="B42" s="41">
        <v>19.745999999999999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19.745999999999999</v>
      </c>
    </row>
    <row r="43" spans="1:21" hidden="1" outlineLevel="1">
      <c r="A43" s="8">
        <v>41518</v>
      </c>
      <c r="B43" s="41">
        <v>18.4909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18.4909</v>
      </c>
    </row>
    <row r="44" spans="1:21" hidden="1" outlineLevel="1">
      <c r="A44" s="8">
        <v>41548</v>
      </c>
      <c r="B44" s="41">
        <v>18.6892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18.689199627969899</v>
      </c>
    </row>
    <row r="45" spans="1:21" hidden="1" outlineLevel="1">
      <c r="A45" s="8">
        <v>41579</v>
      </c>
      <c r="B45" s="41">
        <v>16.0229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16.022912879070294</v>
      </c>
    </row>
    <row r="46" spans="1:21" hidden="1" outlineLevel="1">
      <c r="A46" s="8">
        <v>41609</v>
      </c>
      <c r="B46" s="41">
        <v>14.4015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14.4015</v>
      </c>
    </row>
    <row r="47" spans="1:21" hidden="1" outlineLevel="1">
      <c r="A47" s="8">
        <v>41640</v>
      </c>
      <c r="B47" s="41">
        <v>17.805399999999999</v>
      </c>
      <c r="C47" s="41">
        <v>21.8</v>
      </c>
      <c r="D47" s="41">
        <v>0</v>
      </c>
      <c r="E47" s="41">
        <v>21.8</v>
      </c>
      <c r="F47" s="41">
        <v>0</v>
      </c>
      <c r="G47" s="41">
        <v>21.8</v>
      </c>
      <c r="H47" s="41">
        <v>0</v>
      </c>
      <c r="I47" s="41">
        <v>21.8</v>
      </c>
      <c r="J47" s="41">
        <v>0</v>
      </c>
      <c r="K47" s="41">
        <v>21.8</v>
      </c>
      <c r="L47" s="41">
        <v>0</v>
      </c>
      <c r="M47" s="41">
        <v>21.8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17.798452395205221</v>
      </c>
    </row>
    <row r="48" spans="1:21" hidden="1" outlineLevel="1">
      <c r="A48" s="8">
        <v>41671</v>
      </c>
      <c r="B48" s="41">
        <v>18.4252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18.4252</v>
      </c>
    </row>
    <row r="49" spans="1:21" hidden="1" outlineLevel="1">
      <c r="A49" s="8">
        <v>41699</v>
      </c>
      <c r="B49" s="41">
        <v>20.518799999999999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20.518766324716232</v>
      </c>
    </row>
    <row r="50" spans="1:21" hidden="1" outlineLevel="1">
      <c r="A50" s="8">
        <v>41730</v>
      </c>
      <c r="B50" s="41">
        <v>19.335699999999999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19.335644967266937</v>
      </c>
    </row>
    <row r="51" spans="1:21" hidden="1" outlineLevel="1">
      <c r="A51" s="8">
        <v>41760</v>
      </c>
      <c r="B51" s="41">
        <v>19.830400000000001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19.830400000000001</v>
      </c>
    </row>
    <row r="52" spans="1:21" hidden="1" outlineLevel="1">
      <c r="A52" s="8">
        <v>41791</v>
      </c>
      <c r="B52" s="41">
        <v>18.7303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18.730326133076677</v>
      </c>
    </row>
    <row r="53" spans="1:21" hidden="1" outlineLevel="1">
      <c r="A53" s="8">
        <v>41821</v>
      </c>
      <c r="B53" s="41">
        <v>21.761299999999999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21.761299999999999</v>
      </c>
    </row>
    <row r="54" spans="1:21" hidden="1" outlineLevel="1">
      <c r="A54" s="8">
        <v>41852</v>
      </c>
      <c r="B54" s="41">
        <v>19.5733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19.5733</v>
      </c>
    </row>
    <row r="55" spans="1:21" hidden="1" outlineLevel="1">
      <c r="A55" s="8">
        <v>41883</v>
      </c>
      <c r="B55" s="41">
        <v>19.517700000000001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19.517700000000001</v>
      </c>
    </row>
    <row r="56" spans="1:21" hidden="1" outlineLevel="1">
      <c r="A56" s="8">
        <v>41913</v>
      </c>
      <c r="B56" s="41">
        <v>18.814599999999999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18.814599999999999</v>
      </c>
    </row>
    <row r="57" spans="1:21" hidden="1" outlineLevel="1">
      <c r="A57" s="8">
        <v>41944</v>
      </c>
      <c r="B57" s="41">
        <v>19.3308</v>
      </c>
      <c r="C57" s="41">
        <v>18</v>
      </c>
      <c r="D57" s="41">
        <v>0</v>
      </c>
      <c r="E57" s="41">
        <v>18</v>
      </c>
      <c r="F57" s="41">
        <v>18</v>
      </c>
      <c r="G57" s="41">
        <v>0</v>
      </c>
      <c r="H57" s="41">
        <v>0</v>
      </c>
      <c r="I57" s="41">
        <v>18</v>
      </c>
      <c r="J57" s="41">
        <v>0</v>
      </c>
      <c r="K57" s="41">
        <v>18</v>
      </c>
      <c r="L57" s="41">
        <v>18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19.3322</v>
      </c>
    </row>
    <row r="58" spans="1:21" hidden="1" outlineLevel="1">
      <c r="A58" s="8">
        <v>41974</v>
      </c>
      <c r="B58" s="41">
        <v>15.5665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15.566499999999998</v>
      </c>
    </row>
    <row r="59" spans="1:21" hidden="1" outlineLevel="1">
      <c r="A59" s="8">
        <v>42005</v>
      </c>
      <c r="B59" s="41">
        <v>15.734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15.734</v>
      </c>
    </row>
    <row r="60" spans="1:21" hidden="1" outlineLevel="1">
      <c r="A60" s="8">
        <v>42036</v>
      </c>
      <c r="B60" s="41">
        <v>17.078499999999998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17.078499999999998</v>
      </c>
    </row>
    <row r="61" spans="1:21" hidden="1" outlineLevel="1">
      <c r="A61" s="8">
        <v>42064</v>
      </c>
      <c r="B61" s="41">
        <v>23.587499999999999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23.587463086691596</v>
      </c>
    </row>
    <row r="62" spans="1:21" hidden="1" outlineLevel="1">
      <c r="A62" s="8">
        <v>42095</v>
      </c>
      <c r="B62" s="41">
        <v>24.569099999999999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24.569099999999999</v>
      </c>
    </row>
    <row r="63" spans="1:21" hidden="1" outlineLevel="1">
      <c r="A63" s="8">
        <v>42125</v>
      </c>
      <c r="B63" s="41">
        <v>25.214500000000001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25.214500000000001</v>
      </c>
    </row>
    <row r="64" spans="1:21" hidden="1" outlineLevel="1">
      <c r="A64" s="8">
        <v>42156</v>
      </c>
      <c r="B64" s="41">
        <v>25.8429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25.842899999999997</v>
      </c>
    </row>
    <row r="65" spans="1:21" hidden="1" outlineLevel="1">
      <c r="A65" s="8">
        <v>42186</v>
      </c>
      <c r="B65" s="41">
        <v>17.0502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17.0502</v>
      </c>
    </row>
    <row r="66" spans="1:21" hidden="1" outlineLevel="1">
      <c r="A66" s="8">
        <v>42217</v>
      </c>
      <c r="B66" s="41">
        <v>26.6813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26.6813</v>
      </c>
    </row>
    <row r="67" spans="1:21" hidden="1" outlineLevel="1">
      <c r="A67" s="8">
        <v>42248</v>
      </c>
      <c r="B67" s="41">
        <v>26.458200000000001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26.458200000000001</v>
      </c>
    </row>
    <row r="68" spans="1:21" hidden="1" outlineLevel="1">
      <c r="A68" s="8">
        <v>42278</v>
      </c>
      <c r="B68" s="41">
        <v>26.480799999999999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26.480813305108043</v>
      </c>
    </row>
    <row r="69" spans="1:21" hidden="1" outlineLevel="1">
      <c r="A69" s="8">
        <v>42309</v>
      </c>
      <c r="B69" s="41">
        <v>15.391999999999999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15.391999999999999</v>
      </c>
    </row>
    <row r="70" spans="1:21" hidden="1" outlineLevel="1">
      <c r="A70" s="8">
        <v>42339</v>
      </c>
      <c r="B70" s="41">
        <v>22.045500000000001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22.045500000000001</v>
      </c>
    </row>
    <row r="71" spans="1:21" hidden="1" outlineLevel="1">
      <c r="A71" s="8">
        <v>42370</v>
      </c>
      <c r="B71" s="41">
        <v>12.3507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12.3507</v>
      </c>
    </row>
    <row r="72" spans="1:21" hidden="1" outlineLevel="1">
      <c r="A72" s="8">
        <v>42401</v>
      </c>
      <c r="B72" s="41">
        <v>20.586200000000002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20.586200000000002</v>
      </c>
    </row>
    <row r="73" spans="1:21" hidden="1" outlineLevel="1">
      <c r="A73" s="8">
        <v>42430</v>
      </c>
      <c r="B73" s="41">
        <v>22.5413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22.5413</v>
      </c>
    </row>
    <row r="74" spans="1:21" hidden="1" outlineLevel="1">
      <c r="A74" s="8">
        <v>42461</v>
      </c>
      <c r="B74" s="41">
        <v>23.7454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23.7454</v>
      </c>
    </row>
    <row r="75" spans="1:21" hidden="1" outlineLevel="1">
      <c r="A75" s="8">
        <v>42491</v>
      </c>
      <c r="B75" s="41">
        <v>25.046399999999998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25.046399999999998</v>
      </c>
    </row>
    <row r="76" spans="1:21" hidden="1" outlineLevel="1">
      <c r="A76" s="8">
        <v>42522</v>
      </c>
      <c r="B76" s="41">
        <v>23.708600000000001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23.708600000000001</v>
      </c>
    </row>
    <row r="77" spans="1:21" hidden="1" outlineLevel="1">
      <c r="A77" s="8">
        <v>42552</v>
      </c>
      <c r="B77" s="41">
        <v>17.3812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17.3812</v>
      </c>
    </row>
    <row r="78" spans="1:21" hidden="1" outlineLevel="1">
      <c r="A78" s="8">
        <v>42583</v>
      </c>
      <c r="B78" s="41">
        <v>21.846699999999998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21.846699999999998</v>
      </c>
    </row>
    <row r="79" spans="1:21" hidden="1" outlineLevel="1">
      <c r="A79" s="8">
        <v>42614</v>
      </c>
      <c r="B79" s="41">
        <v>21.189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21.189</v>
      </c>
    </row>
    <row r="80" spans="1:21" hidden="1" outlineLevel="1">
      <c r="A80" s="8">
        <v>42644</v>
      </c>
      <c r="B80" s="41">
        <v>14.988799999999999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14.988799999999999</v>
      </c>
    </row>
    <row r="81" spans="1:21" hidden="1" outlineLevel="1">
      <c r="A81" s="8">
        <v>42675</v>
      </c>
      <c r="B81" s="41">
        <v>20.118200000000002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20.118200000000002</v>
      </c>
    </row>
    <row r="82" spans="1:21" hidden="1" outlineLevel="1">
      <c r="A82" s="8">
        <v>42705</v>
      </c>
      <c r="B82" s="41">
        <v>17.946000000000002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17.946000000000002</v>
      </c>
    </row>
    <row r="83" spans="1:21" hidden="1" outlineLevel="1">
      <c r="A83" s="8">
        <v>42736</v>
      </c>
      <c r="B83" s="41">
        <v>18.570799999999998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18.570799999999998</v>
      </c>
    </row>
    <row r="84" spans="1:21" hidden="1" outlineLevel="1">
      <c r="A84" s="8">
        <v>42767</v>
      </c>
      <c r="B84" s="41">
        <v>17.566700000000001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17.566700000000001</v>
      </c>
    </row>
    <row r="85" spans="1:21" hidden="1" outlineLevel="1">
      <c r="A85" s="8">
        <v>42795</v>
      </c>
      <c r="B85" s="41">
        <v>19.1798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19.179829942152999</v>
      </c>
    </row>
    <row r="86" spans="1:21" hidden="1" outlineLevel="1">
      <c r="A86" s="8">
        <v>42826</v>
      </c>
      <c r="B86" s="41">
        <v>17.7593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17.7593</v>
      </c>
    </row>
    <row r="87" spans="1:21" hidden="1" outlineLevel="1">
      <c r="A87" s="8">
        <v>42856</v>
      </c>
      <c r="B87" s="41">
        <v>18.0686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18.068583729258346</v>
      </c>
    </row>
    <row r="88" spans="1:21" hidden="1" outlineLevel="1">
      <c r="A88" s="8">
        <v>42887</v>
      </c>
      <c r="B88" s="41">
        <v>17.058199999999999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17.058199999999999</v>
      </c>
    </row>
    <row r="89" spans="1:21" hidden="1" outlineLevel="1">
      <c r="A89" s="8">
        <v>42917</v>
      </c>
      <c r="B89" s="41">
        <v>16.502400000000002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16.502400000000002</v>
      </c>
    </row>
    <row r="90" spans="1:21" hidden="1" outlineLevel="1">
      <c r="A90" s="8">
        <v>42948</v>
      </c>
      <c r="B90" s="41">
        <v>16.7593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16.7593</v>
      </c>
    </row>
    <row r="91" spans="1:21" hidden="1" outlineLevel="1">
      <c r="A91" s="8">
        <v>42979</v>
      </c>
      <c r="B91" s="41">
        <v>16.594000000000001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16.594000000000001</v>
      </c>
    </row>
    <row r="92" spans="1:21" hidden="1" outlineLevel="1">
      <c r="A92" s="8">
        <v>43009</v>
      </c>
      <c r="B92" s="41">
        <v>16.433599999999998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16.433599999999998</v>
      </c>
    </row>
    <row r="93" spans="1:21" hidden="1" outlineLevel="1">
      <c r="A93" s="8">
        <v>43040</v>
      </c>
      <c r="B93" s="41">
        <v>15.4718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15.47181471803974</v>
      </c>
    </row>
    <row r="94" spans="1:21" hidden="1" outlineLevel="1">
      <c r="A94" s="8">
        <v>43070</v>
      </c>
      <c r="B94" s="41">
        <v>14.6921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14.692099999999998</v>
      </c>
    </row>
    <row r="95" spans="1:21" hidden="1" outlineLevel="1">
      <c r="A95" s="8">
        <v>43101</v>
      </c>
      <c r="B95" s="41">
        <v>16.453299999999999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16.453299999999999</v>
      </c>
    </row>
    <row r="96" spans="1:21" hidden="1" outlineLevel="1">
      <c r="A96" s="8">
        <v>43132</v>
      </c>
      <c r="B96" s="41">
        <v>17.4299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17.429858770688764</v>
      </c>
    </row>
    <row r="97" spans="1:21" hidden="1" outlineLevel="1">
      <c r="A97" s="8">
        <v>43160</v>
      </c>
      <c r="B97" s="41">
        <v>17.560099999999998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17.560099999999998</v>
      </c>
    </row>
    <row r="98" spans="1:21" hidden="1" outlineLevel="1">
      <c r="A98" s="8">
        <v>43191</v>
      </c>
      <c r="B98" s="41">
        <v>17.7485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17.748528279274101</v>
      </c>
    </row>
    <row r="99" spans="1:21" hidden="1" outlineLevel="1">
      <c r="A99" s="8">
        <v>43221</v>
      </c>
      <c r="B99" s="41">
        <v>18.144400000000001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18.144400000000001</v>
      </c>
    </row>
    <row r="100" spans="1:21" hidden="1" outlineLevel="1">
      <c r="A100" s="8">
        <v>43252</v>
      </c>
      <c r="B100" s="41">
        <v>18.005299999999998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18.005365780403061</v>
      </c>
    </row>
    <row r="101" spans="1:21" hidden="1" outlineLevel="1">
      <c r="A101" s="8">
        <v>43282</v>
      </c>
      <c r="B101" s="41">
        <v>17.672499999999999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17.672554920293361</v>
      </c>
    </row>
    <row r="102" spans="1:21" hidden="1" outlineLevel="1">
      <c r="A102" s="8">
        <v>43313</v>
      </c>
      <c r="B102" s="41">
        <v>17.5428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17.5428</v>
      </c>
    </row>
    <row r="103" spans="1:21" hidden="1" outlineLevel="1">
      <c r="A103" s="8">
        <v>43344</v>
      </c>
      <c r="B103" s="41">
        <v>18.344200000000001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18.344200000000001</v>
      </c>
    </row>
    <row r="104" spans="1:21" hidden="1" outlineLevel="1">
      <c r="A104" s="8">
        <v>43374</v>
      </c>
      <c r="B104" s="41">
        <v>17.471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17.47097637241874</v>
      </c>
    </row>
    <row r="105" spans="1:21" hidden="1" outlineLevel="1">
      <c r="A105" s="8">
        <v>43405</v>
      </c>
      <c r="B105" s="41">
        <v>17.068899999999999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17.068966866131689</v>
      </c>
    </row>
    <row r="106" spans="1:21" hidden="1" outlineLevel="1">
      <c r="A106" s="8">
        <v>43435</v>
      </c>
      <c r="B106" s="41">
        <v>15.8331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15.833010903963153</v>
      </c>
    </row>
    <row r="107" spans="1:21" hidden="1" outlineLevel="1">
      <c r="A107" s="8">
        <v>43466</v>
      </c>
      <c r="B107" s="41">
        <v>19.5121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19.512072315266721</v>
      </c>
    </row>
    <row r="108" spans="1:21" hidden="1" outlineLevel="1">
      <c r="A108" s="8">
        <v>43497</v>
      </c>
      <c r="B108" s="41">
        <v>16.3247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16.3247</v>
      </c>
    </row>
    <row r="109" spans="1:21" hidden="1" outlineLevel="1">
      <c r="A109" s="8">
        <v>43525</v>
      </c>
      <c r="B109" s="41">
        <v>19.617599999999999</v>
      </c>
      <c r="C109" s="41">
        <v>0</v>
      </c>
      <c r="D109" s="41">
        <v>0</v>
      </c>
      <c r="E109" s="41">
        <v>0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19.617599999999999</v>
      </c>
    </row>
    <row r="110" spans="1:21" hidden="1" outlineLevel="1">
      <c r="A110" s="8">
        <v>43556</v>
      </c>
      <c r="B110" s="41">
        <v>18.446100000000001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18.446143662491938</v>
      </c>
    </row>
    <row r="111" spans="1:21" hidden="1" outlineLevel="1">
      <c r="A111" s="8">
        <v>43586</v>
      </c>
      <c r="B111" s="41">
        <v>18.250299999999999</v>
      </c>
      <c r="C111" s="41">
        <v>0</v>
      </c>
      <c r="D111" s="41">
        <v>0</v>
      </c>
      <c r="E111" s="41">
        <v>0</v>
      </c>
      <c r="F111" s="41">
        <v>0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18.250299999999999</v>
      </c>
    </row>
    <row r="112" spans="1:21" hidden="1" outlineLevel="1">
      <c r="A112" s="8">
        <v>43617</v>
      </c>
      <c r="B112" s="41">
        <v>17.426100000000002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17.426170595699755</v>
      </c>
    </row>
    <row r="113" spans="1:21" hidden="1" outlineLevel="1">
      <c r="A113" s="8">
        <v>43647</v>
      </c>
      <c r="B113" s="41">
        <v>17.921600000000002</v>
      </c>
      <c r="C113" s="41">
        <v>0</v>
      </c>
      <c r="D113" s="41">
        <v>0</v>
      </c>
      <c r="E113" s="41"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17.921600000000002</v>
      </c>
    </row>
    <row r="114" spans="1:21" hidden="1" outlineLevel="1">
      <c r="A114" s="8">
        <v>43678</v>
      </c>
      <c r="B114" s="41">
        <v>18.277999999999999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18.277999999999999</v>
      </c>
    </row>
    <row r="115" spans="1:21" hidden="1" outlineLevel="1">
      <c r="A115" s="8">
        <v>43709</v>
      </c>
      <c r="B115" s="41">
        <v>17.767800000000001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17.767800000000001</v>
      </c>
    </row>
    <row r="116" spans="1:21" hidden="1" outlineLevel="1">
      <c r="A116" s="8">
        <v>43739</v>
      </c>
      <c r="B116" s="41">
        <v>18.806999999999999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18.806999999999999</v>
      </c>
    </row>
    <row r="117" spans="1:21" hidden="1" outlineLevel="1">
      <c r="A117" s="8">
        <v>43770</v>
      </c>
      <c r="B117" s="41">
        <v>17.997699999999998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17.997681855609123</v>
      </c>
    </row>
    <row r="118" spans="1:21" hidden="1" outlineLevel="1">
      <c r="A118" s="8">
        <v>43800</v>
      </c>
      <c r="B118" s="41">
        <v>16.918299999999999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16.918227269422992</v>
      </c>
    </row>
    <row r="119" spans="1:21" hidden="1" outlineLevel="1">
      <c r="A119" s="8">
        <v>43831</v>
      </c>
      <c r="B119" s="41">
        <v>18.9436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18.943553018257617</v>
      </c>
    </row>
    <row r="120" spans="1:21" hidden="1" outlineLevel="1">
      <c r="A120" s="8">
        <v>43862</v>
      </c>
      <c r="B120" s="41">
        <v>17.029299999999999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17.029302118901509</v>
      </c>
    </row>
    <row r="121" spans="1:21" hidden="1" outlineLevel="1">
      <c r="A121" s="8">
        <v>43891</v>
      </c>
      <c r="B121" s="41">
        <v>16.3019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16.301967399618519</v>
      </c>
    </row>
    <row r="122" spans="1:21" hidden="1" outlineLevel="1">
      <c r="A122" s="8">
        <v>43922</v>
      </c>
      <c r="B122" s="41">
        <v>18.064499999999999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18.064547911579005</v>
      </c>
    </row>
    <row r="123" spans="1:21" hidden="1" outlineLevel="1">
      <c r="A123" s="8">
        <v>43952</v>
      </c>
      <c r="B123" s="41">
        <v>17.341999999999999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17.342046603868194</v>
      </c>
    </row>
    <row r="124" spans="1:21" hidden="1" outlineLevel="1">
      <c r="A124" s="8">
        <v>43983</v>
      </c>
      <c r="B124" s="41">
        <v>16.0533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16.053288099711668</v>
      </c>
    </row>
    <row r="125" spans="1:21" hidden="1" outlineLevel="1">
      <c r="A125" s="8">
        <v>44013</v>
      </c>
      <c r="B125" s="41">
        <v>15.6105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15.610475884514152</v>
      </c>
    </row>
    <row r="126" spans="1:21" hidden="1" outlineLevel="1">
      <c r="A126" s="8">
        <v>44044</v>
      </c>
      <c r="B126" s="41">
        <v>15.338200000000001</v>
      </c>
      <c r="C126" s="41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15.338167620024397</v>
      </c>
    </row>
    <row r="127" spans="1:21" hidden="1" outlineLevel="1">
      <c r="A127" s="8">
        <v>44075</v>
      </c>
      <c r="B127" s="41">
        <v>14.592000000000001</v>
      </c>
      <c r="C127" s="41">
        <v>0</v>
      </c>
      <c r="D127" s="41">
        <v>0</v>
      </c>
      <c r="E127" s="41">
        <v>0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14.591988785923176</v>
      </c>
    </row>
    <row r="128" spans="1:21" hidden="1" outlineLevel="1">
      <c r="A128" s="8">
        <v>44105</v>
      </c>
      <c r="B128" s="41">
        <v>13.857100000000001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13.857107181545103</v>
      </c>
    </row>
    <row r="129" spans="1:21" hidden="1" outlineLevel="1">
      <c r="A129" s="8">
        <v>44136</v>
      </c>
      <c r="B129" s="41">
        <v>13.633699999999999</v>
      </c>
      <c r="C129" s="41">
        <v>0</v>
      </c>
      <c r="D129" s="41">
        <v>0</v>
      </c>
      <c r="E129" s="41">
        <v>0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13.63368511674665</v>
      </c>
    </row>
    <row r="130" spans="1:21" hidden="1" outlineLevel="1">
      <c r="A130" s="8">
        <v>44166</v>
      </c>
      <c r="B130" s="41">
        <v>13.587999999999999</v>
      </c>
      <c r="C130" s="41">
        <v>0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13.588052501563233</v>
      </c>
    </row>
    <row r="131" spans="1:21" hidden="1" outlineLevel="1">
      <c r="A131" s="8">
        <v>44197</v>
      </c>
      <c r="B131" s="41">
        <v>13.5688</v>
      </c>
      <c r="C131" s="41">
        <v>0</v>
      </c>
      <c r="D131" s="41">
        <v>0</v>
      </c>
      <c r="E131" s="41"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13.568822939201986</v>
      </c>
    </row>
    <row r="132" spans="1:21" hidden="1" outlineLevel="1">
      <c r="A132" s="8">
        <v>44228</v>
      </c>
      <c r="B132" s="41">
        <v>13.198700000000001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0</v>
      </c>
      <c r="T132" s="41">
        <v>0</v>
      </c>
      <c r="U132" s="41">
        <v>13.198700000000001</v>
      </c>
    </row>
    <row r="133" spans="1:21" hidden="1" outlineLevel="1">
      <c r="A133" s="8">
        <v>44256</v>
      </c>
      <c r="B133" s="41">
        <v>12.597899999999999</v>
      </c>
      <c r="C133" s="41">
        <v>14.38</v>
      </c>
      <c r="D133" s="41">
        <v>0</v>
      </c>
      <c r="E133" s="41">
        <v>14.38</v>
      </c>
      <c r="F133" s="41">
        <v>0</v>
      </c>
      <c r="G133" s="41">
        <v>14.38</v>
      </c>
      <c r="H133" s="41">
        <v>0</v>
      </c>
      <c r="I133" s="41">
        <v>14.38</v>
      </c>
      <c r="J133" s="41">
        <v>0</v>
      </c>
      <c r="K133" s="41">
        <v>14.38</v>
      </c>
      <c r="L133" s="41">
        <v>0</v>
      </c>
      <c r="M133" s="41">
        <v>14.38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12.589399999999999</v>
      </c>
    </row>
    <row r="134" spans="1:21" hidden="1" outlineLevel="1">
      <c r="A134" s="8">
        <v>44287</v>
      </c>
      <c r="B134" s="41">
        <v>12.476800000000001</v>
      </c>
      <c r="C134" s="41">
        <v>14.38</v>
      </c>
      <c r="D134" s="41">
        <v>0</v>
      </c>
      <c r="E134" s="41">
        <v>14.38</v>
      </c>
      <c r="F134" s="41">
        <v>0</v>
      </c>
      <c r="G134" s="41">
        <v>14.38</v>
      </c>
      <c r="H134" s="41">
        <v>0</v>
      </c>
      <c r="I134" s="41">
        <v>14.38</v>
      </c>
      <c r="J134" s="41">
        <v>0</v>
      </c>
      <c r="K134" s="41">
        <v>14.38</v>
      </c>
      <c r="L134" s="41">
        <v>0</v>
      </c>
      <c r="M134" s="41">
        <v>14.38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12.473306121128358</v>
      </c>
    </row>
    <row r="135" spans="1:21" hidden="1" outlineLevel="1">
      <c r="A135" s="8">
        <v>44317</v>
      </c>
      <c r="B135" s="41">
        <v>12.924200000000001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12.924234737035942</v>
      </c>
    </row>
    <row r="136" spans="1:21" hidden="1" outlineLevel="1">
      <c r="A136" s="8">
        <v>44348</v>
      </c>
      <c r="B136" s="41">
        <v>12.198700000000001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12.198700000000001</v>
      </c>
    </row>
    <row r="137" spans="1:21" hidden="1" outlineLevel="1">
      <c r="A137" s="8">
        <v>44378</v>
      </c>
      <c r="B137" s="41">
        <v>12.999000000000001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12.998968641140712</v>
      </c>
    </row>
    <row r="138" spans="1:21" hidden="1" outlineLevel="1">
      <c r="A138" s="8">
        <v>44409</v>
      </c>
      <c r="B138" s="41">
        <v>12.4275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12.427559310447768</v>
      </c>
    </row>
    <row r="139" spans="1:21" hidden="1" outlineLevel="1">
      <c r="A139" s="8">
        <v>44440</v>
      </c>
      <c r="B139" s="41">
        <v>13.097099999999999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0</v>
      </c>
      <c r="Q139" s="41">
        <v>0</v>
      </c>
      <c r="R139" s="41">
        <v>0</v>
      </c>
      <c r="S139" s="41">
        <v>0</v>
      </c>
      <c r="T139" s="41">
        <v>0</v>
      </c>
      <c r="U139" s="41">
        <v>13.097145540995419</v>
      </c>
    </row>
    <row r="140" spans="1:21" hidden="1" outlineLevel="1">
      <c r="A140" s="8">
        <v>44470</v>
      </c>
      <c r="B140" s="41">
        <v>12.472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0</v>
      </c>
      <c r="R140" s="41">
        <v>0</v>
      </c>
      <c r="S140" s="41">
        <v>0</v>
      </c>
      <c r="T140" s="41">
        <v>0</v>
      </c>
      <c r="U140" s="41">
        <v>12.471976553863234</v>
      </c>
    </row>
    <row r="141" spans="1:21" hidden="1" outlineLevel="1">
      <c r="A141" s="8">
        <v>44501</v>
      </c>
      <c r="B141" s="41">
        <v>11.8591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11.859090954941262</v>
      </c>
    </row>
    <row r="142" spans="1:21" hidden="1" outlineLevel="1">
      <c r="A142" s="8">
        <v>44531</v>
      </c>
      <c r="B142" s="41">
        <v>12.200200000000001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12.200203341349743</v>
      </c>
    </row>
    <row r="143" spans="1:21" hidden="1" outlineLevel="1">
      <c r="A143" s="8">
        <v>44562</v>
      </c>
      <c r="B143" s="41">
        <v>12.2182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0</v>
      </c>
      <c r="R143" s="41">
        <v>0</v>
      </c>
      <c r="S143" s="41">
        <v>0</v>
      </c>
      <c r="T143" s="41">
        <v>0</v>
      </c>
      <c r="U143" s="41">
        <v>12.218163480358095</v>
      </c>
    </row>
    <row r="144" spans="1:21" hidden="1" outlineLevel="1">
      <c r="A144" s="8">
        <v>44593</v>
      </c>
      <c r="B144" s="41">
        <v>12.4663</v>
      </c>
      <c r="C144" s="41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12.466328253824477</v>
      </c>
    </row>
    <row r="145" spans="1:21" hidden="1" outlineLevel="1">
      <c r="A145" s="8">
        <v>44621</v>
      </c>
      <c r="B145" s="41">
        <v>13.9626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13.9626</v>
      </c>
    </row>
    <row r="146" spans="1:21" hidden="1" outlineLevel="1">
      <c r="A146" s="8">
        <v>44652</v>
      </c>
      <c r="B146" s="41">
        <v>13.280799999999999</v>
      </c>
      <c r="C146" s="41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13.280799999999999</v>
      </c>
    </row>
    <row r="147" spans="1:21" hidden="1" outlineLevel="1">
      <c r="A147" s="8">
        <v>44682</v>
      </c>
      <c r="B147" s="41">
        <v>12.379099999999999</v>
      </c>
      <c r="C147" s="41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12.379099999999999</v>
      </c>
    </row>
    <row r="148" spans="1:21" hidden="1" outlineLevel="1">
      <c r="A148" s="8">
        <v>44713</v>
      </c>
      <c r="B148" s="41">
        <v>13.3369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13.3369</v>
      </c>
    </row>
    <row r="149" spans="1:21" hidden="1" outlineLevel="1">
      <c r="A149" s="8">
        <v>44743</v>
      </c>
      <c r="B149" s="41">
        <v>10.0402</v>
      </c>
      <c r="C149" s="41">
        <v>0</v>
      </c>
      <c r="D149" s="41">
        <v>0</v>
      </c>
      <c r="E149" s="41">
        <v>0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10.0402</v>
      </c>
    </row>
    <row r="150" spans="1:21" hidden="1" outlineLevel="1">
      <c r="A150" s="8">
        <v>44774</v>
      </c>
      <c r="B150" s="41">
        <v>14.982900000000001</v>
      </c>
      <c r="C150" s="41">
        <v>0</v>
      </c>
      <c r="D150" s="41">
        <v>0</v>
      </c>
      <c r="E150" s="41">
        <v>0</v>
      </c>
      <c r="F150" s="41">
        <v>0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14.982900000000003</v>
      </c>
    </row>
    <row r="151" spans="1:21" hidden="1" outlineLevel="1">
      <c r="A151" s="8">
        <v>44805</v>
      </c>
      <c r="B151" s="41">
        <v>17.493099999999998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17.493094556397306</v>
      </c>
    </row>
    <row r="152" spans="1:21" hidden="1" outlineLevel="1">
      <c r="A152" s="8">
        <v>44835</v>
      </c>
      <c r="B152" s="41">
        <v>17.343699999999998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17.343734896317383</v>
      </c>
    </row>
    <row r="153" spans="1:21" hidden="1" outlineLevel="1">
      <c r="A153" s="8">
        <v>44866</v>
      </c>
      <c r="B153" s="41">
        <v>18.0747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18.074775068825069</v>
      </c>
    </row>
    <row r="154" spans="1:21" hidden="1" outlineLevel="1">
      <c r="A154" s="8">
        <v>44896</v>
      </c>
      <c r="B154" s="41">
        <v>18.307600000000001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18.307600000000001</v>
      </c>
    </row>
    <row r="155" spans="1:21" hidden="1" outlineLevel="1">
      <c r="A155" s="8">
        <v>44927</v>
      </c>
      <c r="B155" s="41">
        <v>17.2089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17.208909308891307</v>
      </c>
    </row>
    <row r="156" spans="1:21" hidden="1" outlineLevel="1">
      <c r="A156" s="8">
        <v>44958</v>
      </c>
      <c r="B156" s="41">
        <v>17.970199999999998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17.970199999999998</v>
      </c>
    </row>
    <row r="157" spans="1:21" hidden="1" outlineLevel="1">
      <c r="A157" s="8">
        <v>44986</v>
      </c>
      <c r="B157" s="41">
        <v>18.242100000000001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18.242100000000001</v>
      </c>
    </row>
    <row r="158" spans="1:21" hidden="1" outlineLevel="1">
      <c r="A158" s="8">
        <v>45017</v>
      </c>
      <c r="B158" s="41">
        <v>20.539200000000001</v>
      </c>
      <c r="C158" s="41">
        <v>19</v>
      </c>
      <c r="D158" s="41">
        <v>0</v>
      </c>
      <c r="E158" s="41">
        <v>19</v>
      </c>
      <c r="F158" s="41">
        <v>0</v>
      </c>
      <c r="G158" s="41">
        <v>19</v>
      </c>
      <c r="H158" s="41">
        <v>0</v>
      </c>
      <c r="I158" s="41">
        <v>19</v>
      </c>
      <c r="J158" s="41">
        <v>0</v>
      </c>
      <c r="K158" s="41">
        <v>19</v>
      </c>
      <c r="L158" s="41">
        <v>0</v>
      </c>
      <c r="M158" s="41">
        <v>19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20.539254021837795</v>
      </c>
    </row>
    <row r="159" spans="1:21" hidden="1" outlineLevel="1">
      <c r="A159" s="8">
        <v>45047</v>
      </c>
      <c r="B159" s="41">
        <v>20.004100000000001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20.004100000000001</v>
      </c>
    </row>
    <row r="160" spans="1:21" hidden="1" outlineLevel="1">
      <c r="A160" s="8">
        <v>45078</v>
      </c>
      <c r="B160" s="41">
        <v>21.427299999999999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21.427238053287319</v>
      </c>
    </row>
    <row r="161" spans="1:21" hidden="1" outlineLevel="1">
      <c r="A161" s="8">
        <v>45108</v>
      </c>
      <c r="B161" s="41">
        <v>21.408999999999999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21.408957047637639</v>
      </c>
    </row>
    <row r="162" spans="1:21" hidden="1" outlineLevel="1">
      <c r="A162" s="8">
        <v>45139</v>
      </c>
      <c r="B162" s="41">
        <v>21.1706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21.170634940450082</v>
      </c>
    </row>
    <row r="163" spans="1:21" hidden="1" outlineLevel="1">
      <c r="A163" s="8">
        <v>45170</v>
      </c>
      <c r="B163" s="41">
        <v>22.0685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22.068485204100643</v>
      </c>
    </row>
    <row r="164" spans="1:21" hidden="1" outlineLevel="1">
      <c r="A164" s="8">
        <v>45200</v>
      </c>
      <c r="B164" s="41">
        <v>20.3552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20.355233695829213</v>
      </c>
    </row>
    <row r="165" spans="1:21" hidden="1" outlineLevel="1">
      <c r="A165" s="8">
        <v>45231</v>
      </c>
      <c r="B165" s="41">
        <v>21.024000000000001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21.023919018877439</v>
      </c>
    </row>
    <row r="166" spans="1:21" hidden="1" outlineLevel="1">
      <c r="A166" s="8">
        <v>45261</v>
      </c>
      <c r="B166" s="41">
        <v>19.889900000000001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19.889900000000001</v>
      </c>
    </row>
    <row r="167" spans="1:21" hidden="1" outlineLevel="1">
      <c r="A167" s="8">
        <v>45292</v>
      </c>
      <c r="B167" s="41">
        <v>20.507200000000001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20.507203610842119</v>
      </c>
    </row>
    <row r="168" spans="1:21" hidden="1" outlineLevel="1">
      <c r="A168" s="8">
        <v>45323</v>
      </c>
      <c r="B168" s="41">
        <v>19.380700000000001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19.380700000000001</v>
      </c>
    </row>
    <row r="169" spans="1:21">
      <c r="A169" s="8">
        <v>45352</v>
      </c>
      <c r="B169" s="41">
        <v>19.072299999999998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19.072365620605648</v>
      </c>
    </row>
    <row r="170" spans="1:21">
      <c r="A170" s="8">
        <v>45383</v>
      </c>
      <c r="B170" s="41">
        <v>20.003699999999998</v>
      </c>
      <c r="C170" s="41">
        <v>21.38</v>
      </c>
      <c r="D170" s="41">
        <v>0</v>
      </c>
      <c r="E170" s="41">
        <v>21.38</v>
      </c>
      <c r="F170" s="41">
        <v>0</v>
      </c>
      <c r="G170" s="41">
        <v>21.38</v>
      </c>
      <c r="H170" s="41">
        <v>0</v>
      </c>
      <c r="I170" s="41">
        <v>21.38</v>
      </c>
      <c r="J170" s="41">
        <v>0</v>
      </c>
      <c r="K170" s="41">
        <v>21.38</v>
      </c>
      <c r="L170" s="41">
        <v>0</v>
      </c>
      <c r="M170" s="41">
        <v>21.38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20.003707582566708</v>
      </c>
    </row>
    <row r="171" spans="1:21">
      <c r="A171" s="8">
        <v>45413</v>
      </c>
      <c r="B171" s="41">
        <v>18.1281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18.1281</v>
      </c>
    </row>
    <row r="172" spans="1:21">
      <c r="A172" s="8">
        <v>45444</v>
      </c>
      <c r="B172" s="41">
        <v>18.930199999999999</v>
      </c>
      <c r="C172" s="41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18.930164619920689</v>
      </c>
    </row>
    <row r="173" spans="1:21">
      <c r="A173" s="8">
        <v>45474</v>
      </c>
      <c r="B173" s="41">
        <v>19.203099999999999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19.203129025371368</v>
      </c>
    </row>
    <row r="174" spans="1:21">
      <c r="A174" s="8">
        <v>45505</v>
      </c>
      <c r="B174" s="41">
        <v>17.514199999999999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17.514233088564268</v>
      </c>
    </row>
    <row r="175" spans="1:21">
      <c r="A175" s="8">
        <v>45536</v>
      </c>
      <c r="B175" s="41">
        <v>18.145199999999999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18.145199999999999</v>
      </c>
    </row>
    <row r="176" spans="1:21">
      <c r="A176" s="8">
        <v>45566</v>
      </c>
      <c r="B176" s="41">
        <v>18.584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18.584014574268224</v>
      </c>
    </row>
    <row r="177" spans="1:21">
      <c r="A177" s="8">
        <v>45597</v>
      </c>
      <c r="B177" s="41">
        <v>17.352699999999999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17.35272750819189</v>
      </c>
    </row>
    <row r="178" spans="1:21">
      <c r="A178" s="8">
        <v>45627</v>
      </c>
      <c r="B178" s="41">
        <v>17.8766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17.876555985716319</v>
      </c>
    </row>
    <row r="179" spans="1:21">
      <c r="A179" s="8">
        <v>45658</v>
      </c>
      <c r="B179" s="41">
        <v>19.019400000000001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19.019347549943095</v>
      </c>
    </row>
    <row r="180" spans="1:21">
      <c r="A180" s="8">
        <v>45689</v>
      </c>
      <c r="B180" s="41">
        <v>17.472799999999999</v>
      </c>
      <c r="C180" s="41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17.472798224534262</v>
      </c>
    </row>
    <row r="181" spans="1:21">
      <c r="A181" s="8">
        <v>45717</v>
      </c>
      <c r="B181" s="41">
        <v>17.8261</v>
      </c>
      <c r="C181" s="41">
        <v>0</v>
      </c>
      <c r="D181" s="41">
        <v>0</v>
      </c>
      <c r="E181" s="41">
        <v>0</v>
      </c>
      <c r="F181" s="41">
        <v>0</v>
      </c>
      <c r="G181" s="41"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41">
        <v>0</v>
      </c>
      <c r="T181" s="41">
        <v>0</v>
      </c>
      <c r="U181" s="41">
        <v>17.826144075536053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7" style="19" bestFit="1" customWidth="1"/>
    <col min="3" max="3" width="9.44140625" style="19" customWidth="1"/>
    <col min="4" max="4" width="6.5546875" style="16" customWidth="1"/>
    <col min="5" max="5" width="7.6640625" style="16" customWidth="1"/>
    <col min="6" max="6" width="6.5546875" style="16" customWidth="1"/>
    <col min="7" max="8" width="7.6640625" style="16" customWidth="1"/>
    <col min="9" max="9" width="6.6640625" style="16" bestFit="1" customWidth="1"/>
    <col min="10" max="10" width="6.6640625" style="16" customWidth="1"/>
    <col min="11" max="11" width="7.6640625" style="16" customWidth="1"/>
    <col min="12" max="12" width="6.33203125" style="16" customWidth="1"/>
    <col min="13" max="13" width="7.6640625" style="16" customWidth="1"/>
    <col min="14" max="14" width="7" style="16" customWidth="1"/>
    <col min="15" max="15" width="6.6640625" style="16" bestFit="1" customWidth="1"/>
    <col min="16" max="16" width="6" style="16" bestFit="1" customWidth="1"/>
    <col min="17" max="17" width="7" style="16" bestFit="1" customWidth="1"/>
    <col min="18" max="18" width="6.109375" style="19" customWidth="1"/>
    <col min="19" max="19" width="7.109375" style="16" customWidth="1"/>
    <col min="20" max="20" width="7" style="16" customWidth="1"/>
    <col min="21" max="21" width="14.6640625" style="16" customWidth="1"/>
    <col min="22" max="22" width="6" style="16" bestFit="1" customWidth="1"/>
    <col min="23" max="23" width="7.109375" style="16" customWidth="1"/>
    <col min="24" max="24" width="6.109375" style="16" customWidth="1"/>
    <col min="25" max="25" width="7.33203125" style="16" customWidth="1"/>
    <col min="26" max="26" width="7.109375" style="16" customWidth="1"/>
    <col min="27" max="27" width="6.6640625" style="16" bestFit="1" customWidth="1"/>
    <col min="28" max="28" width="6.88671875" style="16" customWidth="1"/>
    <col min="29" max="29" width="8.44140625" style="16" customWidth="1"/>
    <col min="30" max="30" width="6.109375" style="16" customWidth="1"/>
    <col min="31" max="31" width="7.5546875" style="16" customWidth="1"/>
    <col min="32" max="32" width="8.44140625" style="16" customWidth="1"/>
    <col min="33" max="33" width="6.6640625" style="19" bestFit="1" customWidth="1"/>
    <col min="34" max="34" width="6" style="19" bestFit="1" customWidth="1"/>
    <col min="35" max="35" width="9.109375" style="19"/>
    <col min="36" max="36" width="5.33203125" style="19" customWidth="1"/>
    <col min="37" max="37" width="7.33203125" style="19" customWidth="1"/>
    <col min="38" max="38" width="6.88671875" style="19" customWidth="1"/>
    <col min="39" max="39" width="10.5546875" style="19" customWidth="1"/>
    <col min="40" max="16384" width="9.109375" style="19"/>
  </cols>
  <sheetData>
    <row r="1" spans="1:39" ht="14.4">
      <c r="A1" s="45" t="s">
        <v>157</v>
      </c>
      <c r="R1" s="16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</row>
    <row r="2" spans="1:39" ht="5.25" customHeight="1">
      <c r="R2" s="16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</row>
    <row r="3" spans="1:39" ht="27.75" customHeight="1">
      <c r="A3" s="252" t="s">
        <v>106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39" t="s">
        <v>124</v>
      </c>
    </row>
    <row r="5" spans="1:39" ht="12.75" customHeight="1">
      <c r="A5" s="21" t="s">
        <v>50</v>
      </c>
    </row>
    <row r="6" spans="1:39" s="25" customFormat="1" ht="15.75" customHeight="1">
      <c r="A6" s="219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57</v>
      </c>
    </row>
    <row r="7" spans="1:39" s="25" customFormat="1" ht="12.75" customHeigh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66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7.25" customHeight="1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08"/>
      <c r="V8" s="246"/>
      <c r="W8" s="246"/>
      <c r="X8" s="18" t="s">
        <v>10</v>
      </c>
      <c r="Y8" s="18" t="s">
        <v>11</v>
      </c>
      <c r="Z8" s="18" t="s">
        <v>12</v>
      </c>
      <c r="AA8" s="18" t="s">
        <v>13</v>
      </c>
      <c r="AB8" s="18" t="s">
        <v>66</v>
      </c>
      <c r="AC8" s="18" t="s">
        <v>6</v>
      </c>
      <c r="AD8" s="18" t="s">
        <v>10</v>
      </c>
      <c r="AE8" s="18" t="s">
        <v>11</v>
      </c>
      <c r="AF8" s="18" t="s">
        <v>12</v>
      </c>
      <c r="AG8" s="18" t="s">
        <v>13</v>
      </c>
      <c r="AH8" s="18" t="s">
        <v>66</v>
      </c>
      <c r="AI8" s="18" t="s">
        <v>6</v>
      </c>
      <c r="AJ8" s="18" t="s">
        <v>10</v>
      </c>
      <c r="AK8" s="18" t="s">
        <v>11</v>
      </c>
      <c r="AL8" s="18" t="s">
        <v>12</v>
      </c>
      <c r="AM8" s="251"/>
    </row>
    <row r="9" spans="1:39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3"/>
      <c r="V9" s="128"/>
      <c r="W9" s="128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2"/>
    </row>
    <row r="10" spans="1:39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  <c r="V10" s="113">
        <v>22</v>
      </c>
      <c r="W10" s="114">
        <v>23</v>
      </c>
      <c r="X10" s="113">
        <v>24</v>
      </c>
      <c r="Y10" s="114">
        <v>25</v>
      </c>
      <c r="Z10" s="113">
        <v>26</v>
      </c>
      <c r="AA10" s="114">
        <v>27</v>
      </c>
      <c r="AB10" s="113">
        <v>28</v>
      </c>
      <c r="AC10" s="114">
        <v>29</v>
      </c>
      <c r="AD10" s="113">
        <v>30</v>
      </c>
      <c r="AE10" s="114">
        <v>31</v>
      </c>
      <c r="AF10" s="113">
        <v>32</v>
      </c>
      <c r="AG10" s="114">
        <v>33</v>
      </c>
      <c r="AH10" s="113">
        <v>34</v>
      </c>
      <c r="AI10" s="114">
        <v>35</v>
      </c>
      <c r="AJ10" s="113">
        <v>36</v>
      </c>
      <c r="AK10" s="114">
        <v>37</v>
      </c>
      <c r="AL10" s="113">
        <v>38</v>
      </c>
      <c r="AM10" s="114">
        <v>39</v>
      </c>
    </row>
    <row r="11" spans="1:39" hidden="1" outlineLevel="1">
      <c r="A11" s="8">
        <v>40544</v>
      </c>
      <c r="B11" s="41">
        <v>29.171199999999999</v>
      </c>
      <c r="C11" s="41">
        <v>30.037199999999999</v>
      </c>
      <c r="D11" s="41">
        <v>35.686999999999998</v>
      </c>
      <c r="E11" s="41">
        <v>18.371500000000001</v>
      </c>
      <c r="F11" s="41">
        <v>10.8414</v>
      </c>
      <c r="G11" s="41">
        <v>20.694299999999998</v>
      </c>
      <c r="H11" s="41">
        <v>27.668800000000001</v>
      </c>
      <c r="I11" s="41">
        <v>30.1936</v>
      </c>
      <c r="J11" s="41">
        <v>35.705399999999997</v>
      </c>
      <c r="K11" s="41">
        <v>18.605799999999999</v>
      </c>
      <c r="L11" s="41">
        <v>10.8414</v>
      </c>
      <c r="M11" s="41">
        <v>20.728000000000002</v>
      </c>
      <c r="N11" s="41">
        <v>33.700400000000002</v>
      </c>
      <c r="O11" s="41">
        <v>7.9292999999999996</v>
      </c>
      <c r="P11" s="41">
        <v>20.398599999999998</v>
      </c>
      <c r="Q11" s="41">
        <v>6.3075999999999999</v>
      </c>
      <c r="R11" s="41" t="s">
        <v>123</v>
      </c>
      <c r="S11" s="41">
        <v>10.707800000000001</v>
      </c>
      <c r="T11" s="41">
        <v>5.7573999999999996</v>
      </c>
      <c r="U11" s="41">
        <v>14.916600000000001</v>
      </c>
      <c r="V11" s="41">
        <v>0</v>
      </c>
      <c r="W11" s="41">
        <v>14.916600000000001</v>
      </c>
      <c r="X11" s="41">
        <v>0</v>
      </c>
      <c r="Y11" s="41">
        <v>18.963200000000001</v>
      </c>
      <c r="Z11" s="41">
        <v>14.372400000000001</v>
      </c>
      <c r="AA11" s="41">
        <v>20.0656</v>
      </c>
      <c r="AB11" s="41">
        <v>0</v>
      </c>
      <c r="AC11" s="41">
        <v>20.0656</v>
      </c>
      <c r="AD11" s="41">
        <v>0</v>
      </c>
      <c r="AE11" s="41">
        <v>19.0076</v>
      </c>
      <c r="AF11" s="41">
        <v>20.3508</v>
      </c>
      <c r="AG11" s="41">
        <v>8.5366999999999997</v>
      </c>
      <c r="AH11" s="41">
        <v>0</v>
      </c>
      <c r="AI11" s="41">
        <v>8.5366999999999997</v>
      </c>
      <c r="AJ11" s="41" t="s">
        <v>123</v>
      </c>
      <c r="AK11" s="41">
        <v>14.04</v>
      </c>
      <c r="AL11" s="41">
        <v>8.5236000000000001</v>
      </c>
      <c r="AM11" s="41">
        <v>22.503499999999999</v>
      </c>
    </row>
    <row r="12" spans="1:39" hidden="1" outlineLevel="1">
      <c r="A12" s="8">
        <v>40575</v>
      </c>
      <c r="B12" s="41">
        <v>29.363800000000001</v>
      </c>
      <c r="C12" s="41">
        <v>30.1357</v>
      </c>
      <c r="D12" s="41">
        <v>35.584000000000003</v>
      </c>
      <c r="E12" s="41">
        <v>18.923400000000001</v>
      </c>
      <c r="F12" s="41">
        <v>12.3674</v>
      </c>
      <c r="G12" s="41">
        <v>20.939900000000002</v>
      </c>
      <c r="H12" s="41">
        <v>22.091699999999999</v>
      </c>
      <c r="I12" s="41">
        <v>30.393899999999999</v>
      </c>
      <c r="J12" s="41">
        <v>35.603099999999998</v>
      </c>
      <c r="K12" s="41">
        <v>18.960899999999999</v>
      </c>
      <c r="L12" s="41">
        <v>12.3674</v>
      </c>
      <c r="M12" s="41">
        <v>20.9847</v>
      </c>
      <c r="N12" s="41">
        <v>25.0654</v>
      </c>
      <c r="O12" s="41">
        <v>18.420500000000001</v>
      </c>
      <c r="P12" s="41">
        <v>19.715599999999998</v>
      </c>
      <c r="Q12" s="41">
        <v>18.37</v>
      </c>
      <c r="R12" s="41" t="s">
        <v>123</v>
      </c>
      <c r="S12" s="41">
        <v>11.320399999999999</v>
      </c>
      <c r="T12" s="41">
        <v>18.702500000000001</v>
      </c>
      <c r="U12" s="41">
        <v>15.514099999999999</v>
      </c>
      <c r="V12" s="41">
        <v>0</v>
      </c>
      <c r="W12" s="41">
        <v>15.514099999999999</v>
      </c>
      <c r="X12" s="41">
        <v>0</v>
      </c>
      <c r="Y12" s="41">
        <v>15.9542</v>
      </c>
      <c r="Z12" s="41">
        <v>15.4666</v>
      </c>
      <c r="AA12" s="41">
        <v>15.672499999999999</v>
      </c>
      <c r="AB12" s="41">
        <v>0</v>
      </c>
      <c r="AC12" s="41">
        <v>15.672499999999999</v>
      </c>
      <c r="AD12" s="41">
        <v>0</v>
      </c>
      <c r="AE12" s="41">
        <v>15.96</v>
      </c>
      <c r="AF12" s="41">
        <v>15.6394</v>
      </c>
      <c r="AG12" s="41">
        <v>13.188700000000001</v>
      </c>
      <c r="AH12" s="41">
        <v>0</v>
      </c>
      <c r="AI12" s="41">
        <v>13.188700000000001</v>
      </c>
      <c r="AJ12" s="41" t="s">
        <v>123</v>
      </c>
      <c r="AK12" s="41">
        <v>15.12</v>
      </c>
      <c r="AL12" s="41">
        <v>13.168100000000001</v>
      </c>
      <c r="AM12" s="41">
        <v>21.903700000000001</v>
      </c>
    </row>
    <row r="13" spans="1:39" hidden="1" outlineLevel="1">
      <c r="A13" s="8">
        <v>40603</v>
      </c>
      <c r="B13" s="41">
        <v>29.655000000000001</v>
      </c>
      <c r="C13" s="41">
        <v>31.714300000000001</v>
      </c>
      <c r="D13" s="41">
        <v>35.874099999999999</v>
      </c>
      <c r="E13" s="41">
        <v>22.054400000000001</v>
      </c>
      <c r="F13" s="41">
        <v>19.667200000000001</v>
      </c>
      <c r="G13" s="41">
        <v>22.937799999999999</v>
      </c>
      <c r="H13" s="41">
        <v>22.349799999999998</v>
      </c>
      <c r="I13" s="41">
        <v>31.826000000000001</v>
      </c>
      <c r="J13" s="41">
        <v>35.8919</v>
      </c>
      <c r="K13" s="41">
        <v>22.247800000000002</v>
      </c>
      <c r="L13" s="41">
        <v>19.667200000000001</v>
      </c>
      <c r="M13" s="41">
        <v>23.0579</v>
      </c>
      <c r="N13" s="41">
        <v>23.147099999999998</v>
      </c>
      <c r="O13" s="41">
        <v>10.806900000000001</v>
      </c>
      <c r="P13" s="41">
        <v>18.650400000000001</v>
      </c>
      <c r="Q13" s="41">
        <v>9.5756999999999994</v>
      </c>
      <c r="R13" s="41" t="s">
        <v>123</v>
      </c>
      <c r="S13" s="41">
        <v>14.4137</v>
      </c>
      <c r="T13" s="41">
        <v>3.9548000000000001</v>
      </c>
      <c r="U13" s="41">
        <v>15.217000000000001</v>
      </c>
      <c r="V13" s="41">
        <v>0</v>
      </c>
      <c r="W13" s="41">
        <v>15.217000000000001</v>
      </c>
      <c r="X13" s="41">
        <v>0</v>
      </c>
      <c r="Y13" s="41">
        <v>15.039099999999999</v>
      </c>
      <c r="Z13" s="41">
        <v>15.2174</v>
      </c>
      <c r="AA13" s="41">
        <v>15.279199999999999</v>
      </c>
      <c r="AB13" s="41">
        <v>0</v>
      </c>
      <c r="AC13" s="41">
        <v>15.279199999999999</v>
      </c>
      <c r="AD13" s="41">
        <v>0</v>
      </c>
      <c r="AE13" s="41">
        <v>0</v>
      </c>
      <c r="AF13" s="41">
        <v>15.279199999999999</v>
      </c>
      <c r="AG13" s="41">
        <v>13.0502</v>
      </c>
      <c r="AH13" s="41">
        <v>0</v>
      </c>
      <c r="AI13" s="41">
        <v>13.0502</v>
      </c>
      <c r="AJ13" s="41" t="s">
        <v>123</v>
      </c>
      <c r="AK13" s="41">
        <v>15.039099999999999</v>
      </c>
      <c r="AL13" s="41">
        <v>12.863200000000001</v>
      </c>
      <c r="AM13" s="41">
        <v>21.761299999999999</v>
      </c>
    </row>
    <row r="14" spans="1:39" hidden="1" outlineLevel="1">
      <c r="A14" s="8">
        <v>40634</v>
      </c>
      <c r="B14" s="41">
        <v>30.5185</v>
      </c>
      <c r="C14" s="41">
        <v>31.670999999999999</v>
      </c>
      <c r="D14" s="41">
        <v>35.853900000000003</v>
      </c>
      <c r="E14" s="41">
        <v>20.091899999999999</v>
      </c>
      <c r="F14" s="41">
        <v>19.910499999999999</v>
      </c>
      <c r="G14" s="41">
        <v>23.871300000000002</v>
      </c>
      <c r="H14" s="41">
        <v>13.417299999999999</v>
      </c>
      <c r="I14" s="41">
        <v>31.761900000000001</v>
      </c>
      <c r="J14" s="41">
        <v>35.8645</v>
      </c>
      <c r="K14" s="41">
        <v>20.2392</v>
      </c>
      <c r="L14" s="41">
        <v>19.910499999999999</v>
      </c>
      <c r="M14" s="41">
        <v>23.904399999999999</v>
      </c>
      <c r="N14" s="41">
        <v>13.5739</v>
      </c>
      <c r="O14" s="41">
        <v>11.2448</v>
      </c>
      <c r="P14" s="41">
        <v>18.618600000000001</v>
      </c>
      <c r="Q14" s="41">
        <v>10.402900000000001</v>
      </c>
      <c r="R14" s="41" t="s">
        <v>123</v>
      </c>
      <c r="S14" s="41">
        <v>11.8461</v>
      </c>
      <c r="T14" s="41">
        <v>10.252000000000001</v>
      </c>
      <c r="U14" s="41">
        <v>18.427900000000001</v>
      </c>
      <c r="V14" s="41">
        <v>0</v>
      </c>
      <c r="W14" s="41">
        <v>18.427900000000001</v>
      </c>
      <c r="X14" s="41">
        <v>0</v>
      </c>
      <c r="Y14" s="41">
        <v>18.598400000000002</v>
      </c>
      <c r="Z14" s="41">
        <v>18.416499999999999</v>
      </c>
      <c r="AA14" s="41">
        <v>18.730799999999999</v>
      </c>
      <c r="AB14" s="41">
        <v>0</v>
      </c>
      <c r="AC14" s="41">
        <v>18.730799999999999</v>
      </c>
      <c r="AD14" s="41">
        <v>0</v>
      </c>
      <c r="AE14" s="41">
        <v>18.608499999999999</v>
      </c>
      <c r="AF14" s="41">
        <v>18.7394</v>
      </c>
      <c r="AG14" s="41">
        <v>12.9434</v>
      </c>
      <c r="AH14" s="41">
        <v>0</v>
      </c>
      <c r="AI14" s="41">
        <v>12.9434</v>
      </c>
      <c r="AJ14" s="41" t="s">
        <v>123</v>
      </c>
      <c r="AK14" s="41">
        <v>14.62</v>
      </c>
      <c r="AL14" s="41">
        <v>12.9383</v>
      </c>
      <c r="AM14" s="41">
        <v>22.1526</v>
      </c>
    </row>
    <row r="15" spans="1:39" hidden="1" outlineLevel="1">
      <c r="A15" s="8">
        <v>40664</v>
      </c>
      <c r="B15" s="41">
        <v>31.548400000000001</v>
      </c>
      <c r="C15" s="41">
        <v>32.951300000000003</v>
      </c>
      <c r="D15" s="41">
        <v>35.900700000000001</v>
      </c>
      <c r="E15" s="41">
        <v>22.704899999999999</v>
      </c>
      <c r="F15" s="41">
        <v>21.188500000000001</v>
      </c>
      <c r="G15" s="41">
        <v>23.841799999999999</v>
      </c>
      <c r="H15" s="41">
        <v>20.285699999999999</v>
      </c>
      <c r="I15" s="41">
        <v>33.036200000000001</v>
      </c>
      <c r="J15" s="41">
        <v>35.9084</v>
      </c>
      <c r="K15" s="41">
        <v>22.724900000000002</v>
      </c>
      <c r="L15" s="41">
        <v>19.685099999999998</v>
      </c>
      <c r="M15" s="41">
        <v>23.863600000000002</v>
      </c>
      <c r="N15" s="41">
        <v>22.235800000000001</v>
      </c>
      <c r="O15" s="41">
        <v>22.0289</v>
      </c>
      <c r="P15" s="41">
        <v>20.423100000000002</v>
      </c>
      <c r="Q15" s="41">
        <v>22.113399999999999</v>
      </c>
      <c r="R15" s="41">
        <v>103.2985</v>
      </c>
      <c r="S15" s="41">
        <v>14.6105</v>
      </c>
      <c r="T15" s="41">
        <v>10.983700000000001</v>
      </c>
      <c r="U15" s="41">
        <v>15.6204</v>
      </c>
      <c r="V15" s="41">
        <v>0</v>
      </c>
      <c r="W15" s="41">
        <v>15.6204</v>
      </c>
      <c r="X15" s="41">
        <v>0</v>
      </c>
      <c r="Y15" s="41">
        <v>23</v>
      </c>
      <c r="Z15" s="41">
        <v>14.9521</v>
      </c>
      <c r="AA15" s="41">
        <v>18.152200000000001</v>
      </c>
      <c r="AB15" s="41">
        <v>0</v>
      </c>
      <c r="AC15" s="41">
        <v>18.152200000000001</v>
      </c>
      <c r="AD15" s="41">
        <v>0</v>
      </c>
      <c r="AE15" s="41">
        <v>23</v>
      </c>
      <c r="AF15" s="41">
        <v>17.177900000000001</v>
      </c>
      <c r="AG15" s="41">
        <v>13.1266</v>
      </c>
      <c r="AH15" s="41">
        <v>0</v>
      </c>
      <c r="AI15" s="41">
        <v>13.1266</v>
      </c>
      <c r="AJ15" s="41">
        <v>0</v>
      </c>
      <c r="AK15" s="41">
        <v>0</v>
      </c>
      <c r="AL15" s="41">
        <v>13.1266</v>
      </c>
      <c r="AM15" s="41">
        <v>22.044899999999998</v>
      </c>
    </row>
    <row r="16" spans="1:39" hidden="1" outlineLevel="1">
      <c r="A16" s="8">
        <v>40695</v>
      </c>
      <c r="B16" s="41">
        <v>31.1374</v>
      </c>
      <c r="C16" s="41">
        <v>32.373199999999997</v>
      </c>
      <c r="D16" s="41">
        <v>35.853499999999997</v>
      </c>
      <c r="E16" s="41">
        <v>22.8489</v>
      </c>
      <c r="F16" s="41">
        <v>20.161300000000001</v>
      </c>
      <c r="G16" s="41">
        <v>23.403500000000001</v>
      </c>
      <c r="H16" s="41">
        <v>23.572500000000002</v>
      </c>
      <c r="I16" s="41">
        <v>32.5137</v>
      </c>
      <c r="J16" s="41">
        <v>35.871000000000002</v>
      </c>
      <c r="K16" s="41">
        <v>23.122599999999998</v>
      </c>
      <c r="L16" s="41">
        <v>20.9939</v>
      </c>
      <c r="M16" s="41">
        <v>23.488700000000001</v>
      </c>
      <c r="N16" s="41">
        <v>23.738099999999999</v>
      </c>
      <c r="O16" s="41">
        <v>12.114699999999999</v>
      </c>
      <c r="P16" s="41">
        <v>19.922499999999999</v>
      </c>
      <c r="Q16" s="41">
        <v>11.081799999999999</v>
      </c>
      <c r="R16" s="41">
        <v>11.130100000000001</v>
      </c>
      <c r="S16" s="41">
        <v>10.563700000000001</v>
      </c>
      <c r="T16" s="41">
        <v>11.410399999999999</v>
      </c>
      <c r="U16" s="41">
        <v>14.613899999999999</v>
      </c>
      <c r="V16" s="41">
        <v>0</v>
      </c>
      <c r="W16" s="41">
        <v>14.613899999999999</v>
      </c>
      <c r="X16" s="41">
        <v>0</v>
      </c>
      <c r="Y16" s="41">
        <v>0</v>
      </c>
      <c r="Z16" s="41">
        <v>14.613899999999999</v>
      </c>
      <c r="AA16" s="41">
        <v>14.6608</v>
      </c>
      <c r="AB16" s="41">
        <v>0</v>
      </c>
      <c r="AC16" s="41">
        <v>14.6608</v>
      </c>
      <c r="AD16" s="41">
        <v>0</v>
      </c>
      <c r="AE16" s="41">
        <v>0</v>
      </c>
      <c r="AF16" s="41">
        <v>14.6608</v>
      </c>
      <c r="AG16" s="41">
        <v>12.2026</v>
      </c>
      <c r="AH16" s="41">
        <v>0</v>
      </c>
      <c r="AI16" s="41">
        <v>12.2026</v>
      </c>
      <c r="AJ16" s="41">
        <v>0</v>
      </c>
      <c r="AK16" s="41">
        <v>0</v>
      </c>
      <c r="AL16" s="41">
        <v>12.2026</v>
      </c>
      <c r="AM16" s="41">
        <v>21.851800000000001</v>
      </c>
    </row>
    <row r="17" spans="1:39" hidden="1" outlineLevel="1">
      <c r="A17" s="8">
        <v>40725</v>
      </c>
      <c r="B17" s="41">
        <v>29.465199999999999</v>
      </c>
      <c r="C17" s="41">
        <v>31.1358</v>
      </c>
      <c r="D17" s="41">
        <v>35.828699999999998</v>
      </c>
      <c r="E17" s="41">
        <v>22.531700000000001</v>
      </c>
      <c r="F17" s="41">
        <v>20.4434</v>
      </c>
      <c r="G17" s="41">
        <v>23.5685</v>
      </c>
      <c r="H17" s="41">
        <v>21.500699999999998</v>
      </c>
      <c r="I17" s="41">
        <v>31.161899999999999</v>
      </c>
      <c r="J17" s="41">
        <v>35.840899999999998</v>
      </c>
      <c r="K17" s="41">
        <v>22.562899999999999</v>
      </c>
      <c r="L17" s="41">
        <v>20.4434</v>
      </c>
      <c r="M17" s="41">
        <v>23.5931</v>
      </c>
      <c r="N17" s="41">
        <v>21.590900000000001</v>
      </c>
      <c r="O17" s="41">
        <v>14.533799999999999</v>
      </c>
      <c r="P17" s="41">
        <v>19.1572</v>
      </c>
      <c r="Q17" s="41">
        <v>12.548299999999999</v>
      </c>
      <c r="R17" s="41" t="s">
        <v>123</v>
      </c>
      <c r="S17" s="41">
        <v>12.386799999999999</v>
      </c>
      <c r="T17" s="41">
        <v>12.670500000000001</v>
      </c>
      <c r="U17" s="41">
        <v>16.5824</v>
      </c>
      <c r="V17" s="41">
        <v>0</v>
      </c>
      <c r="W17" s="41">
        <v>16.5824</v>
      </c>
      <c r="X17" s="41">
        <v>0</v>
      </c>
      <c r="Y17" s="41">
        <v>15.5</v>
      </c>
      <c r="Z17" s="41">
        <v>16.598800000000001</v>
      </c>
      <c r="AA17" s="41">
        <v>16.680599999999998</v>
      </c>
      <c r="AB17" s="41">
        <v>0</v>
      </c>
      <c r="AC17" s="41">
        <v>16.680599999999998</v>
      </c>
      <c r="AD17" s="41">
        <v>0</v>
      </c>
      <c r="AE17" s="41">
        <v>15.5</v>
      </c>
      <c r="AF17" s="41">
        <v>16.698799999999999</v>
      </c>
      <c r="AG17" s="41">
        <v>11.7477</v>
      </c>
      <c r="AH17" s="41">
        <v>0</v>
      </c>
      <c r="AI17" s="41">
        <v>11.7477</v>
      </c>
      <c r="AJ17" s="41" t="s">
        <v>123</v>
      </c>
      <c r="AK17" s="41">
        <v>0</v>
      </c>
      <c r="AL17" s="41">
        <v>11.7477</v>
      </c>
      <c r="AM17" s="41">
        <v>21.593</v>
      </c>
    </row>
    <row r="18" spans="1:39" hidden="1" outlineLevel="1">
      <c r="A18" s="8">
        <v>40756</v>
      </c>
      <c r="B18" s="41">
        <v>28.728100000000001</v>
      </c>
      <c r="C18" s="41">
        <v>30.1539</v>
      </c>
      <c r="D18" s="41">
        <v>35.8001</v>
      </c>
      <c r="E18" s="41">
        <v>24.662199999999999</v>
      </c>
      <c r="F18" s="41">
        <v>22.921500000000002</v>
      </c>
      <c r="G18" s="41">
        <v>25.685099999999998</v>
      </c>
      <c r="H18" s="41">
        <v>23.4358</v>
      </c>
      <c r="I18" s="41">
        <v>30.287800000000001</v>
      </c>
      <c r="J18" s="41">
        <v>35.808799999999998</v>
      </c>
      <c r="K18" s="41">
        <v>24.869299999999999</v>
      </c>
      <c r="L18" s="41">
        <v>22.921500000000002</v>
      </c>
      <c r="M18" s="41">
        <v>25.693200000000001</v>
      </c>
      <c r="N18" s="41">
        <v>24.450600000000001</v>
      </c>
      <c r="O18" s="41">
        <v>4.2903000000000002</v>
      </c>
      <c r="P18" s="41">
        <v>21.289200000000001</v>
      </c>
      <c r="Q18" s="41">
        <v>3.2565</v>
      </c>
      <c r="R18" s="41" t="s">
        <v>123</v>
      </c>
      <c r="S18" s="41">
        <v>10.512700000000001</v>
      </c>
      <c r="T18" s="41">
        <v>3.0095000000000001</v>
      </c>
      <c r="U18" s="41">
        <v>16.052700000000002</v>
      </c>
      <c r="V18" s="41">
        <v>0</v>
      </c>
      <c r="W18" s="41">
        <v>16.052700000000002</v>
      </c>
      <c r="X18" s="41">
        <v>0</v>
      </c>
      <c r="Y18" s="41">
        <v>0</v>
      </c>
      <c r="Z18" s="41">
        <v>16.052700000000002</v>
      </c>
      <c r="AA18" s="41">
        <v>16.138200000000001</v>
      </c>
      <c r="AB18" s="41">
        <v>0</v>
      </c>
      <c r="AC18" s="41">
        <v>16.138200000000001</v>
      </c>
      <c r="AD18" s="41">
        <v>0</v>
      </c>
      <c r="AE18" s="41">
        <v>0</v>
      </c>
      <c r="AF18" s="41">
        <v>16.138200000000001</v>
      </c>
      <c r="AG18" s="41">
        <v>12.404999999999999</v>
      </c>
      <c r="AH18" s="41">
        <v>0</v>
      </c>
      <c r="AI18" s="41">
        <v>12.404999999999999</v>
      </c>
      <c r="AJ18" s="41" t="s">
        <v>123</v>
      </c>
      <c r="AK18" s="41">
        <v>0</v>
      </c>
      <c r="AL18" s="41">
        <v>12.404999999999999</v>
      </c>
      <c r="AM18" s="41">
        <v>22.1629</v>
      </c>
    </row>
    <row r="19" spans="1:39" hidden="1" outlineLevel="1">
      <c r="A19" s="8">
        <v>40787</v>
      </c>
      <c r="B19" s="41">
        <v>27.537600000000001</v>
      </c>
      <c r="C19" s="41">
        <v>29.127199999999998</v>
      </c>
      <c r="D19" s="41">
        <v>35.740200000000002</v>
      </c>
      <c r="E19" s="41">
        <v>25.051600000000001</v>
      </c>
      <c r="F19" s="41">
        <v>22.3477</v>
      </c>
      <c r="G19" s="41">
        <v>28.969000000000001</v>
      </c>
      <c r="H19" s="41">
        <v>20.1708</v>
      </c>
      <c r="I19" s="41">
        <v>30.0731</v>
      </c>
      <c r="J19" s="41">
        <v>35.7575</v>
      </c>
      <c r="K19" s="41">
        <v>26.270399999999999</v>
      </c>
      <c r="L19" s="41">
        <v>22.3477</v>
      </c>
      <c r="M19" s="41">
        <v>29.943100000000001</v>
      </c>
      <c r="N19" s="41">
        <v>22.017299999999999</v>
      </c>
      <c r="O19" s="41">
        <v>11.0524</v>
      </c>
      <c r="P19" s="41">
        <v>19.783999999999999</v>
      </c>
      <c r="Q19" s="41">
        <v>10.9795</v>
      </c>
      <c r="R19" s="41" t="s">
        <v>123</v>
      </c>
      <c r="S19" s="41">
        <v>11.3697</v>
      </c>
      <c r="T19" s="41">
        <v>10.780099999999999</v>
      </c>
      <c r="U19" s="41">
        <v>15.450100000000001</v>
      </c>
      <c r="V19" s="41">
        <v>0</v>
      </c>
      <c r="W19" s="41">
        <v>15.450100000000001</v>
      </c>
      <c r="X19" s="41">
        <v>0</v>
      </c>
      <c r="Y19" s="41">
        <v>15.5</v>
      </c>
      <c r="Z19" s="41">
        <v>15.448700000000001</v>
      </c>
      <c r="AA19" s="41">
        <v>15.8551</v>
      </c>
      <c r="AB19" s="41">
        <v>0</v>
      </c>
      <c r="AC19" s="41">
        <v>15.8551</v>
      </c>
      <c r="AD19" s="41">
        <v>0</v>
      </c>
      <c r="AE19" s="41">
        <v>15.5</v>
      </c>
      <c r="AF19" s="41">
        <v>15.865399999999999</v>
      </c>
      <c r="AG19" s="41">
        <v>6.5214999999999996</v>
      </c>
      <c r="AH19" s="41">
        <v>0</v>
      </c>
      <c r="AI19" s="41">
        <v>6.5214999999999996</v>
      </c>
      <c r="AJ19" s="41" t="s">
        <v>123</v>
      </c>
      <c r="AK19" s="41">
        <v>0</v>
      </c>
      <c r="AL19" s="41">
        <v>6.5214999999999996</v>
      </c>
      <c r="AM19" s="41">
        <v>21.745100000000001</v>
      </c>
    </row>
    <row r="20" spans="1:39" hidden="1" outlineLevel="1">
      <c r="A20" s="8">
        <v>40817</v>
      </c>
      <c r="B20" s="41">
        <v>26.4268</v>
      </c>
      <c r="C20" s="41">
        <v>29.3672</v>
      </c>
      <c r="D20" s="41">
        <v>35.5867</v>
      </c>
      <c r="E20" s="41">
        <v>25.0411</v>
      </c>
      <c r="F20" s="41">
        <v>21.688199999999998</v>
      </c>
      <c r="G20" s="41">
        <v>29.134599999999999</v>
      </c>
      <c r="H20" s="41">
        <v>20.830400000000001</v>
      </c>
      <c r="I20" s="41">
        <v>29.745200000000001</v>
      </c>
      <c r="J20" s="41">
        <v>35.683300000000003</v>
      </c>
      <c r="K20" s="41">
        <v>25.5382</v>
      </c>
      <c r="L20" s="41">
        <v>21.688199999999998</v>
      </c>
      <c r="M20" s="41">
        <v>29.165900000000001</v>
      </c>
      <c r="N20" s="41">
        <v>22.090599999999998</v>
      </c>
      <c r="O20" s="41">
        <v>2.7244999999999999</v>
      </c>
      <c r="P20" s="41">
        <v>6.3314000000000004</v>
      </c>
      <c r="Q20" s="41">
        <v>2.339</v>
      </c>
      <c r="R20" s="41" t="s">
        <v>123</v>
      </c>
      <c r="S20" s="41">
        <v>11.5694</v>
      </c>
      <c r="T20" s="41">
        <v>1.9497</v>
      </c>
      <c r="U20" s="41">
        <v>13.025700000000001</v>
      </c>
      <c r="V20" s="41">
        <v>0</v>
      </c>
      <c r="W20" s="41">
        <v>13.025700000000001</v>
      </c>
      <c r="X20" s="41">
        <v>0</v>
      </c>
      <c r="Y20" s="41">
        <v>15</v>
      </c>
      <c r="Z20" s="41">
        <v>13.014699999999999</v>
      </c>
      <c r="AA20" s="41">
        <v>14.0916</v>
      </c>
      <c r="AB20" s="41">
        <v>0</v>
      </c>
      <c r="AC20" s="41">
        <v>14.0916</v>
      </c>
      <c r="AD20" s="41">
        <v>0</v>
      </c>
      <c r="AE20" s="41">
        <v>15</v>
      </c>
      <c r="AF20" s="41">
        <v>14.0832</v>
      </c>
      <c r="AG20" s="41">
        <v>11.436299999999999</v>
      </c>
      <c r="AH20" s="41">
        <v>0</v>
      </c>
      <c r="AI20" s="41">
        <v>11.436299999999999</v>
      </c>
      <c r="AJ20" s="41" t="s">
        <v>123</v>
      </c>
      <c r="AK20" s="41">
        <v>0</v>
      </c>
      <c r="AL20" s="41">
        <v>11.436299999999999</v>
      </c>
      <c r="AM20" s="41">
        <v>21.855399999999999</v>
      </c>
    </row>
    <row r="21" spans="1:39" hidden="1" outlineLevel="1">
      <c r="A21" s="8">
        <v>40848</v>
      </c>
      <c r="B21" s="41">
        <v>26.236699999999999</v>
      </c>
      <c r="C21" s="41">
        <v>27.961099999999998</v>
      </c>
      <c r="D21" s="41">
        <v>35.568199999999997</v>
      </c>
      <c r="E21" s="41">
        <v>22.658300000000001</v>
      </c>
      <c r="F21" s="41">
        <v>20.357600000000001</v>
      </c>
      <c r="G21" s="41">
        <v>25.653199999999998</v>
      </c>
      <c r="H21" s="41">
        <v>18.3963</v>
      </c>
      <c r="I21" s="41">
        <v>28.0138</v>
      </c>
      <c r="J21" s="41">
        <v>35.577199999999998</v>
      </c>
      <c r="K21" s="41">
        <v>22.713999999999999</v>
      </c>
      <c r="L21" s="41">
        <v>20.357600000000001</v>
      </c>
      <c r="M21" s="41">
        <v>25.670100000000001</v>
      </c>
      <c r="N21" s="41">
        <v>18.513200000000001</v>
      </c>
      <c r="O21" s="41">
        <v>13.391500000000001</v>
      </c>
      <c r="P21" s="41">
        <v>19.329799999999999</v>
      </c>
      <c r="Q21" s="41">
        <v>12.991199999999999</v>
      </c>
      <c r="R21" s="41" t="s">
        <v>123</v>
      </c>
      <c r="S21" s="41">
        <v>15.0458</v>
      </c>
      <c r="T21" s="41">
        <v>12.6419</v>
      </c>
      <c r="U21" s="41">
        <v>16.890899999999998</v>
      </c>
      <c r="V21" s="41">
        <v>0</v>
      </c>
      <c r="W21" s="41">
        <v>16.890899999999998</v>
      </c>
      <c r="X21" s="41">
        <v>0</v>
      </c>
      <c r="Y21" s="41">
        <v>22.472000000000001</v>
      </c>
      <c r="Z21" s="41">
        <v>16.1371</v>
      </c>
      <c r="AA21" s="41">
        <v>16.935700000000001</v>
      </c>
      <c r="AB21" s="41">
        <v>0</v>
      </c>
      <c r="AC21" s="41">
        <v>16.935700000000001</v>
      </c>
      <c r="AD21" s="41">
        <v>0</v>
      </c>
      <c r="AE21" s="41">
        <v>22.472000000000001</v>
      </c>
      <c r="AF21" s="41">
        <v>16.179600000000001</v>
      </c>
      <c r="AG21" s="41">
        <v>12.364800000000001</v>
      </c>
      <c r="AH21" s="41">
        <v>0</v>
      </c>
      <c r="AI21" s="41">
        <v>12.364800000000001</v>
      </c>
      <c r="AJ21" s="41" t="s">
        <v>123</v>
      </c>
      <c r="AK21" s="41">
        <v>0</v>
      </c>
      <c r="AL21" s="41">
        <v>12.364800000000001</v>
      </c>
      <c r="AM21" s="41">
        <v>21.8096</v>
      </c>
    </row>
    <row r="22" spans="1:39" hidden="1" outlineLevel="1">
      <c r="A22" s="8">
        <v>40878</v>
      </c>
      <c r="B22" s="41">
        <v>30.513200000000001</v>
      </c>
      <c r="C22" s="41">
        <v>32.405900000000003</v>
      </c>
      <c r="D22" s="41">
        <v>35.876899999999999</v>
      </c>
      <c r="E22" s="41">
        <v>25.064</v>
      </c>
      <c r="F22" s="41">
        <v>22.699100000000001</v>
      </c>
      <c r="G22" s="41">
        <v>29.034500000000001</v>
      </c>
      <c r="H22" s="41">
        <v>17.064800000000002</v>
      </c>
      <c r="I22" s="41">
        <v>32.4221</v>
      </c>
      <c r="J22" s="41">
        <v>35.8904</v>
      </c>
      <c r="K22" s="41">
        <v>25.081800000000001</v>
      </c>
      <c r="L22" s="41">
        <v>22.699100000000001</v>
      </c>
      <c r="M22" s="41">
        <v>29.054200000000002</v>
      </c>
      <c r="N22" s="41">
        <v>17.0822</v>
      </c>
      <c r="O22" s="41">
        <v>16.4955</v>
      </c>
      <c r="P22" s="41">
        <v>19.817</v>
      </c>
      <c r="Q22" s="41">
        <v>12.1868</v>
      </c>
      <c r="R22" s="41" t="s">
        <v>123</v>
      </c>
      <c r="S22" s="41">
        <v>11.7994</v>
      </c>
      <c r="T22" s="41">
        <v>12.51</v>
      </c>
      <c r="U22" s="41">
        <v>17.087199999999999</v>
      </c>
      <c r="V22" s="41">
        <v>0</v>
      </c>
      <c r="W22" s="41">
        <v>17.087199999999999</v>
      </c>
      <c r="X22" s="41">
        <v>0</v>
      </c>
      <c r="Y22" s="41">
        <v>22.6388</v>
      </c>
      <c r="Z22" s="41">
        <v>15.972099999999999</v>
      </c>
      <c r="AA22" s="41">
        <v>17.125</v>
      </c>
      <c r="AB22" s="41">
        <v>0</v>
      </c>
      <c r="AC22" s="41">
        <v>17.125</v>
      </c>
      <c r="AD22" s="41">
        <v>0</v>
      </c>
      <c r="AE22" s="41">
        <v>22.6388</v>
      </c>
      <c r="AF22" s="41">
        <v>16.007899999999999</v>
      </c>
      <c r="AG22" s="41">
        <v>11.8186</v>
      </c>
      <c r="AH22" s="41">
        <v>0</v>
      </c>
      <c r="AI22" s="41">
        <v>11.8186</v>
      </c>
      <c r="AJ22" s="41" t="s">
        <v>123</v>
      </c>
      <c r="AK22" s="41">
        <v>0</v>
      </c>
      <c r="AL22" s="41">
        <v>11.8186</v>
      </c>
      <c r="AM22" s="41">
        <v>22.7502</v>
      </c>
    </row>
    <row r="23" spans="1:39" hidden="1" outlineLevel="1">
      <c r="A23" s="8">
        <v>40909</v>
      </c>
      <c r="B23" s="41">
        <v>30.403600000000001</v>
      </c>
      <c r="C23" s="41">
        <v>32.581299999999999</v>
      </c>
      <c r="D23" s="41">
        <v>35.615000000000002</v>
      </c>
      <c r="E23" s="41">
        <v>28.597899999999999</v>
      </c>
      <c r="F23" s="41">
        <v>21.957899999999999</v>
      </c>
      <c r="G23" s="41">
        <v>32.374499999999998</v>
      </c>
      <c r="H23" s="41">
        <v>24.4833</v>
      </c>
      <c r="I23" s="41">
        <v>32.599699999999999</v>
      </c>
      <c r="J23" s="41">
        <v>35.622399999999999</v>
      </c>
      <c r="K23" s="41">
        <v>28.626200000000001</v>
      </c>
      <c r="L23" s="41">
        <v>21.957899999999999</v>
      </c>
      <c r="M23" s="41">
        <v>32.411799999999999</v>
      </c>
      <c r="N23" s="41">
        <v>24.568999999999999</v>
      </c>
      <c r="O23" s="41">
        <v>15.2272</v>
      </c>
      <c r="P23" s="41">
        <v>22.327200000000001</v>
      </c>
      <c r="Q23" s="41">
        <v>12.190300000000001</v>
      </c>
      <c r="R23" s="41" t="s">
        <v>123</v>
      </c>
      <c r="S23" s="41">
        <v>11.444599999999999</v>
      </c>
      <c r="T23" s="41">
        <v>13.5153</v>
      </c>
      <c r="U23" s="41">
        <v>16.261399999999998</v>
      </c>
      <c r="V23" s="41">
        <v>0</v>
      </c>
      <c r="W23" s="41">
        <v>16.261399999999998</v>
      </c>
      <c r="X23" s="41">
        <v>0</v>
      </c>
      <c r="Y23" s="41">
        <v>27.52</v>
      </c>
      <c r="Z23" s="41">
        <v>16.2605</v>
      </c>
      <c r="AA23" s="41">
        <v>16.316800000000001</v>
      </c>
      <c r="AB23" s="41">
        <v>0</v>
      </c>
      <c r="AC23" s="41">
        <v>16.316800000000001</v>
      </c>
      <c r="AD23" s="41">
        <v>0</v>
      </c>
      <c r="AE23" s="41">
        <v>27.52</v>
      </c>
      <c r="AF23" s="41">
        <v>16.315799999999999</v>
      </c>
      <c r="AG23" s="41">
        <v>12.989599999999999</v>
      </c>
      <c r="AH23" s="41">
        <v>0</v>
      </c>
      <c r="AI23" s="41">
        <v>12.989599999999999</v>
      </c>
      <c r="AJ23" s="41" t="s">
        <v>123</v>
      </c>
      <c r="AK23" s="41">
        <v>0</v>
      </c>
      <c r="AL23" s="41">
        <v>12.989599999999999</v>
      </c>
      <c r="AM23" s="41">
        <v>22.315100000000001</v>
      </c>
    </row>
    <row r="24" spans="1:39" hidden="1" outlineLevel="1">
      <c r="A24" s="8">
        <v>40940</v>
      </c>
      <c r="B24" s="41">
        <v>27.401800000000001</v>
      </c>
      <c r="C24" s="41">
        <v>30.572700000000001</v>
      </c>
      <c r="D24" s="41">
        <v>35.740200000000002</v>
      </c>
      <c r="E24" s="41">
        <v>28.261800000000001</v>
      </c>
      <c r="F24" s="41">
        <v>22.8186</v>
      </c>
      <c r="G24" s="41">
        <v>32.5045</v>
      </c>
      <c r="H24" s="41">
        <v>24.993600000000001</v>
      </c>
      <c r="I24" s="41">
        <v>31.315000000000001</v>
      </c>
      <c r="J24" s="41">
        <v>35.8309</v>
      </c>
      <c r="K24" s="41">
        <v>29.163599999999999</v>
      </c>
      <c r="L24" s="41">
        <v>22.8186</v>
      </c>
      <c r="M24" s="41">
        <v>32.533999999999999</v>
      </c>
      <c r="N24" s="41">
        <v>28.19</v>
      </c>
      <c r="O24" s="41">
        <v>15.755100000000001</v>
      </c>
      <c r="P24" s="41">
        <v>19.630700000000001</v>
      </c>
      <c r="Q24" s="41">
        <v>15.609299999999999</v>
      </c>
      <c r="R24" s="41" t="s">
        <v>123</v>
      </c>
      <c r="S24" s="41">
        <v>10.702</v>
      </c>
      <c r="T24" s="41">
        <v>15.6601</v>
      </c>
      <c r="U24" s="41">
        <v>18.278300000000002</v>
      </c>
      <c r="V24" s="41">
        <v>0</v>
      </c>
      <c r="W24" s="41">
        <v>18.278300000000002</v>
      </c>
      <c r="X24" s="41">
        <v>0</v>
      </c>
      <c r="Y24" s="41">
        <v>19.065899999999999</v>
      </c>
      <c r="Z24" s="41">
        <v>18.227</v>
      </c>
      <c r="AA24" s="41">
        <v>19.104399999999998</v>
      </c>
      <c r="AB24" s="41">
        <v>0</v>
      </c>
      <c r="AC24" s="41">
        <v>19.104399999999998</v>
      </c>
      <c r="AD24" s="41">
        <v>0</v>
      </c>
      <c r="AE24" s="41">
        <v>19.076599999999999</v>
      </c>
      <c r="AF24" s="41">
        <v>19.106999999999999</v>
      </c>
      <c r="AG24" s="41">
        <v>16.228999999999999</v>
      </c>
      <c r="AH24" s="41">
        <v>0</v>
      </c>
      <c r="AI24" s="41">
        <v>16.228999999999999</v>
      </c>
      <c r="AJ24" s="41" t="s">
        <v>123</v>
      </c>
      <c r="AK24" s="41">
        <v>15.12</v>
      </c>
      <c r="AL24" s="41">
        <v>16.229600000000001</v>
      </c>
      <c r="AM24" s="41">
        <v>21.975200000000001</v>
      </c>
    </row>
    <row r="25" spans="1:39" hidden="1" outlineLevel="1">
      <c r="A25" s="8">
        <v>40969</v>
      </c>
      <c r="B25" s="41">
        <v>27.426500000000001</v>
      </c>
      <c r="C25" s="41">
        <v>28.6188</v>
      </c>
      <c r="D25" s="41">
        <v>35.127699999999997</v>
      </c>
      <c r="E25" s="41">
        <v>25.499300000000002</v>
      </c>
      <c r="F25" s="41">
        <v>23.263000000000002</v>
      </c>
      <c r="G25" s="41">
        <v>28.346699999999998</v>
      </c>
      <c r="H25" s="41">
        <v>21.660399999999999</v>
      </c>
      <c r="I25" s="41">
        <v>29.478999999999999</v>
      </c>
      <c r="J25" s="41">
        <v>35.204300000000003</v>
      </c>
      <c r="K25" s="41">
        <v>26.498000000000001</v>
      </c>
      <c r="L25" s="41">
        <v>23.263000000000002</v>
      </c>
      <c r="M25" s="41">
        <v>28.378900000000002</v>
      </c>
      <c r="N25" s="41">
        <v>25.092500000000001</v>
      </c>
      <c r="O25" s="41">
        <v>14.7639</v>
      </c>
      <c r="P25" s="41">
        <v>19.827300000000001</v>
      </c>
      <c r="Q25" s="41">
        <v>14.620200000000001</v>
      </c>
      <c r="R25" s="41" t="s">
        <v>123</v>
      </c>
      <c r="S25" s="41">
        <v>14.888299999999999</v>
      </c>
      <c r="T25" s="41">
        <v>14.616199999999999</v>
      </c>
      <c r="U25" s="41">
        <v>18.680900000000001</v>
      </c>
      <c r="V25" s="41">
        <v>0</v>
      </c>
      <c r="W25" s="41">
        <v>18.680900000000001</v>
      </c>
      <c r="X25" s="41">
        <v>0</v>
      </c>
      <c r="Y25" s="41">
        <v>19.823599999999999</v>
      </c>
      <c r="Z25" s="41">
        <v>18.384499999999999</v>
      </c>
      <c r="AA25" s="41">
        <v>18.851800000000001</v>
      </c>
      <c r="AB25" s="41">
        <v>0</v>
      </c>
      <c r="AC25" s="41">
        <v>18.851800000000001</v>
      </c>
      <c r="AD25" s="41">
        <v>0</v>
      </c>
      <c r="AE25" s="41">
        <v>19.8416</v>
      </c>
      <c r="AF25" s="41">
        <v>18.587</v>
      </c>
      <c r="AG25" s="41">
        <v>12.712</v>
      </c>
      <c r="AH25" s="41">
        <v>0</v>
      </c>
      <c r="AI25" s="41">
        <v>12.712</v>
      </c>
      <c r="AJ25" s="41" t="s">
        <v>123</v>
      </c>
      <c r="AK25" s="41">
        <v>15.12</v>
      </c>
      <c r="AL25" s="41">
        <v>12.6419</v>
      </c>
      <c r="AM25" s="41">
        <v>23.2394</v>
      </c>
    </row>
    <row r="26" spans="1:39" hidden="1" outlineLevel="1">
      <c r="A26" s="8">
        <v>41000</v>
      </c>
      <c r="B26" s="41">
        <v>28.842199999999998</v>
      </c>
      <c r="C26" s="41">
        <v>30.286899999999999</v>
      </c>
      <c r="D26" s="41">
        <v>35.192500000000003</v>
      </c>
      <c r="E26" s="41">
        <v>26.588999999999999</v>
      </c>
      <c r="F26" s="41">
        <v>22.2121</v>
      </c>
      <c r="G26" s="41">
        <v>28.1691</v>
      </c>
      <c r="H26" s="41">
        <v>26.029</v>
      </c>
      <c r="I26" s="41">
        <v>30.311399999999999</v>
      </c>
      <c r="J26" s="41">
        <v>35.237900000000003</v>
      </c>
      <c r="K26" s="41">
        <v>26.604800000000001</v>
      </c>
      <c r="L26" s="41">
        <v>22.2121</v>
      </c>
      <c r="M26" s="41">
        <v>28.174600000000002</v>
      </c>
      <c r="N26" s="41">
        <v>26.116299999999999</v>
      </c>
      <c r="O26" s="41">
        <v>17.84</v>
      </c>
      <c r="P26" s="41">
        <v>20.405999999999999</v>
      </c>
      <c r="Q26" s="41">
        <v>12.558299999999999</v>
      </c>
      <c r="R26" s="41" t="s">
        <v>123</v>
      </c>
      <c r="S26" s="41">
        <v>11.957800000000001</v>
      </c>
      <c r="T26" s="41">
        <v>12.701700000000001</v>
      </c>
      <c r="U26" s="41">
        <v>18.140899999999998</v>
      </c>
      <c r="V26" s="41">
        <v>0</v>
      </c>
      <c r="W26" s="41">
        <v>18.140899999999998</v>
      </c>
      <c r="X26" s="41">
        <v>0</v>
      </c>
      <c r="Y26" s="41">
        <v>17.496500000000001</v>
      </c>
      <c r="Z26" s="41">
        <v>18.1968</v>
      </c>
      <c r="AA26" s="41">
        <v>18.246500000000001</v>
      </c>
      <c r="AB26" s="41">
        <v>0</v>
      </c>
      <c r="AC26" s="41">
        <v>18.246500000000001</v>
      </c>
      <c r="AD26" s="41">
        <v>0</v>
      </c>
      <c r="AE26" s="41">
        <v>17.5</v>
      </c>
      <c r="AF26" s="41">
        <v>18.3125</v>
      </c>
      <c r="AG26" s="41">
        <v>12.7371</v>
      </c>
      <c r="AH26" s="41">
        <v>0</v>
      </c>
      <c r="AI26" s="41">
        <v>12.7371</v>
      </c>
      <c r="AJ26" s="41" t="s">
        <v>123</v>
      </c>
      <c r="AK26" s="41">
        <v>14.62</v>
      </c>
      <c r="AL26" s="41">
        <v>12.727600000000001</v>
      </c>
      <c r="AM26" s="41">
        <v>23.184699999999999</v>
      </c>
    </row>
    <row r="27" spans="1:39" hidden="1" outlineLevel="1">
      <c r="A27" s="8">
        <v>41030</v>
      </c>
      <c r="B27" s="41">
        <v>28.334700000000002</v>
      </c>
      <c r="C27" s="41">
        <v>29.741199999999999</v>
      </c>
      <c r="D27" s="41">
        <v>35.286999999999999</v>
      </c>
      <c r="E27" s="41">
        <v>25.687799999999999</v>
      </c>
      <c r="F27" s="41">
        <v>22.186699999999998</v>
      </c>
      <c r="G27" s="41">
        <v>28.4175</v>
      </c>
      <c r="H27" s="41">
        <v>23.567599999999999</v>
      </c>
      <c r="I27" s="41">
        <v>30.548400000000001</v>
      </c>
      <c r="J27" s="41">
        <v>35.4056</v>
      </c>
      <c r="K27" s="41">
        <v>26.778099999999998</v>
      </c>
      <c r="L27" s="41">
        <v>22.186699999999998</v>
      </c>
      <c r="M27" s="41">
        <v>28.4255</v>
      </c>
      <c r="N27" s="41">
        <v>28.191500000000001</v>
      </c>
      <c r="O27" s="41">
        <v>10.751200000000001</v>
      </c>
      <c r="P27" s="41">
        <v>19.123200000000001</v>
      </c>
      <c r="Q27" s="41">
        <v>10.068199999999999</v>
      </c>
      <c r="R27" s="41" t="s">
        <v>123</v>
      </c>
      <c r="S27" s="41">
        <v>16.398099999999999</v>
      </c>
      <c r="T27" s="41">
        <v>10.0352</v>
      </c>
      <c r="U27" s="41">
        <v>19.169699999999999</v>
      </c>
      <c r="V27" s="41">
        <v>0</v>
      </c>
      <c r="W27" s="41">
        <v>19.169699999999999</v>
      </c>
      <c r="X27" s="41">
        <v>18</v>
      </c>
      <c r="Y27" s="41">
        <v>17.5</v>
      </c>
      <c r="Z27" s="41">
        <v>19.364000000000001</v>
      </c>
      <c r="AA27" s="41">
        <v>19.223700000000001</v>
      </c>
      <c r="AB27" s="41">
        <v>0</v>
      </c>
      <c r="AC27" s="41">
        <v>19.223700000000001</v>
      </c>
      <c r="AD27" s="41">
        <v>18</v>
      </c>
      <c r="AE27" s="41">
        <v>17.5</v>
      </c>
      <c r="AF27" s="41">
        <v>19.426300000000001</v>
      </c>
      <c r="AG27" s="41">
        <v>12.608000000000001</v>
      </c>
      <c r="AH27" s="41">
        <v>0</v>
      </c>
      <c r="AI27" s="41">
        <v>12.608000000000001</v>
      </c>
      <c r="AJ27" s="41" t="s">
        <v>123</v>
      </c>
      <c r="AK27" s="41">
        <v>0</v>
      </c>
      <c r="AL27" s="41">
        <v>12.608000000000001</v>
      </c>
      <c r="AM27" s="41">
        <v>23.1737</v>
      </c>
    </row>
    <row r="28" spans="1:39" hidden="1" outlineLevel="1">
      <c r="A28" s="8">
        <v>41061</v>
      </c>
      <c r="B28" s="41">
        <v>27.6999</v>
      </c>
      <c r="C28" s="41">
        <v>29.177800000000001</v>
      </c>
      <c r="D28" s="41">
        <v>34.849200000000003</v>
      </c>
      <c r="E28" s="41">
        <v>26.7392</v>
      </c>
      <c r="F28" s="41">
        <v>22.4069</v>
      </c>
      <c r="G28" s="41">
        <v>28.166599999999999</v>
      </c>
      <c r="H28" s="41">
        <v>28.136199999999999</v>
      </c>
      <c r="I28" s="41">
        <v>29.202400000000001</v>
      </c>
      <c r="J28" s="41">
        <v>34.880400000000002</v>
      </c>
      <c r="K28" s="41">
        <v>26.761800000000001</v>
      </c>
      <c r="L28" s="41">
        <v>22.4069</v>
      </c>
      <c r="M28" s="41">
        <v>28.168099999999999</v>
      </c>
      <c r="N28" s="41">
        <v>28.246700000000001</v>
      </c>
      <c r="O28" s="41">
        <v>15.154199999999999</v>
      </c>
      <c r="P28" s="41">
        <v>19.296199999999999</v>
      </c>
      <c r="Q28" s="41">
        <v>12.991300000000001</v>
      </c>
      <c r="R28" s="41" t="s">
        <v>123</v>
      </c>
      <c r="S28" s="41">
        <v>17.04</v>
      </c>
      <c r="T28" s="41">
        <v>12.8086</v>
      </c>
      <c r="U28" s="41">
        <v>19.793900000000001</v>
      </c>
      <c r="V28" s="41">
        <v>0</v>
      </c>
      <c r="W28" s="41">
        <v>19.793900000000001</v>
      </c>
      <c r="X28" s="41">
        <v>0</v>
      </c>
      <c r="Y28" s="41">
        <v>19</v>
      </c>
      <c r="Z28" s="41">
        <v>19.796299999999999</v>
      </c>
      <c r="AA28" s="41">
        <v>19.877800000000001</v>
      </c>
      <c r="AB28" s="41">
        <v>0</v>
      </c>
      <c r="AC28" s="41">
        <v>19.877800000000001</v>
      </c>
      <c r="AD28" s="41">
        <v>0</v>
      </c>
      <c r="AE28" s="41">
        <v>19</v>
      </c>
      <c r="AF28" s="41">
        <v>19.880400000000002</v>
      </c>
      <c r="AG28" s="41">
        <v>12.2163</v>
      </c>
      <c r="AH28" s="41">
        <v>0</v>
      </c>
      <c r="AI28" s="41">
        <v>12.2163</v>
      </c>
      <c r="AJ28" s="41" t="s">
        <v>123</v>
      </c>
      <c r="AK28" s="41">
        <v>0</v>
      </c>
      <c r="AL28" s="41">
        <v>12.2163</v>
      </c>
      <c r="AM28" s="41">
        <v>23.6447</v>
      </c>
    </row>
    <row r="29" spans="1:39" hidden="1" outlineLevel="1">
      <c r="A29" s="8">
        <v>41091</v>
      </c>
      <c r="B29" s="41">
        <v>27.904299999999999</v>
      </c>
      <c r="C29" s="41">
        <v>29.456700000000001</v>
      </c>
      <c r="D29" s="41">
        <v>35.309800000000003</v>
      </c>
      <c r="E29" s="41">
        <v>26.956299999999999</v>
      </c>
      <c r="F29" s="41">
        <v>23.1325</v>
      </c>
      <c r="G29" s="41">
        <v>30.104099999999999</v>
      </c>
      <c r="H29" s="41">
        <v>24.498100000000001</v>
      </c>
      <c r="I29" s="41">
        <v>29.546800000000001</v>
      </c>
      <c r="J29" s="41">
        <v>35.344900000000003</v>
      </c>
      <c r="K29" s="41">
        <v>27.057400000000001</v>
      </c>
      <c r="L29" s="41">
        <v>23.1325</v>
      </c>
      <c r="M29" s="41">
        <v>30.1065</v>
      </c>
      <c r="N29" s="41">
        <v>24.787800000000001</v>
      </c>
      <c r="O29" s="41">
        <v>13.913399999999999</v>
      </c>
      <c r="P29" s="41">
        <v>19.8447</v>
      </c>
      <c r="Q29" s="41">
        <v>13.1205</v>
      </c>
      <c r="R29" s="41" t="s">
        <v>123</v>
      </c>
      <c r="S29" s="41">
        <v>17.273800000000001</v>
      </c>
      <c r="T29" s="41">
        <v>13.0679</v>
      </c>
      <c r="U29" s="41">
        <v>18.496600000000001</v>
      </c>
      <c r="V29" s="41">
        <v>0</v>
      </c>
      <c r="W29" s="41">
        <v>18.496600000000001</v>
      </c>
      <c r="X29" s="41">
        <v>0</v>
      </c>
      <c r="Y29" s="41">
        <v>19.683599999999998</v>
      </c>
      <c r="Z29" s="41">
        <v>18.465</v>
      </c>
      <c r="AA29" s="41">
        <v>18.682600000000001</v>
      </c>
      <c r="AB29" s="41">
        <v>0</v>
      </c>
      <c r="AC29" s="41">
        <v>18.682600000000001</v>
      </c>
      <c r="AD29" s="41">
        <v>0</v>
      </c>
      <c r="AE29" s="41">
        <v>19.683599999999998</v>
      </c>
      <c r="AF29" s="41">
        <v>18.655000000000001</v>
      </c>
      <c r="AG29" s="41">
        <v>13.086</v>
      </c>
      <c r="AH29" s="41">
        <v>0</v>
      </c>
      <c r="AI29" s="41">
        <v>13.086</v>
      </c>
      <c r="AJ29" s="41" t="s">
        <v>123</v>
      </c>
      <c r="AK29" s="41">
        <v>0</v>
      </c>
      <c r="AL29" s="41">
        <v>13.086</v>
      </c>
      <c r="AM29" s="41">
        <v>23.961600000000001</v>
      </c>
    </row>
    <row r="30" spans="1:39" hidden="1" outlineLevel="1">
      <c r="A30" s="8">
        <v>41122</v>
      </c>
      <c r="B30" s="41">
        <v>29.674299999999999</v>
      </c>
      <c r="C30" s="41">
        <v>31.25</v>
      </c>
      <c r="D30" s="41">
        <v>35.491</v>
      </c>
      <c r="E30" s="41">
        <v>27.4633</v>
      </c>
      <c r="F30" s="41">
        <v>22.139500000000002</v>
      </c>
      <c r="G30" s="41">
        <v>29.883199999999999</v>
      </c>
      <c r="H30" s="41">
        <v>26.869399999999999</v>
      </c>
      <c r="I30" s="41">
        <v>31.2713</v>
      </c>
      <c r="J30" s="41">
        <v>35.518999999999998</v>
      </c>
      <c r="K30" s="41">
        <v>27.480499999999999</v>
      </c>
      <c r="L30" s="41">
        <v>22.139500000000002</v>
      </c>
      <c r="M30" s="41">
        <v>29.886299999999999</v>
      </c>
      <c r="N30" s="41">
        <v>26.9695</v>
      </c>
      <c r="O30" s="41">
        <v>17.383600000000001</v>
      </c>
      <c r="P30" s="41">
        <v>19.844999999999999</v>
      </c>
      <c r="Q30" s="41">
        <v>14.393599999999999</v>
      </c>
      <c r="R30" s="41" t="s">
        <v>123</v>
      </c>
      <c r="S30" s="41">
        <v>17.4511</v>
      </c>
      <c r="T30" s="41">
        <v>14.0083</v>
      </c>
      <c r="U30" s="41">
        <v>15.737399999999999</v>
      </c>
      <c r="V30" s="41">
        <v>0</v>
      </c>
      <c r="W30" s="41">
        <v>15.737399999999999</v>
      </c>
      <c r="X30" s="41">
        <v>0</v>
      </c>
      <c r="Y30" s="41">
        <v>17.5</v>
      </c>
      <c r="Z30" s="41">
        <v>15.6677</v>
      </c>
      <c r="AA30" s="41">
        <v>15.7585</v>
      </c>
      <c r="AB30" s="41">
        <v>0</v>
      </c>
      <c r="AC30" s="41">
        <v>15.7585</v>
      </c>
      <c r="AD30" s="41">
        <v>0</v>
      </c>
      <c r="AE30" s="41">
        <v>17.5</v>
      </c>
      <c r="AF30" s="41">
        <v>15.688499999999999</v>
      </c>
      <c r="AG30" s="41">
        <v>14.4795</v>
      </c>
      <c r="AH30" s="41">
        <v>0</v>
      </c>
      <c r="AI30" s="41">
        <v>14.4795</v>
      </c>
      <c r="AJ30" s="41" t="s">
        <v>123</v>
      </c>
      <c r="AK30" s="41">
        <v>0</v>
      </c>
      <c r="AL30" s="41">
        <v>14.4795</v>
      </c>
      <c r="AM30" s="41">
        <v>24.479500000000002</v>
      </c>
    </row>
    <row r="31" spans="1:39" hidden="1" outlineLevel="1">
      <c r="A31" s="8">
        <v>41153</v>
      </c>
      <c r="B31" s="41">
        <v>27.6572</v>
      </c>
      <c r="C31" s="41">
        <v>29.757000000000001</v>
      </c>
      <c r="D31" s="41">
        <v>35.023600000000002</v>
      </c>
      <c r="E31" s="41">
        <v>26.5501</v>
      </c>
      <c r="F31" s="41">
        <v>22.624300000000002</v>
      </c>
      <c r="G31" s="41">
        <v>30.031300000000002</v>
      </c>
      <c r="H31" s="41">
        <v>19.187899999999999</v>
      </c>
      <c r="I31" s="41">
        <v>29.836099999999998</v>
      </c>
      <c r="J31" s="41">
        <v>35.025799999999997</v>
      </c>
      <c r="K31" s="41">
        <v>26.652000000000001</v>
      </c>
      <c r="L31" s="41">
        <v>22.624300000000002</v>
      </c>
      <c r="M31" s="41">
        <v>30.031300000000002</v>
      </c>
      <c r="N31" s="41">
        <v>19.5761</v>
      </c>
      <c r="O31" s="41">
        <v>13.475199999999999</v>
      </c>
      <c r="P31" s="41">
        <v>20.5745</v>
      </c>
      <c r="Q31" s="41">
        <v>13.3893</v>
      </c>
      <c r="R31" s="41" t="s">
        <v>123</v>
      </c>
      <c r="S31" s="41" t="s">
        <v>123</v>
      </c>
      <c r="T31" s="41">
        <v>13.3893</v>
      </c>
      <c r="U31" s="41">
        <v>16.968</v>
      </c>
      <c r="V31" s="41">
        <v>0</v>
      </c>
      <c r="W31" s="41">
        <v>16.968</v>
      </c>
      <c r="X31" s="41">
        <v>0</v>
      </c>
      <c r="Y31" s="41">
        <v>22.12</v>
      </c>
      <c r="Z31" s="41">
        <v>16.6509</v>
      </c>
      <c r="AA31" s="41">
        <v>17.447900000000001</v>
      </c>
      <c r="AB31" s="41">
        <v>0</v>
      </c>
      <c r="AC31" s="41">
        <v>17.447900000000001</v>
      </c>
      <c r="AD31" s="41">
        <v>0</v>
      </c>
      <c r="AE31" s="41">
        <v>22.12</v>
      </c>
      <c r="AF31" s="41">
        <v>17.134899999999998</v>
      </c>
      <c r="AG31" s="41">
        <v>11.1851</v>
      </c>
      <c r="AH31" s="41">
        <v>0</v>
      </c>
      <c r="AI31" s="41">
        <v>11.1851</v>
      </c>
      <c r="AJ31" s="41" t="s">
        <v>123</v>
      </c>
      <c r="AK31" s="41" t="s">
        <v>123</v>
      </c>
      <c r="AL31" s="41">
        <v>11.1851</v>
      </c>
      <c r="AM31" s="41">
        <v>23.889700000000001</v>
      </c>
    </row>
    <row r="32" spans="1:39" hidden="1" outlineLevel="1">
      <c r="A32" s="8">
        <v>41183</v>
      </c>
      <c r="B32" s="41">
        <v>27.997199999999999</v>
      </c>
      <c r="C32" s="41">
        <v>29.5473</v>
      </c>
      <c r="D32" s="41">
        <v>35.229500000000002</v>
      </c>
      <c r="E32" s="41">
        <v>26.5075</v>
      </c>
      <c r="F32" s="41">
        <v>21.873200000000001</v>
      </c>
      <c r="G32" s="41">
        <v>31.35</v>
      </c>
      <c r="H32" s="41">
        <v>17.985800000000001</v>
      </c>
      <c r="I32" s="41">
        <v>30.0716</v>
      </c>
      <c r="J32" s="41">
        <v>35.230899999999998</v>
      </c>
      <c r="K32" s="41">
        <v>27.173500000000001</v>
      </c>
      <c r="L32" s="41">
        <v>21.873200000000001</v>
      </c>
      <c r="M32" s="41">
        <v>31.35</v>
      </c>
      <c r="N32" s="41">
        <v>19.75</v>
      </c>
      <c r="O32" s="41">
        <v>13.2569</v>
      </c>
      <c r="P32" s="41">
        <v>25.577500000000001</v>
      </c>
      <c r="Q32" s="41">
        <v>13.2362</v>
      </c>
      <c r="R32" s="41" t="s">
        <v>123</v>
      </c>
      <c r="S32" s="41" t="s">
        <v>123</v>
      </c>
      <c r="T32" s="41">
        <v>13.2362</v>
      </c>
      <c r="U32" s="41">
        <v>18.3445</v>
      </c>
      <c r="V32" s="41">
        <v>0</v>
      </c>
      <c r="W32" s="41">
        <v>18.3445</v>
      </c>
      <c r="X32" s="41">
        <v>0</v>
      </c>
      <c r="Y32" s="41">
        <v>17.5</v>
      </c>
      <c r="Z32" s="41">
        <v>18.395199999999999</v>
      </c>
      <c r="AA32" s="41">
        <v>18.7134</v>
      </c>
      <c r="AB32" s="41">
        <v>0</v>
      </c>
      <c r="AC32" s="41">
        <v>18.7134</v>
      </c>
      <c r="AD32" s="41">
        <v>0</v>
      </c>
      <c r="AE32" s="41">
        <v>17.5</v>
      </c>
      <c r="AF32" s="41">
        <v>18.7911</v>
      </c>
      <c r="AG32" s="41">
        <v>12.476699999999999</v>
      </c>
      <c r="AH32" s="41">
        <v>0</v>
      </c>
      <c r="AI32" s="41">
        <v>12.476699999999999</v>
      </c>
      <c r="AJ32" s="41" t="s">
        <v>123</v>
      </c>
      <c r="AK32" s="41" t="s">
        <v>123</v>
      </c>
      <c r="AL32" s="41">
        <v>12.476699999999999</v>
      </c>
      <c r="AM32" s="41">
        <v>24.243600000000001</v>
      </c>
    </row>
    <row r="33" spans="1:39" hidden="1" outlineLevel="1">
      <c r="A33" s="8">
        <v>41214</v>
      </c>
      <c r="B33" s="41">
        <v>29.440899999999999</v>
      </c>
      <c r="C33" s="41">
        <v>31.120200000000001</v>
      </c>
      <c r="D33" s="41">
        <v>35.221299999999999</v>
      </c>
      <c r="E33" s="41">
        <v>28.377099999999999</v>
      </c>
      <c r="F33" s="41">
        <v>22.479099999999999</v>
      </c>
      <c r="G33" s="41">
        <v>32.868299999999998</v>
      </c>
      <c r="H33" s="41">
        <v>24.100300000000001</v>
      </c>
      <c r="I33" s="41">
        <v>31.127500000000001</v>
      </c>
      <c r="J33" s="41">
        <v>35.235599999999998</v>
      </c>
      <c r="K33" s="41">
        <v>28.380299999999998</v>
      </c>
      <c r="L33" s="41">
        <v>22.479099999999999</v>
      </c>
      <c r="M33" s="41">
        <v>32.868299999999998</v>
      </c>
      <c r="N33" s="41">
        <v>24.117100000000001</v>
      </c>
      <c r="O33" s="41">
        <v>7.4824999999999999</v>
      </c>
      <c r="P33" s="41">
        <v>0.96040000000000003</v>
      </c>
      <c r="Q33" s="41">
        <v>15</v>
      </c>
      <c r="R33" s="41" t="s">
        <v>123</v>
      </c>
      <c r="S33" s="41" t="s">
        <v>123</v>
      </c>
      <c r="T33" s="41">
        <v>15</v>
      </c>
      <c r="U33" s="41">
        <v>19.1967</v>
      </c>
      <c r="V33" s="41">
        <v>0</v>
      </c>
      <c r="W33" s="41">
        <v>19.1967</v>
      </c>
      <c r="X33" s="41">
        <v>0</v>
      </c>
      <c r="Y33" s="41">
        <v>23.486000000000001</v>
      </c>
      <c r="Z33" s="41">
        <v>18.500599999999999</v>
      </c>
      <c r="AA33" s="41">
        <v>19.1967</v>
      </c>
      <c r="AB33" s="41">
        <v>0</v>
      </c>
      <c r="AC33" s="41">
        <v>19.1967</v>
      </c>
      <c r="AD33" s="41">
        <v>0</v>
      </c>
      <c r="AE33" s="41">
        <v>23.486000000000001</v>
      </c>
      <c r="AF33" s="41">
        <v>18.500599999999999</v>
      </c>
      <c r="AG33" s="41">
        <v>0</v>
      </c>
      <c r="AH33" s="41">
        <v>0</v>
      </c>
      <c r="AI33" s="41">
        <v>0</v>
      </c>
      <c r="AJ33" s="41" t="s">
        <v>123</v>
      </c>
      <c r="AK33" s="41" t="s">
        <v>123</v>
      </c>
      <c r="AL33" s="41">
        <v>0</v>
      </c>
      <c r="AM33" s="41">
        <v>24.980799999999999</v>
      </c>
    </row>
    <row r="34" spans="1:39" hidden="1" outlineLevel="1">
      <c r="A34" s="8">
        <v>41244</v>
      </c>
      <c r="B34" s="41">
        <v>28.2742</v>
      </c>
      <c r="C34" s="41">
        <v>29.951899999999998</v>
      </c>
      <c r="D34" s="41">
        <v>35.232799999999997</v>
      </c>
      <c r="E34" s="41">
        <v>26.4192</v>
      </c>
      <c r="F34" s="41">
        <v>21.7483</v>
      </c>
      <c r="G34" s="41">
        <v>29.9315</v>
      </c>
      <c r="H34" s="41">
        <v>28.0669</v>
      </c>
      <c r="I34" s="41">
        <v>29.948399999999999</v>
      </c>
      <c r="J34" s="41">
        <v>35.2256</v>
      </c>
      <c r="K34" s="41">
        <v>26.4192</v>
      </c>
      <c r="L34" s="41">
        <v>21.7483</v>
      </c>
      <c r="M34" s="41">
        <v>29.9315</v>
      </c>
      <c r="N34" s="41">
        <v>28.0669</v>
      </c>
      <c r="O34" s="41">
        <v>60.105400000000003</v>
      </c>
      <c r="P34" s="41">
        <v>60.105400000000003</v>
      </c>
      <c r="Q34" s="41" t="s">
        <v>123</v>
      </c>
      <c r="R34" s="41" t="s">
        <v>123</v>
      </c>
      <c r="S34" s="41" t="s">
        <v>123</v>
      </c>
      <c r="T34" s="41" t="s">
        <v>123</v>
      </c>
      <c r="U34" s="41">
        <v>19.48</v>
      </c>
      <c r="V34" s="41">
        <v>0</v>
      </c>
      <c r="W34" s="41">
        <v>19.48</v>
      </c>
      <c r="X34" s="41">
        <v>0</v>
      </c>
      <c r="Y34" s="41">
        <v>0</v>
      </c>
      <c r="Z34" s="41">
        <v>19.48</v>
      </c>
      <c r="AA34" s="41">
        <v>19.48</v>
      </c>
      <c r="AB34" s="41">
        <v>0</v>
      </c>
      <c r="AC34" s="41">
        <v>19.48</v>
      </c>
      <c r="AD34" s="41">
        <v>0</v>
      </c>
      <c r="AE34" s="41">
        <v>0</v>
      </c>
      <c r="AF34" s="41">
        <v>19.48</v>
      </c>
      <c r="AG34" s="41">
        <v>0</v>
      </c>
      <c r="AH34" s="41">
        <v>0</v>
      </c>
      <c r="AI34" s="41" t="s">
        <v>123</v>
      </c>
      <c r="AJ34" s="41" t="s">
        <v>123</v>
      </c>
      <c r="AK34" s="41" t="s">
        <v>123</v>
      </c>
      <c r="AL34" s="41" t="s">
        <v>123</v>
      </c>
      <c r="AM34" s="41">
        <v>24.351800000000001</v>
      </c>
    </row>
    <row r="35" spans="1:39" hidden="1" outlineLevel="1">
      <c r="A35" s="8">
        <v>41275</v>
      </c>
      <c r="B35" s="41">
        <v>30.020299999999999</v>
      </c>
      <c r="C35" s="41">
        <v>31.7027</v>
      </c>
      <c r="D35" s="41">
        <v>35.1965</v>
      </c>
      <c r="E35" s="41">
        <v>28.604900000000001</v>
      </c>
      <c r="F35" s="41">
        <v>21.718900000000001</v>
      </c>
      <c r="G35" s="41">
        <v>32.231200000000001</v>
      </c>
      <c r="H35" s="41">
        <v>30.585599999999999</v>
      </c>
      <c r="I35" s="41">
        <v>31.703299999999999</v>
      </c>
      <c r="J35" s="41">
        <v>35.1982</v>
      </c>
      <c r="K35" s="41">
        <v>28.604900000000001</v>
      </c>
      <c r="L35" s="41">
        <v>21.718900000000001</v>
      </c>
      <c r="M35" s="41">
        <v>32.231200000000001</v>
      </c>
      <c r="N35" s="41">
        <v>30.585599999999999</v>
      </c>
      <c r="O35" s="41">
        <v>17.086400000000001</v>
      </c>
      <c r="P35" s="41">
        <v>17.086400000000001</v>
      </c>
      <c r="Q35" s="41" t="s">
        <v>123</v>
      </c>
      <c r="R35" s="41" t="s">
        <v>123</v>
      </c>
      <c r="S35" s="41" t="s">
        <v>123</v>
      </c>
      <c r="T35" s="41" t="s">
        <v>123</v>
      </c>
      <c r="U35" s="41">
        <v>13.090199999999999</v>
      </c>
      <c r="V35" s="41">
        <v>0</v>
      </c>
      <c r="W35" s="41">
        <v>13.090199999999999</v>
      </c>
      <c r="X35" s="41">
        <v>0</v>
      </c>
      <c r="Y35" s="41">
        <v>0</v>
      </c>
      <c r="Z35" s="41">
        <v>13.090199999999999</v>
      </c>
      <c r="AA35" s="41">
        <v>13.090199999999999</v>
      </c>
      <c r="AB35" s="41">
        <v>0</v>
      </c>
      <c r="AC35" s="41">
        <v>13.090199999999999</v>
      </c>
      <c r="AD35" s="41">
        <v>0</v>
      </c>
      <c r="AE35" s="41">
        <v>0</v>
      </c>
      <c r="AF35" s="41">
        <v>13.090199999999999</v>
      </c>
      <c r="AG35" s="41">
        <v>0</v>
      </c>
      <c r="AH35" s="41">
        <v>0</v>
      </c>
      <c r="AI35" s="41" t="s">
        <v>123</v>
      </c>
      <c r="AJ35" s="41" t="s">
        <v>123</v>
      </c>
      <c r="AK35" s="41" t="s">
        <v>123</v>
      </c>
      <c r="AL35" s="41" t="s">
        <v>123</v>
      </c>
      <c r="AM35" s="41">
        <v>24.852499999999999</v>
      </c>
    </row>
    <row r="36" spans="1:39" hidden="1" outlineLevel="1">
      <c r="A36" s="8">
        <v>41306</v>
      </c>
      <c r="B36" s="41">
        <v>28.264299999999999</v>
      </c>
      <c r="C36" s="41">
        <v>29.876999999999999</v>
      </c>
      <c r="D36" s="41">
        <v>34.8399</v>
      </c>
      <c r="E36" s="41">
        <v>26.739599999999999</v>
      </c>
      <c r="F36" s="41">
        <v>22.924099999999999</v>
      </c>
      <c r="G36" s="41">
        <v>30.543399999999998</v>
      </c>
      <c r="H36" s="41">
        <v>21.100200000000001</v>
      </c>
      <c r="I36" s="41">
        <v>30.805199999999999</v>
      </c>
      <c r="J36" s="41">
        <v>34.841900000000003</v>
      </c>
      <c r="K36" s="41">
        <v>28.071999999999999</v>
      </c>
      <c r="L36" s="41">
        <v>22.924099999999999</v>
      </c>
      <c r="M36" s="41">
        <v>30.543399999999998</v>
      </c>
      <c r="N36" s="41">
        <v>28.127199999999998</v>
      </c>
      <c r="O36" s="41">
        <v>7.9964000000000004</v>
      </c>
      <c r="P36" s="41">
        <v>1.8994</v>
      </c>
      <c r="Q36" s="41">
        <v>8</v>
      </c>
      <c r="R36" s="41" t="s">
        <v>123</v>
      </c>
      <c r="S36" s="41" t="s">
        <v>123</v>
      </c>
      <c r="T36" s="41">
        <v>8</v>
      </c>
      <c r="U36" s="41">
        <v>20.257100000000001</v>
      </c>
      <c r="V36" s="41">
        <v>0</v>
      </c>
      <c r="W36" s="41">
        <v>20.257100000000001</v>
      </c>
      <c r="X36" s="41">
        <v>0</v>
      </c>
      <c r="Y36" s="41">
        <v>16.878299999999999</v>
      </c>
      <c r="Z36" s="41">
        <v>20.259499999999999</v>
      </c>
      <c r="AA36" s="41">
        <v>20.257100000000001</v>
      </c>
      <c r="AB36" s="41">
        <v>0</v>
      </c>
      <c r="AC36" s="41">
        <v>20.257100000000001</v>
      </c>
      <c r="AD36" s="41">
        <v>0</v>
      </c>
      <c r="AE36" s="41">
        <v>16.878299999999999</v>
      </c>
      <c r="AF36" s="41">
        <v>20.259499999999999</v>
      </c>
      <c r="AG36" s="41">
        <v>0</v>
      </c>
      <c r="AH36" s="41">
        <v>0</v>
      </c>
      <c r="AI36" s="41">
        <v>0</v>
      </c>
      <c r="AJ36" s="41" t="s">
        <v>123</v>
      </c>
      <c r="AK36" s="41" t="s">
        <v>123</v>
      </c>
      <c r="AL36" s="41">
        <v>0</v>
      </c>
      <c r="AM36" s="41">
        <v>24.7469</v>
      </c>
    </row>
    <row r="37" spans="1:39" hidden="1" outlineLevel="1">
      <c r="A37" s="8">
        <v>41334</v>
      </c>
      <c r="B37" s="41">
        <v>28.882999999999999</v>
      </c>
      <c r="C37" s="41">
        <v>31.431100000000001</v>
      </c>
      <c r="D37" s="41">
        <v>34.914900000000003</v>
      </c>
      <c r="E37" s="41">
        <v>28.821000000000002</v>
      </c>
      <c r="F37" s="41">
        <v>23.047499999999999</v>
      </c>
      <c r="G37" s="41">
        <v>30.637899999999998</v>
      </c>
      <c r="H37" s="41">
        <v>31.291499999999999</v>
      </c>
      <c r="I37" s="41">
        <v>31.431799999999999</v>
      </c>
      <c r="J37" s="41">
        <v>34.916600000000003</v>
      </c>
      <c r="K37" s="41">
        <v>28.821000000000002</v>
      </c>
      <c r="L37" s="41">
        <v>23.047499999999999</v>
      </c>
      <c r="M37" s="41">
        <v>30.637899999999998</v>
      </c>
      <c r="N37" s="41">
        <v>31.291499999999999</v>
      </c>
      <c r="O37" s="41">
        <v>1.8835</v>
      </c>
      <c r="P37" s="41">
        <v>1.8835</v>
      </c>
      <c r="Q37" s="41">
        <v>0</v>
      </c>
      <c r="R37" s="41" t="s">
        <v>123</v>
      </c>
      <c r="S37" s="41">
        <v>0</v>
      </c>
      <c r="T37" s="41" t="s">
        <v>123</v>
      </c>
      <c r="U37" s="41">
        <v>18.655799999999999</v>
      </c>
      <c r="V37" s="41">
        <v>0</v>
      </c>
      <c r="W37" s="41">
        <v>18.655799999999999</v>
      </c>
      <c r="X37" s="41">
        <v>0</v>
      </c>
      <c r="Y37" s="41">
        <v>23.99</v>
      </c>
      <c r="Z37" s="41">
        <v>18.555499999999999</v>
      </c>
      <c r="AA37" s="41">
        <v>18.655799999999999</v>
      </c>
      <c r="AB37" s="41">
        <v>0</v>
      </c>
      <c r="AC37" s="41">
        <v>18.655799999999999</v>
      </c>
      <c r="AD37" s="41">
        <v>0</v>
      </c>
      <c r="AE37" s="41">
        <v>23.99</v>
      </c>
      <c r="AF37" s="41">
        <v>18.555499999999999</v>
      </c>
      <c r="AG37" s="41">
        <v>0</v>
      </c>
      <c r="AH37" s="41">
        <v>0</v>
      </c>
      <c r="AI37" s="41">
        <v>0</v>
      </c>
      <c r="AJ37" s="41" t="s">
        <v>123</v>
      </c>
      <c r="AK37" s="41">
        <v>0</v>
      </c>
      <c r="AL37" s="41" t="s">
        <v>123</v>
      </c>
      <c r="AM37" s="41">
        <v>24.2715</v>
      </c>
    </row>
    <row r="38" spans="1:39" hidden="1" outlineLevel="1">
      <c r="A38" s="8">
        <v>41365</v>
      </c>
      <c r="B38" s="41">
        <v>32.020099999999999</v>
      </c>
      <c r="C38" s="41">
        <v>33.8005</v>
      </c>
      <c r="D38" s="41">
        <v>35.719799999999999</v>
      </c>
      <c r="E38" s="41">
        <v>28.604900000000001</v>
      </c>
      <c r="F38" s="41">
        <v>24.223299999999998</v>
      </c>
      <c r="G38" s="41">
        <v>30.4818</v>
      </c>
      <c r="H38" s="41">
        <v>27.3048</v>
      </c>
      <c r="I38" s="41">
        <v>33.825499999999998</v>
      </c>
      <c r="J38" s="41">
        <v>35.756</v>
      </c>
      <c r="K38" s="41">
        <v>28.604900000000001</v>
      </c>
      <c r="L38" s="41">
        <v>24.223299999999998</v>
      </c>
      <c r="M38" s="41">
        <v>30.4818</v>
      </c>
      <c r="N38" s="41">
        <v>27.3048</v>
      </c>
      <c r="O38" s="41">
        <v>0.12909999999999999</v>
      </c>
      <c r="P38" s="41">
        <v>0.12909999999999999</v>
      </c>
      <c r="Q38" s="41" t="s">
        <v>123</v>
      </c>
      <c r="R38" s="41" t="s">
        <v>123</v>
      </c>
      <c r="S38" s="41" t="s">
        <v>123</v>
      </c>
      <c r="T38" s="41" t="s">
        <v>123</v>
      </c>
      <c r="U38" s="41">
        <v>18.5913</v>
      </c>
      <c r="V38" s="41">
        <v>0</v>
      </c>
      <c r="W38" s="41">
        <v>18.5913</v>
      </c>
      <c r="X38" s="41">
        <v>0</v>
      </c>
      <c r="Y38" s="41">
        <v>0</v>
      </c>
      <c r="Z38" s="41">
        <v>18.5913</v>
      </c>
      <c r="AA38" s="41">
        <v>18.5913</v>
      </c>
      <c r="AB38" s="41">
        <v>0</v>
      </c>
      <c r="AC38" s="41">
        <v>18.5913</v>
      </c>
      <c r="AD38" s="41">
        <v>0</v>
      </c>
      <c r="AE38" s="41">
        <v>0</v>
      </c>
      <c r="AF38" s="41">
        <v>18.5913</v>
      </c>
      <c r="AG38" s="41">
        <v>0</v>
      </c>
      <c r="AH38" s="41">
        <v>0</v>
      </c>
      <c r="AI38" s="41" t="s">
        <v>123</v>
      </c>
      <c r="AJ38" s="41" t="s">
        <v>123</v>
      </c>
      <c r="AK38" s="41" t="s">
        <v>123</v>
      </c>
      <c r="AL38" s="41" t="s">
        <v>123</v>
      </c>
      <c r="AM38" s="41">
        <v>24.3443</v>
      </c>
    </row>
    <row r="39" spans="1:39" hidden="1" outlineLevel="1">
      <c r="A39" s="8">
        <v>41395</v>
      </c>
      <c r="B39" s="41">
        <v>28.739599999999999</v>
      </c>
      <c r="C39" s="41">
        <v>31.352399999999999</v>
      </c>
      <c r="D39" s="41">
        <v>34.750500000000002</v>
      </c>
      <c r="E39" s="41">
        <v>29.1403</v>
      </c>
      <c r="F39" s="41">
        <v>24.104199999999999</v>
      </c>
      <c r="G39" s="41">
        <v>30.869399999999999</v>
      </c>
      <c r="H39" s="41">
        <v>30.314299999999999</v>
      </c>
      <c r="I39" s="41">
        <v>31.353100000000001</v>
      </c>
      <c r="J39" s="41">
        <v>34.752600000000001</v>
      </c>
      <c r="K39" s="41">
        <v>29.1403</v>
      </c>
      <c r="L39" s="41">
        <v>24.104199999999999</v>
      </c>
      <c r="M39" s="41">
        <v>30.869399999999999</v>
      </c>
      <c r="N39" s="41">
        <v>30.314299999999999</v>
      </c>
      <c r="O39" s="41">
        <v>4.6351000000000004</v>
      </c>
      <c r="P39" s="41">
        <v>4.6351000000000004</v>
      </c>
      <c r="Q39" s="41" t="s">
        <v>123</v>
      </c>
      <c r="R39" s="41" t="s">
        <v>123</v>
      </c>
      <c r="S39" s="41" t="s">
        <v>123</v>
      </c>
      <c r="T39" s="41" t="s">
        <v>123</v>
      </c>
      <c r="U39" s="41">
        <v>19.967400000000001</v>
      </c>
      <c r="V39" s="41">
        <v>0</v>
      </c>
      <c r="W39" s="41">
        <v>19.967400000000001</v>
      </c>
      <c r="X39" s="41">
        <v>0</v>
      </c>
      <c r="Y39" s="41">
        <v>0</v>
      </c>
      <c r="Z39" s="41">
        <v>19.967400000000001</v>
      </c>
      <c r="AA39" s="41">
        <v>19.967400000000001</v>
      </c>
      <c r="AB39" s="41">
        <v>0</v>
      </c>
      <c r="AC39" s="41">
        <v>19.967400000000001</v>
      </c>
      <c r="AD39" s="41">
        <v>0</v>
      </c>
      <c r="AE39" s="41">
        <v>0</v>
      </c>
      <c r="AF39" s="41">
        <v>19.967400000000001</v>
      </c>
      <c r="AG39" s="41">
        <v>0</v>
      </c>
      <c r="AH39" s="41">
        <v>0</v>
      </c>
      <c r="AI39" s="41" t="s">
        <v>123</v>
      </c>
      <c r="AJ39" s="41" t="s">
        <v>123</v>
      </c>
      <c r="AK39" s="41" t="s">
        <v>123</v>
      </c>
      <c r="AL39" s="41" t="s">
        <v>123</v>
      </c>
      <c r="AM39" s="41">
        <v>24.111799999999999</v>
      </c>
    </row>
    <row r="40" spans="1:39" hidden="1" outlineLevel="1">
      <c r="A40" s="8">
        <v>41426</v>
      </c>
      <c r="B40" s="41">
        <v>27.8842</v>
      </c>
      <c r="C40" s="41">
        <v>30.0943</v>
      </c>
      <c r="D40" s="41">
        <v>35.235999999999997</v>
      </c>
      <c r="E40" s="41">
        <v>28.411100000000001</v>
      </c>
      <c r="F40" s="41">
        <v>23.2362</v>
      </c>
      <c r="G40" s="41">
        <v>29.0076</v>
      </c>
      <c r="H40" s="41">
        <v>33.601399999999998</v>
      </c>
      <c r="I40" s="41">
        <v>30.095600000000001</v>
      </c>
      <c r="J40" s="41">
        <v>35.241999999999997</v>
      </c>
      <c r="K40" s="41">
        <v>28.411100000000001</v>
      </c>
      <c r="L40" s="41">
        <v>23.2362</v>
      </c>
      <c r="M40" s="41">
        <v>29.0076</v>
      </c>
      <c r="N40" s="41">
        <v>33.601399999999998</v>
      </c>
      <c r="O40" s="41">
        <v>0.4748</v>
      </c>
      <c r="P40" s="41">
        <v>0.4748</v>
      </c>
      <c r="Q40" s="41" t="s">
        <v>123</v>
      </c>
      <c r="R40" s="41" t="s">
        <v>123</v>
      </c>
      <c r="S40" s="41" t="s">
        <v>123</v>
      </c>
      <c r="T40" s="41" t="s">
        <v>123</v>
      </c>
      <c r="U40" s="41">
        <v>16.4802</v>
      </c>
      <c r="V40" s="41">
        <v>0</v>
      </c>
      <c r="W40" s="41">
        <v>16.4802</v>
      </c>
      <c r="X40" s="41">
        <v>0</v>
      </c>
      <c r="Y40" s="41">
        <v>20.8</v>
      </c>
      <c r="Z40" s="41">
        <v>16.381799999999998</v>
      </c>
      <c r="AA40" s="41">
        <v>16.4802</v>
      </c>
      <c r="AB40" s="41">
        <v>0</v>
      </c>
      <c r="AC40" s="41">
        <v>16.4802</v>
      </c>
      <c r="AD40" s="41">
        <v>0</v>
      </c>
      <c r="AE40" s="41">
        <v>20.8</v>
      </c>
      <c r="AF40" s="41">
        <v>16.381799999999998</v>
      </c>
      <c r="AG40" s="41">
        <v>0</v>
      </c>
      <c r="AH40" s="41">
        <v>0</v>
      </c>
      <c r="AI40" s="41" t="s">
        <v>123</v>
      </c>
      <c r="AJ40" s="41" t="s">
        <v>123</v>
      </c>
      <c r="AK40" s="41" t="s">
        <v>123</v>
      </c>
      <c r="AL40" s="41" t="s">
        <v>123</v>
      </c>
      <c r="AM40" s="41">
        <v>24.8232</v>
      </c>
    </row>
    <row r="41" spans="1:39" hidden="1" outlineLevel="1">
      <c r="A41" s="8">
        <v>41456</v>
      </c>
      <c r="B41" s="41">
        <v>28.214300000000001</v>
      </c>
      <c r="C41" s="41">
        <v>30.288499999999999</v>
      </c>
      <c r="D41" s="41">
        <v>35.410400000000003</v>
      </c>
      <c r="E41" s="41">
        <v>28.193200000000001</v>
      </c>
      <c r="F41" s="41">
        <v>23.278300000000002</v>
      </c>
      <c r="G41" s="41">
        <v>30.215199999999999</v>
      </c>
      <c r="H41" s="41">
        <v>28.751100000000001</v>
      </c>
      <c r="I41" s="41">
        <v>30.289000000000001</v>
      </c>
      <c r="J41" s="41">
        <v>35.412700000000001</v>
      </c>
      <c r="K41" s="41">
        <v>28.193200000000001</v>
      </c>
      <c r="L41" s="41">
        <v>23.278300000000002</v>
      </c>
      <c r="M41" s="41">
        <v>30.215199999999999</v>
      </c>
      <c r="N41" s="41">
        <v>28.751100000000001</v>
      </c>
      <c r="O41" s="41">
        <v>12.1112</v>
      </c>
      <c r="P41" s="41">
        <v>12.1112</v>
      </c>
      <c r="Q41" s="41" t="s">
        <v>123</v>
      </c>
      <c r="R41" s="41" t="s">
        <v>123</v>
      </c>
      <c r="S41" s="41" t="s">
        <v>123</v>
      </c>
      <c r="T41" s="41" t="s">
        <v>123</v>
      </c>
      <c r="U41" s="41">
        <v>18.394200000000001</v>
      </c>
      <c r="V41" s="41">
        <v>0</v>
      </c>
      <c r="W41" s="41">
        <v>18.394200000000001</v>
      </c>
      <c r="X41" s="41">
        <v>0</v>
      </c>
      <c r="Y41" s="41">
        <v>20.1812</v>
      </c>
      <c r="Z41" s="41">
        <v>18.250599999999999</v>
      </c>
      <c r="AA41" s="41">
        <v>18.394200000000001</v>
      </c>
      <c r="AB41" s="41">
        <v>0</v>
      </c>
      <c r="AC41" s="41">
        <v>18.394200000000001</v>
      </c>
      <c r="AD41" s="41">
        <v>0</v>
      </c>
      <c r="AE41" s="41">
        <v>20.1812</v>
      </c>
      <c r="AF41" s="41">
        <v>18.250599999999999</v>
      </c>
      <c r="AG41" s="41">
        <v>0</v>
      </c>
      <c r="AH41" s="41">
        <v>0</v>
      </c>
      <c r="AI41" s="41" t="s">
        <v>123</v>
      </c>
      <c r="AJ41" s="41" t="s">
        <v>123</v>
      </c>
      <c r="AK41" s="41" t="s">
        <v>123</v>
      </c>
      <c r="AL41" s="41" t="s">
        <v>123</v>
      </c>
      <c r="AM41" s="41">
        <v>24.598299999999998</v>
      </c>
    </row>
    <row r="42" spans="1:39" hidden="1" outlineLevel="1">
      <c r="A42" s="8">
        <v>41487</v>
      </c>
      <c r="B42" s="41">
        <v>26.6265</v>
      </c>
      <c r="C42" s="41">
        <v>28.03</v>
      </c>
      <c r="D42" s="41">
        <v>32.681800000000003</v>
      </c>
      <c r="E42" s="41">
        <v>26.7639</v>
      </c>
      <c r="F42" s="41">
        <v>23.183399999999999</v>
      </c>
      <c r="G42" s="41">
        <v>28.433900000000001</v>
      </c>
      <c r="H42" s="41">
        <v>25.6524</v>
      </c>
      <c r="I42" s="41">
        <v>28.0305</v>
      </c>
      <c r="J42" s="41">
        <v>32.685299999999998</v>
      </c>
      <c r="K42" s="41">
        <v>26.7639</v>
      </c>
      <c r="L42" s="41">
        <v>23.183399999999999</v>
      </c>
      <c r="M42" s="41">
        <v>28.433900000000001</v>
      </c>
      <c r="N42" s="41">
        <v>25.6524</v>
      </c>
      <c r="O42" s="41">
        <v>10.508699999999999</v>
      </c>
      <c r="P42" s="41">
        <v>10.508699999999999</v>
      </c>
      <c r="Q42" s="41">
        <v>0</v>
      </c>
      <c r="R42" s="41">
        <v>0</v>
      </c>
      <c r="S42" s="41" t="s">
        <v>123</v>
      </c>
      <c r="T42" s="41" t="s">
        <v>123</v>
      </c>
      <c r="U42" s="41">
        <v>20.016100000000002</v>
      </c>
      <c r="V42" s="41">
        <v>0</v>
      </c>
      <c r="W42" s="41">
        <v>20.016100000000002</v>
      </c>
      <c r="X42" s="41">
        <v>0</v>
      </c>
      <c r="Y42" s="41">
        <v>31.2</v>
      </c>
      <c r="Z42" s="41">
        <v>19.1572</v>
      </c>
      <c r="AA42" s="41">
        <v>20.016100000000002</v>
      </c>
      <c r="AB42" s="41">
        <v>0</v>
      </c>
      <c r="AC42" s="41">
        <v>20.016100000000002</v>
      </c>
      <c r="AD42" s="41">
        <v>0</v>
      </c>
      <c r="AE42" s="41">
        <v>31.2</v>
      </c>
      <c r="AF42" s="41">
        <v>19.1572</v>
      </c>
      <c r="AG42" s="41">
        <v>0</v>
      </c>
      <c r="AH42" s="41">
        <v>0</v>
      </c>
      <c r="AI42" s="41">
        <v>0</v>
      </c>
      <c r="AJ42" s="41">
        <v>0</v>
      </c>
      <c r="AK42" s="41" t="s">
        <v>123</v>
      </c>
      <c r="AL42" s="41" t="s">
        <v>123</v>
      </c>
      <c r="AM42" s="41">
        <v>24.227399999999999</v>
      </c>
    </row>
    <row r="43" spans="1:39" hidden="1" outlineLevel="1">
      <c r="A43" s="8">
        <v>41518</v>
      </c>
      <c r="B43" s="41">
        <v>26.1081</v>
      </c>
      <c r="C43" s="41">
        <v>27.972999999999999</v>
      </c>
      <c r="D43" s="41">
        <v>29.857900000000001</v>
      </c>
      <c r="E43" s="41">
        <v>27.397400000000001</v>
      </c>
      <c r="F43" s="41">
        <v>24.118400000000001</v>
      </c>
      <c r="G43" s="41">
        <v>28.652200000000001</v>
      </c>
      <c r="H43" s="41">
        <v>25.1692</v>
      </c>
      <c r="I43" s="41">
        <v>27.973600000000001</v>
      </c>
      <c r="J43" s="41">
        <v>29.860600000000002</v>
      </c>
      <c r="K43" s="41">
        <v>27.397400000000001</v>
      </c>
      <c r="L43" s="41">
        <v>24.118400000000001</v>
      </c>
      <c r="M43" s="41">
        <v>28.652200000000001</v>
      </c>
      <c r="N43" s="41">
        <v>25.1692</v>
      </c>
      <c r="O43" s="41">
        <v>14.0929</v>
      </c>
      <c r="P43" s="41">
        <v>14.0929</v>
      </c>
      <c r="Q43" s="41">
        <v>0</v>
      </c>
      <c r="R43" s="41">
        <v>0</v>
      </c>
      <c r="S43" s="41" t="s">
        <v>123</v>
      </c>
      <c r="T43" s="41" t="s">
        <v>123</v>
      </c>
      <c r="U43" s="41">
        <v>14.871499999999999</v>
      </c>
      <c r="V43" s="41">
        <v>0</v>
      </c>
      <c r="W43" s="41">
        <v>14.871499999999999</v>
      </c>
      <c r="X43" s="41">
        <v>0</v>
      </c>
      <c r="Y43" s="41">
        <v>19.2</v>
      </c>
      <c r="Z43" s="41">
        <v>14.7677</v>
      </c>
      <c r="AA43" s="41">
        <v>14.871499999999999</v>
      </c>
      <c r="AB43" s="41">
        <v>0</v>
      </c>
      <c r="AC43" s="41">
        <v>14.871499999999999</v>
      </c>
      <c r="AD43" s="41">
        <v>0</v>
      </c>
      <c r="AE43" s="41">
        <v>19.2</v>
      </c>
      <c r="AF43" s="41">
        <v>14.7677</v>
      </c>
      <c r="AG43" s="41">
        <v>0</v>
      </c>
      <c r="AH43" s="41">
        <v>0</v>
      </c>
      <c r="AI43" s="41">
        <v>0</v>
      </c>
      <c r="AJ43" s="41">
        <v>0</v>
      </c>
      <c r="AK43" s="41" t="s">
        <v>123</v>
      </c>
      <c r="AL43" s="41" t="s">
        <v>123</v>
      </c>
      <c r="AM43" s="41">
        <v>24.477900000000002</v>
      </c>
    </row>
    <row r="44" spans="1:39" hidden="1" outlineLevel="1">
      <c r="A44" s="8">
        <v>41548</v>
      </c>
      <c r="B44" s="41">
        <v>26.688700000000001</v>
      </c>
      <c r="C44" s="41">
        <v>28.1464</v>
      </c>
      <c r="D44" s="41">
        <v>30.271599999999999</v>
      </c>
      <c r="E44" s="41">
        <v>27.214700000000001</v>
      </c>
      <c r="F44" s="41">
        <v>24.260400000000001</v>
      </c>
      <c r="G44" s="41">
        <v>28.285499999999999</v>
      </c>
      <c r="H44" s="41">
        <v>26.1419</v>
      </c>
      <c r="I44" s="41">
        <v>28.147099999999998</v>
      </c>
      <c r="J44" s="41">
        <v>30.274100000000001</v>
      </c>
      <c r="K44" s="41">
        <v>27.214700000000001</v>
      </c>
      <c r="L44" s="41">
        <v>24.260400000000001</v>
      </c>
      <c r="M44" s="41">
        <v>28.285499999999999</v>
      </c>
      <c r="N44" s="41">
        <v>26.1419</v>
      </c>
      <c r="O44" s="41">
        <v>7.2835999999999999</v>
      </c>
      <c r="P44" s="41">
        <v>7.2835999999999999</v>
      </c>
      <c r="Q44" s="41">
        <v>0</v>
      </c>
      <c r="R44" s="41" t="s">
        <v>123</v>
      </c>
      <c r="S44" s="41" t="s">
        <v>123</v>
      </c>
      <c r="T44" s="41">
        <v>0</v>
      </c>
      <c r="U44" s="41">
        <v>17.6554</v>
      </c>
      <c r="V44" s="41">
        <v>0</v>
      </c>
      <c r="W44" s="41">
        <v>17.6554</v>
      </c>
      <c r="X44" s="41">
        <v>0</v>
      </c>
      <c r="Y44" s="41">
        <v>0</v>
      </c>
      <c r="Z44" s="41">
        <v>17.6554</v>
      </c>
      <c r="AA44" s="41">
        <v>20.1845</v>
      </c>
      <c r="AB44" s="41">
        <v>0</v>
      </c>
      <c r="AC44" s="41">
        <v>20.1845</v>
      </c>
      <c r="AD44" s="41">
        <v>0</v>
      </c>
      <c r="AE44" s="41">
        <v>0</v>
      </c>
      <c r="AF44" s="41">
        <v>20.1845</v>
      </c>
      <c r="AG44" s="41">
        <v>7.1</v>
      </c>
      <c r="AH44" s="41">
        <v>0</v>
      </c>
      <c r="AI44" s="41">
        <v>7.1</v>
      </c>
      <c r="AJ44" s="41" t="s">
        <v>123</v>
      </c>
      <c r="AK44" s="41" t="s">
        <v>123</v>
      </c>
      <c r="AL44" s="41">
        <v>7.1</v>
      </c>
      <c r="AM44" s="41">
        <v>24.741199999999999</v>
      </c>
    </row>
    <row r="45" spans="1:39" hidden="1" outlineLevel="1">
      <c r="A45" s="8">
        <v>41579</v>
      </c>
      <c r="B45" s="41">
        <v>27.054099999999998</v>
      </c>
      <c r="C45" s="41">
        <v>28.561800000000002</v>
      </c>
      <c r="D45" s="41">
        <v>30.642800000000001</v>
      </c>
      <c r="E45" s="41">
        <v>27.644200000000001</v>
      </c>
      <c r="F45" s="41">
        <v>24.094999999999999</v>
      </c>
      <c r="G45" s="41">
        <v>29.034500000000001</v>
      </c>
      <c r="H45" s="41">
        <v>24.851099999999999</v>
      </c>
      <c r="I45" s="41">
        <v>28.871300000000002</v>
      </c>
      <c r="J45" s="41">
        <v>30.650200000000002</v>
      </c>
      <c r="K45" s="41">
        <v>28.0749</v>
      </c>
      <c r="L45" s="41">
        <v>24.094999999999999</v>
      </c>
      <c r="M45" s="41">
        <v>29.034500000000001</v>
      </c>
      <c r="N45" s="41">
        <v>28.395499999999998</v>
      </c>
      <c r="O45" s="41">
        <v>1.83E-2</v>
      </c>
      <c r="P45" s="41">
        <v>2.4769999999999999</v>
      </c>
      <c r="Q45" s="41">
        <v>0</v>
      </c>
      <c r="R45" s="41">
        <v>0</v>
      </c>
      <c r="S45" s="41" t="s">
        <v>123</v>
      </c>
      <c r="T45" s="41">
        <v>0</v>
      </c>
      <c r="U45" s="41">
        <v>19.509499999999999</v>
      </c>
      <c r="V45" s="41">
        <v>0</v>
      </c>
      <c r="W45" s="41">
        <v>19.509499999999999</v>
      </c>
      <c r="X45" s="41">
        <v>0</v>
      </c>
      <c r="Y45" s="41">
        <v>0</v>
      </c>
      <c r="Z45" s="41">
        <v>19.509499999999999</v>
      </c>
      <c r="AA45" s="41">
        <v>19.638400000000001</v>
      </c>
      <c r="AB45" s="41">
        <v>0</v>
      </c>
      <c r="AC45" s="41">
        <v>19.638400000000001</v>
      </c>
      <c r="AD45" s="41">
        <v>0</v>
      </c>
      <c r="AE45" s="41">
        <v>0</v>
      </c>
      <c r="AF45" s="41">
        <v>19.638400000000001</v>
      </c>
      <c r="AG45" s="41">
        <v>10.521000000000001</v>
      </c>
      <c r="AH45" s="41">
        <v>0</v>
      </c>
      <c r="AI45" s="41">
        <v>10.521000000000001</v>
      </c>
      <c r="AJ45" s="41">
        <v>0</v>
      </c>
      <c r="AK45" s="41" t="s">
        <v>123</v>
      </c>
      <c r="AL45" s="41">
        <v>10.521000000000001</v>
      </c>
      <c r="AM45" s="41">
        <v>24.886700000000001</v>
      </c>
    </row>
    <row r="46" spans="1:39" hidden="1" outlineLevel="1">
      <c r="A46" s="8">
        <v>41609</v>
      </c>
      <c r="B46" s="41">
        <v>27.248699999999999</v>
      </c>
      <c r="C46" s="41">
        <v>28.734400000000001</v>
      </c>
      <c r="D46" s="41">
        <v>30.7834</v>
      </c>
      <c r="E46" s="41">
        <v>27.827000000000002</v>
      </c>
      <c r="F46" s="41">
        <v>25.806999999999999</v>
      </c>
      <c r="G46" s="41">
        <v>28.328199999999999</v>
      </c>
      <c r="H46" s="41">
        <v>27.102699999999999</v>
      </c>
      <c r="I46" s="41">
        <v>28.7376</v>
      </c>
      <c r="J46" s="41">
        <v>30.794699999999999</v>
      </c>
      <c r="K46" s="41">
        <v>27.827000000000002</v>
      </c>
      <c r="L46" s="41">
        <v>25.806999999999999</v>
      </c>
      <c r="M46" s="41">
        <v>28.328199999999999</v>
      </c>
      <c r="N46" s="41">
        <v>27.102699999999999</v>
      </c>
      <c r="O46" s="41">
        <v>0.8538</v>
      </c>
      <c r="P46" s="41">
        <v>0.8538</v>
      </c>
      <c r="Q46" s="41" t="s">
        <v>123</v>
      </c>
      <c r="R46" s="41" t="s">
        <v>123</v>
      </c>
      <c r="S46" s="41" t="s">
        <v>123</v>
      </c>
      <c r="T46" s="41" t="s">
        <v>123</v>
      </c>
      <c r="U46" s="41">
        <v>18.5169</v>
      </c>
      <c r="V46" s="41">
        <v>0</v>
      </c>
      <c r="W46" s="41">
        <v>18.5169</v>
      </c>
      <c r="X46" s="41">
        <v>0</v>
      </c>
      <c r="Y46" s="41">
        <v>19.200099999999999</v>
      </c>
      <c r="Z46" s="41">
        <v>18.447399999999998</v>
      </c>
      <c r="AA46" s="41">
        <v>18.5169</v>
      </c>
      <c r="AB46" s="41">
        <v>0</v>
      </c>
      <c r="AC46" s="41">
        <v>18.5169</v>
      </c>
      <c r="AD46" s="41">
        <v>0</v>
      </c>
      <c r="AE46" s="41">
        <v>19.200099999999999</v>
      </c>
      <c r="AF46" s="41">
        <v>18.447399999999998</v>
      </c>
      <c r="AG46" s="41">
        <v>0</v>
      </c>
      <c r="AH46" s="41">
        <v>0</v>
      </c>
      <c r="AI46" s="41" t="s">
        <v>123</v>
      </c>
      <c r="AJ46" s="41" t="s">
        <v>123</v>
      </c>
      <c r="AK46" s="41" t="s">
        <v>123</v>
      </c>
      <c r="AL46" s="41" t="s">
        <v>123</v>
      </c>
      <c r="AM46" s="41">
        <v>25.0534</v>
      </c>
    </row>
    <row r="47" spans="1:39" hidden="1" outlineLevel="1">
      <c r="A47" s="8">
        <v>41640</v>
      </c>
      <c r="B47" s="41">
        <v>27.427199999999999</v>
      </c>
      <c r="C47" s="41">
        <v>29.095300000000002</v>
      </c>
      <c r="D47" s="41">
        <v>30.897300000000001</v>
      </c>
      <c r="E47" s="41">
        <v>28.167400000000001</v>
      </c>
      <c r="F47" s="41">
        <v>24.4742</v>
      </c>
      <c r="G47" s="41">
        <v>29.043099999999999</v>
      </c>
      <c r="H47" s="41">
        <v>27.8125</v>
      </c>
      <c r="I47" s="41">
        <v>29.096699999999998</v>
      </c>
      <c r="J47" s="41">
        <v>30.901599999999998</v>
      </c>
      <c r="K47" s="41">
        <v>28.167400000000001</v>
      </c>
      <c r="L47" s="41">
        <v>24.4742</v>
      </c>
      <c r="M47" s="41">
        <v>29.043099999999999</v>
      </c>
      <c r="N47" s="41">
        <v>27.8125</v>
      </c>
      <c r="O47" s="41">
        <v>0.55400000000000005</v>
      </c>
      <c r="P47" s="41">
        <v>0.55400000000000005</v>
      </c>
      <c r="Q47" s="41">
        <v>0</v>
      </c>
      <c r="R47" s="41" t="s">
        <v>123</v>
      </c>
      <c r="S47" s="41" t="s">
        <v>123</v>
      </c>
      <c r="T47" s="41">
        <v>0</v>
      </c>
      <c r="U47" s="41">
        <v>20.405200000000001</v>
      </c>
      <c r="V47" s="41">
        <v>0</v>
      </c>
      <c r="W47" s="41">
        <v>20.405200000000001</v>
      </c>
      <c r="X47" s="41">
        <v>0</v>
      </c>
      <c r="Y47" s="41">
        <v>0</v>
      </c>
      <c r="Z47" s="41">
        <v>20.405200000000001</v>
      </c>
      <c r="AA47" s="41">
        <v>23.6464</v>
      </c>
      <c r="AB47" s="41">
        <v>0</v>
      </c>
      <c r="AC47" s="41">
        <v>23.6464</v>
      </c>
      <c r="AD47" s="41">
        <v>0</v>
      </c>
      <c r="AE47" s="41">
        <v>0</v>
      </c>
      <c r="AF47" s="41">
        <v>23.6464</v>
      </c>
      <c r="AG47" s="41">
        <v>14</v>
      </c>
      <c r="AH47" s="41">
        <v>0</v>
      </c>
      <c r="AI47" s="41">
        <v>14</v>
      </c>
      <c r="AJ47" s="41" t="s">
        <v>123</v>
      </c>
      <c r="AK47" s="41" t="s">
        <v>123</v>
      </c>
      <c r="AL47" s="41">
        <v>14</v>
      </c>
      <c r="AM47" s="41">
        <v>24.912099999999999</v>
      </c>
    </row>
    <row r="48" spans="1:39" hidden="1" outlineLevel="1">
      <c r="A48" s="8">
        <v>41671</v>
      </c>
      <c r="B48" s="41">
        <v>27.131699999999999</v>
      </c>
      <c r="C48" s="41">
        <v>28.933399999999999</v>
      </c>
      <c r="D48" s="41">
        <v>30.84</v>
      </c>
      <c r="E48" s="41">
        <v>27.828600000000002</v>
      </c>
      <c r="F48" s="41">
        <v>24.732800000000001</v>
      </c>
      <c r="G48" s="41">
        <v>28.754100000000001</v>
      </c>
      <c r="H48" s="41">
        <v>25.861999999999998</v>
      </c>
      <c r="I48" s="41">
        <v>28.9344</v>
      </c>
      <c r="J48" s="41">
        <v>30.8429</v>
      </c>
      <c r="K48" s="41">
        <v>27.828600000000002</v>
      </c>
      <c r="L48" s="41">
        <v>24.732800000000001</v>
      </c>
      <c r="M48" s="41">
        <v>28.754100000000001</v>
      </c>
      <c r="N48" s="41">
        <v>25.861999999999998</v>
      </c>
      <c r="O48" s="41">
        <v>1.7212000000000001</v>
      </c>
      <c r="P48" s="41">
        <v>1.7212000000000001</v>
      </c>
      <c r="Q48" s="41" t="s">
        <v>123</v>
      </c>
      <c r="R48" s="41" t="s">
        <v>123</v>
      </c>
      <c r="S48" s="41" t="s">
        <v>123</v>
      </c>
      <c r="T48" s="41" t="s">
        <v>123</v>
      </c>
      <c r="U48" s="41">
        <v>19.5687</v>
      </c>
      <c r="V48" s="41">
        <v>0</v>
      </c>
      <c r="W48" s="41">
        <v>19.5687</v>
      </c>
      <c r="X48" s="41">
        <v>0</v>
      </c>
      <c r="Y48" s="41">
        <v>20.207100000000001</v>
      </c>
      <c r="Z48" s="41">
        <v>19.387</v>
      </c>
      <c r="AA48" s="41">
        <v>19.5687</v>
      </c>
      <c r="AB48" s="41">
        <v>0</v>
      </c>
      <c r="AC48" s="41">
        <v>19.5687</v>
      </c>
      <c r="AD48" s="41">
        <v>0</v>
      </c>
      <c r="AE48" s="41">
        <v>20.207100000000001</v>
      </c>
      <c r="AF48" s="41">
        <v>19.387</v>
      </c>
      <c r="AG48" s="41">
        <v>0</v>
      </c>
      <c r="AH48" s="41">
        <v>0</v>
      </c>
      <c r="AI48" s="41" t="s">
        <v>123</v>
      </c>
      <c r="AJ48" s="41" t="s">
        <v>123</v>
      </c>
      <c r="AK48" s="41" t="s">
        <v>123</v>
      </c>
      <c r="AL48" s="41" t="s">
        <v>123</v>
      </c>
      <c r="AM48" s="41">
        <v>25.178799999999999</v>
      </c>
    </row>
    <row r="49" spans="1:39" hidden="1" outlineLevel="1">
      <c r="A49" s="8">
        <v>41699</v>
      </c>
      <c r="B49" s="41">
        <v>27.077400000000001</v>
      </c>
      <c r="C49" s="41">
        <v>28.656400000000001</v>
      </c>
      <c r="D49" s="41">
        <v>29.889399999999998</v>
      </c>
      <c r="E49" s="41">
        <v>27.776499999999999</v>
      </c>
      <c r="F49" s="41">
        <v>24.692900000000002</v>
      </c>
      <c r="G49" s="41">
        <v>28.1296</v>
      </c>
      <c r="H49" s="41">
        <v>30.2913</v>
      </c>
      <c r="I49" s="41">
        <v>28.662800000000001</v>
      </c>
      <c r="J49" s="41">
        <v>29.892499999999998</v>
      </c>
      <c r="K49" s="41">
        <v>27.785</v>
      </c>
      <c r="L49" s="41">
        <v>24.692900000000002</v>
      </c>
      <c r="M49" s="41">
        <v>28.1296</v>
      </c>
      <c r="N49" s="41">
        <v>30.421700000000001</v>
      </c>
      <c r="O49" s="41">
        <v>12.7967</v>
      </c>
      <c r="P49" s="41">
        <v>8.9552999999999994</v>
      </c>
      <c r="Q49" s="41">
        <v>13.49</v>
      </c>
      <c r="R49" s="41" t="s">
        <v>123</v>
      </c>
      <c r="S49" s="41" t="s">
        <v>123</v>
      </c>
      <c r="T49" s="41">
        <v>13.49</v>
      </c>
      <c r="U49" s="41">
        <v>15.4467</v>
      </c>
      <c r="V49" s="41">
        <v>0</v>
      </c>
      <c r="W49" s="41">
        <v>15.4467</v>
      </c>
      <c r="X49" s="41">
        <v>0</v>
      </c>
      <c r="Y49" s="41">
        <v>0</v>
      </c>
      <c r="Z49" s="41">
        <v>15.4467</v>
      </c>
      <c r="AA49" s="41">
        <v>15.4467</v>
      </c>
      <c r="AB49" s="41">
        <v>0</v>
      </c>
      <c r="AC49" s="41">
        <v>15.4467</v>
      </c>
      <c r="AD49" s="41">
        <v>0</v>
      </c>
      <c r="AE49" s="41">
        <v>0</v>
      </c>
      <c r="AF49" s="41">
        <v>15.4467</v>
      </c>
      <c r="AG49" s="41">
        <v>0</v>
      </c>
      <c r="AH49" s="41">
        <v>0</v>
      </c>
      <c r="AI49" s="41">
        <v>0</v>
      </c>
      <c r="AJ49" s="41" t="s">
        <v>123</v>
      </c>
      <c r="AK49" s="41" t="s">
        <v>123</v>
      </c>
      <c r="AL49" s="41">
        <v>0</v>
      </c>
      <c r="AM49" s="41">
        <v>25.2651</v>
      </c>
    </row>
    <row r="50" spans="1:39" hidden="1" outlineLevel="1">
      <c r="A50" s="8">
        <v>41730</v>
      </c>
      <c r="B50" s="41">
        <v>27.067399999999999</v>
      </c>
      <c r="C50" s="41">
        <v>28.237100000000002</v>
      </c>
      <c r="D50" s="41">
        <v>30.267099999999999</v>
      </c>
      <c r="E50" s="41">
        <v>27.2546</v>
      </c>
      <c r="F50" s="41">
        <v>24.084700000000002</v>
      </c>
      <c r="G50" s="41">
        <v>27.734200000000001</v>
      </c>
      <c r="H50" s="41">
        <v>29.322399999999998</v>
      </c>
      <c r="I50" s="41">
        <v>28.239799999999999</v>
      </c>
      <c r="J50" s="41">
        <v>30.276299999999999</v>
      </c>
      <c r="K50" s="41">
        <v>27.2546</v>
      </c>
      <c r="L50" s="41">
        <v>24.084700000000002</v>
      </c>
      <c r="M50" s="41">
        <v>27.734200000000001</v>
      </c>
      <c r="N50" s="41">
        <v>29.322399999999998</v>
      </c>
      <c r="O50" s="41">
        <v>9.0006000000000004</v>
      </c>
      <c r="P50" s="41">
        <v>9.0006000000000004</v>
      </c>
      <c r="Q50" s="41" t="s">
        <v>123</v>
      </c>
      <c r="R50" s="41" t="s">
        <v>123</v>
      </c>
      <c r="S50" s="41" t="s">
        <v>123</v>
      </c>
      <c r="T50" s="41" t="s">
        <v>123</v>
      </c>
      <c r="U50" s="41">
        <v>10.6524</v>
      </c>
      <c r="V50" s="41">
        <v>0</v>
      </c>
      <c r="W50" s="41">
        <v>10.6524</v>
      </c>
      <c r="X50" s="41">
        <v>0</v>
      </c>
      <c r="Y50" s="41">
        <v>0</v>
      </c>
      <c r="Z50" s="41">
        <v>10.6524</v>
      </c>
      <c r="AA50" s="41">
        <v>10.6524</v>
      </c>
      <c r="AB50" s="41">
        <v>0</v>
      </c>
      <c r="AC50" s="41">
        <v>10.6524</v>
      </c>
      <c r="AD50" s="41">
        <v>0</v>
      </c>
      <c r="AE50" s="41">
        <v>0</v>
      </c>
      <c r="AF50" s="41">
        <v>10.6524</v>
      </c>
      <c r="AG50" s="41">
        <v>0</v>
      </c>
      <c r="AH50" s="41">
        <v>0</v>
      </c>
      <c r="AI50" s="41" t="s">
        <v>123</v>
      </c>
      <c r="AJ50" s="41" t="s">
        <v>123</v>
      </c>
      <c r="AK50" s="41" t="s">
        <v>123</v>
      </c>
      <c r="AL50" s="41" t="s">
        <v>123</v>
      </c>
      <c r="AM50" s="41">
        <v>25.093599999999999</v>
      </c>
    </row>
    <row r="51" spans="1:39" hidden="1" outlineLevel="1">
      <c r="A51" s="8">
        <v>41760</v>
      </c>
      <c r="B51" s="41">
        <v>28.1236</v>
      </c>
      <c r="C51" s="41">
        <v>29.488900000000001</v>
      </c>
      <c r="D51" s="41">
        <v>30.694400000000002</v>
      </c>
      <c r="E51" s="41">
        <v>28.8781</v>
      </c>
      <c r="F51" s="41">
        <v>25.088100000000001</v>
      </c>
      <c r="G51" s="41">
        <v>29.408999999999999</v>
      </c>
      <c r="H51" s="41">
        <v>31.405899999999999</v>
      </c>
      <c r="I51" s="41">
        <v>29.4909</v>
      </c>
      <c r="J51" s="41">
        <v>30.700700000000001</v>
      </c>
      <c r="K51" s="41">
        <v>28.8781</v>
      </c>
      <c r="L51" s="41">
        <v>25.088100000000001</v>
      </c>
      <c r="M51" s="41">
        <v>29.408999999999999</v>
      </c>
      <c r="N51" s="41">
        <v>31.405899999999999</v>
      </c>
      <c r="O51" s="41">
        <v>0.69730000000000003</v>
      </c>
      <c r="P51" s="41">
        <v>0.69730000000000003</v>
      </c>
      <c r="Q51" s="41" t="s">
        <v>123</v>
      </c>
      <c r="R51" s="41" t="s">
        <v>123</v>
      </c>
      <c r="S51" s="41" t="s">
        <v>123</v>
      </c>
      <c r="T51" s="41" t="s">
        <v>123</v>
      </c>
      <c r="U51" s="41">
        <v>20.045400000000001</v>
      </c>
      <c r="V51" s="41">
        <v>0</v>
      </c>
      <c r="W51" s="41">
        <v>20.045400000000001</v>
      </c>
      <c r="X51" s="41">
        <v>0</v>
      </c>
      <c r="Y51" s="41">
        <v>0</v>
      </c>
      <c r="Z51" s="41">
        <v>20.045400000000001</v>
      </c>
      <c r="AA51" s="41">
        <v>20.045400000000001</v>
      </c>
      <c r="AB51" s="41">
        <v>0</v>
      </c>
      <c r="AC51" s="41">
        <v>20.045400000000001</v>
      </c>
      <c r="AD51" s="41">
        <v>0</v>
      </c>
      <c r="AE51" s="41">
        <v>0</v>
      </c>
      <c r="AF51" s="41">
        <v>20.045400000000001</v>
      </c>
      <c r="AG51" s="41">
        <v>0</v>
      </c>
      <c r="AH51" s="41">
        <v>0</v>
      </c>
      <c r="AI51" s="41" t="s">
        <v>123</v>
      </c>
      <c r="AJ51" s="41" t="s">
        <v>123</v>
      </c>
      <c r="AK51" s="41" t="s">
        <v>123</v>
      </c>
      <c r="AL51" s="41" t="s">
        <v>123</v>
      </c>
      <c r="AM51" s="41">
        <v>25.326899999999998</v>
      </c>
    </row>
    <row r="52" spans="1:39" hidden="1" outlineLevel="1">
      <c r="A52" s="8">
        <v>41791</v>
      </c>
      <c r="B52" s="41">
        <v>28.080300000000001</v>
      </c>
      <c r="C52" s="41">
        <v>29.414400000000001</v>
      </c>
      <c r="D52" s="41">
        <v>30.4514</v>
      </c>
      <c r="E52" s="41">
        <v>28.736699999999999</v>
      </c>
      <c r="F52" s="41">
        <v>24.3965</v>
      </c>
      <c r="G52" s="41">
        <v>29.221599999999999</v>
      </c>
      <c r="H52" s="41">
        <v>31.8047</v>
      </c>
      <c r="I52" s="41">
        <v>29.416499999999999</v>
      </c>
      <c r="J52" s="41">
        <v>30.456900000000001</v>
      </c>
      <c r="K52" s="41">
        <v>28.736699999999999</v>
      </c>
      <c r="L52" s="41">
        <v>24.3965</v>
      </c>
      <c r="M52" s="41">
        <v>29.221599999999999</v>
      </c>
      <c r="N52" s="41">
        <v>31.8047</v>
      </c>
      <c r="O52" s="41">
        <v>0.44409999999999999</v>
      </c>
      <c r="P52" s="41">
        <v>0.44409999999999999</v>
      </c>
      <c r="Q52" s="41" t="s">
        <v>123</v>
      </c>
      <c r="R52" s="41" t="s">
        <v>123</v>
      </c>
      <c r="S52" s="41" t="s">
        <v>123</v>
      </c>
      <c r="T52" s="41" t="s">
        <v>123</v>
      </c>
      <c r="U52" s="41">
        <v>27.346800000000002</v>
      </c>
      <c r="V52" s="41">
        <v>0</v>
      </c>
      <c r="W52" s="41">
        <v>27.346800000000002</v>
      </c>
      <c r="X52" s="41">
        <v>0</v>
      </c>
      <c r="Y52" s="41">
        <v>0</v>
      </c>
      <c r="Z52" s="41">
        <v>27.346800000000002</v>
      </c>
      <c r="AA52" s="41">
        <v>27.346800000000002</v>
      </c>
      <c r="AB52" s="41">
        <v>0</v>
      </c>
      <c r="AC52" s="41">
        <v>27.346800000000002</v>
      </c>
      <c r="AD52" s="41">
        <v>0</v>
      </c>
      <c r="AE52" s="41">
        <v>0</v>
      </c>
      <c r="AF52" s="41">
        <v>27.346800000000002</v>
      </c>
      <c r="AG52" s="41">
        <v>0</v>
      </c>
      <c r="AH52" s="41">
        <v>0</v>
      </c>
      <c r="AI52" s="41" t="s">
        <v>123</v>
      </c>
      <c r="AJ52" s="41" t="s">
        <v>123</v>
      </c>
      <c r="AK52" s="41" t="s">
        <v>123</v>
      </c>
      <c r="AL52" s="41" t="s">
        <v>123</v>
      </c>
      <c r="AM52" s="41">
        <v>25.091100000000001</v>
      </c>
    </row>
    <row r="53" spans="1:39" hidden="1" outlineLevel="1">
      <c r="A53" s="8">
        <v>41821</v>
      </c>
      <c r="B53" s="41">
        <v>27.9696</v>
      </c>
      <c r="C53" s="41">
        <v>29.446400000000001</v>
      </c>
      <c r="D53" s="41">
        <v>31.656400000000001</v>
      </c>
      <c r="E53" s="41">
        <v>27.9268</v>
      </c>
      <c r="F53" s="41">
        <v>24.2683</v>
      </c>
      <c r="G53" s="41">
        <v>29.3399</v>
      </c>
      <c r="H53" s="41">
        <v>23.8431</v>
      </c>
      <c r="I53" s="41">
        <v>29.810600000000001</v>
      </c>
      <c r="J53" s="41">
        <v>31.660499999999999</v>
      </c>
      <c r="K53" s="41">
        <v>28.5016</v>
      </c>
      <c r="L53" s="41">
        <v>24.2683</v>
      </c>
      <c r="M53" s="41">
        <v>29.3399</v>
      </c>
      <c r="N53" s="41">
        <v>28.283999999999999</v>
      </c>
      <c r="O53" s="41">
        <v>8.3070000000000004</v>
      </c>
      <c r="P53" s="41">
        <v>0.76129999999999998</v>
      </c>
      <c r="Q53" s="41">
        <v>8.3309999999999995</v>
      </c>
      <c r="R53" s="41" t="s">
        <v>123</v>
      </c>
      <c r="S53" s="41" t="s">
        <v>123</v>
      </c>
      <c r="T53" s="41">
        <v>8.3309999999999995</v>
      </c>
      <c r="U53" s="41">
        <v>18.546800000000001</v>
      </c>
      <c r="V53" s="41">
        <v>0</v>
      </c>
      <c r="W53" s="41">
        <v>18.546800000000001</v>
      </c>
      <c r="X53" s="41">
        <v>0</v>
      </c>
      <c r="Y53" s="41">
        <v>0</v>
      </c>
      <c r="Z53" s="41">
        <v>21.113099999999999</v>
      </c>
      <c r="AA53" s="41">
        <v>18.546800000000001</v>
      </c>
      <c r="AB53" s="41">
        <v>0</v>
      </c>
      <c r="AC53" s="41">
        <v>18.546800000000001</v>
      </c>
      <c r="AD53" s="41">
        <v>0</v>
      </c>
      <c r="AE53" s="41">
        <v>0</v>
      </c>
      <c r="AF53" s="41">
        <v>21.113099999999999</v>
      </c>
      <c r="AG53" s="41">
        <v>0</v>
      </c>
      <c r="AH53" s="41">
        <v>0</v>
      </c>
      <c r="AI53" s="41">
        <v>0</v>
      </c>
      <c r="AJ53" s="41" t="s">
        <v>123</v>
      </c>
      <c r="AK53" s="41" t="s">
        <v>123</v>
      </c>
      <c r="AL53" s="41">
        <v>0</v>
      </c>
      <c r="AM53" s="41">
        <v>24.834599999999998</v>
      </c>
    </row>
    <row r="54" spans="1:39" hidden="1" outlineLevel="1">
      <c r="A54" s="8">
        <v>41852</v>
      </c>
      <c r="B54" s="41">
        <v>27.623100000000001</v>
      </c>
      <c r="C54" s="41">
        <v>29.373899999999999</v>
      </c>
      <c r="D54" s="41">
        <v>31.160699999999999</v>
      </c>
      <c r="E54" s="41">
        <v>28.235099999999999</v>
      </c>
      <c r="F54" s="41">
        <v>23.3278</v>
      </c>
      <c r="G54" s="41">
        <v>30.448899999999998</v>
      </c>
      <c r="H54" s="41">
        <v>31.6706</v>
      </c>
      <c r="I54" s="41">
        <v>29.376000000000001</v>
      </c>
      <c r="J54" s="41">
        <v>31.166499999999999</v>
      </c>
      <c r="K54" s="41">
        <v>28.235099999999999</v>
      </c>
      <c r="L54" s="41">
        <v>23.3278</v>
      </c>
      <c r="M54" s="41">
        <v>30.448899999999998</v>
      </c>
      <c r="N54" s="41">
        <v>31.6706</v>
      </c>
      <c r="O54" s="41">
        <v>0.93379999999999996</v>
      </c>
      <c r="P54" s="41">
        <v>0.93379999999999996</v>
      </c>
      <c r="Q54" s="41" t="s">
        <v>123</v>
      </c>
      <c r="R54" s="41" t="s">
        <v>123</v>
      </c>
      <c r="S54" s="41" t="s">
        <v>123</v>
      </c>
      <c r="T54" s="41" t="s">
        <v>123</v>
      </c>
      <c r="U54" s="41">
        <v>22.015699999999999</v>
      </c>
      <c r="V54" s="41">
        <v>0</v>
      </c>
      <c r="W54" s="41">
        <v>22.015699999999999</v>
      </c>
      <c r="X54" s="41">
        <v>0</v>
      </c>
      <c r="Y54" s="41">
        <v>0</v>
      </c>
      <c r="Z54" s="41">
        <v>22.015699999999999</v>
      </c>
      <c r="AA54" s="41">
        <v>22.015699999999999</v>
      </c>
      <c r="AB54" s="41">
        <v>0</v>
      </c>
      <c r="AC54" s="41">
        <v>22.015699999999999</v>
      </c>
      <c r="AD54" s="41">
        <v>0</v>
      </c>
      <c r="AE54" s="41">
        <v>0</v>
      </c>
      <c r="AF54" s="41">
        <v>22.015699999999999</v>
      </c>
      <c r="AG54" s="41">
        <v>0</v>
      </c>
      <c r="AH54" s="41">
        <v>0</v>
      </c>
      <c r="AI54" s="41" t="s">
        <v>123</v>
      </c>
      <c r="AJ54" s="41" t="s">
        <v>123</v>
      </c>
      <c r="AK54" s="41" t="s">
        <v>123</v>
      </c>
      <c r="AL54" s="41" t="s">
        <v>123</v>
      </c>
      <c r="AM54" s="41">
        <v>22.855399999999999</v>
      </c>
    </row>
    <row r="55" spans="1:39" hidden="1" outlineLevel="1">
      <c r="A55" s="8">
        <v>41883</v>
      </c>
      <c r="B55" s="41">
        <v>27.541599999999999</v>
      </c>
      <c r="C55" s="41">
        <v>30.184899999999999</v>
      </c>
      <c r="D55" s="41">
        <v>32.741599999999998</v>
      </c>
      <c r="E55" s="41">
        <v>28.3416</v>
      </c>
      <c r="F55" s="41">
        <v>24.921399999999998</v>
      </c>
      <c r="G55" s="41">
        <v>28.952300000000001</v>
      </c>
      <c r="H55" s="41">
        <v>30.185500000000001</v>
      </c>
      <c r="I55" s="41">
        <v>29.783300000000001</v>
      </c>
      <c r="J55" s="41">
        <v>31.883299999999998</v>
      </c>
      <c r="K55" s="41">
        <v>28.3416</v>
      </c>
      <c r="L55" s="41">
        <v>24.921399999999998</v>
      </c>
      <c r="M55" s="41">
        <v>28.952300000000001</v>
      </c>
      <c r="N55" s="41">
        <v>30.185500000000001</v>
      </c>
      <c r="O55" s="41">
        <v>49.844799999999999</v>
      </c>
      <c r="P55" s="41">
        <v>49.844799999999999</v>
      </c>
      <c r="Q55" s="41">
        <v>0</v>
      </c>
      <c r="R55" s="41" t="s">
        <v>123</v>
      </c>
      <c r="S55" s="41" t="s">
        <v>123</v>
      </c>
      <c r="T55" s="41">
        <v>0</v>
      </c>
      <c r="U55" s="41">
        <v>17.177700000000002</v>
      </c>
      <c r="V55" s="41">
        <v>0</v>
      </c>
      <c r="W55" s="41">
        <v>17.177700000000002</v>
      </c>
      <c r="X55" s="41">
        <v>0</v>
      </c>
      <c r="Y55" s="41">
        <v>0</v>
      </c>
      <c r="Z55" s="41">
        <v>17.177700000000002</v>
      </c>
      <c r="AA55" s="41">
        <v>22.915400000000002</v>
      </c>
      <c r="AB55" s="41">
        <v>0</v>
      </c>
      <c r="AC55" s="41">
        <v>22.915400000000002</v>
      </c>
      <c r="AD55" s="41">
        <v>0</v>
      </c>
      <c r="AE55" s="41">
        <v>0</v>
      </c>
      <c r="AF55" s="41">
        <v>22.915400000000002</v>
      </c>
      <c r="AG55" s="41">
        <v>13.89</v>
      </c>
      <c r="AH55" s="41">
        <v>0</v>
      </c>
      <c r="AI55" s="41">
        <v>13.89</v>
      </c>
      <c r="AJ55" s="41" t="s">
        <v>123</v>
      </c>
      <c r="AK55" s="41" t="s">
        <v>123</v>
      </c>
      <c r="AL55" s="41">
        <v>13.89</v>
      </c>
      <c r="AM55" s="41">
        <v>21.871099999999998</v>
      </c>
    </row>
    <row r="56" spans="1:39" hidden="1" outlineLevel="1">
      <c r="A56" s="8">
        <v>41913</v>
      </c>
      <c r="B56" s="41">
        <v>26.369299999999999</v>
      </c>
      <c r="C56" s="41">
        <v>28.747</v>
      </c>
      <c r="D56" s="41">
        <v>30.678100000000001</v>
      </c>
      <c r="E56" s="41">
        <v>27.6633</v>
      </c>
      <c r="F56" s="41">
        <v>24.654</v>
      </c>
      <c r="G56" s="41">
        <v>28.132999999999999</v>
      </c>
      <c r="H56" s="41">
        <v>29.945399999999999</v>
      </c>
      <c r="I56" s="41">
        <v>28.748999999999999</v>
      </c>
      <c r="J56" s="41">
        <v>30.684000000000001</v>
      </c>
      <c r="K56" s="41">
        <v>27.6633</v>
      </c>
      <c r="L56" s="41">
        <v>24.654</v>
      </c>
      <c r="M56" s="41">
        <v>28.132999999999999</v>
      </c>
      <c r="N56" s="41">
        <v>29.945399999999999</v>
      </c>
      <c r="O56" s="41">
        <v>5.1409000000000002</v>
      </c>
      <c r="P56" s="41">
        <v>5.1409000000000002</v>
      </c>
      <c r="Q56" s="41" t="s">
        <v>123</v>
      </c>
      <c r="R56" s="41" t="s">
        <v>123</v>
      </c>
      <c r="S56" s="41" t="s">
        <v>123</v>
      </c>
      <c r="T56" s="41" t="s">
        <v>123</v>
      </c>
      <c r="U56" s="41">
        <v>17.4971</v>
      </c>
      <c r="V56" s="41">
        <v>0</v>
      </c>
      <c r="W56" s="41">
        <v>17.4971</v>
      </c>
      <c r="X56" s="41">
        <v>0</v>
      </c>
      <c r="Y56" s="41">
        <v>0</v>
      </c>
      <c r="Z56" s="41">
        <v>17.4971</v>
      </c>
      <c r="AA56" s="41">
        <v>17.4971</v>
      </c>
      <c r="AB56" s="41">
        <v>0</v>
      </c>
      <c r="AC56" s="41">
        <v>17.4971</v>
      </c>
      <c r="AD56" s="41">
        <v>0</v>
      </c>
      <c r="AE56" s="41">
        <v>0</v>
      </c>
      <c r="AF56" s="41">
        <v>17.4971</v>
      </c>
      <c r="AG56" s="41">
        <v>0</v>
      </c>
      <c r="AH56" s="41">
        <v>0</v>
      </c>
      <c r="AI56" s="41" t="s">
        <v>123</v>
      </c>
      <c r="AJ56" s="41" t="s">
        <v>123</v>
      </c>
      <c r="AK56" s="41" t="s">
        <v>123</v>
      </c>
      <c r="AL56" s="41" t="s">
        <v>123</v>
      </c>
      <c r="AM56" s="41">
        <v>21.913499999999999</v>
      </c>
    </row>
    <row r="57" spans="1:39" hidden="1" outlineLevel="1">
      <c r="A57" s="8">
        <v>41944</v>
      </c>
      <c r="B57" s="41">
        <v>26.479800000000001</v>
      </c>
      <c r="C57" s="41">
        <v>29.205500000000001</v>
      </c>
      <c r="D57" s="41">
        <v>31.5745</v>
      </c>
      <c r="E57" s="41">
        <v>28.0962</v>
      </c>
      <c r="F57" s="41">
        <v>25.9895</v>
      </c>
      <c r="G57" s="41">
        <v>28.302600000000002</v>
      </c>
      <c r="H57" s="41">
        <v>27.9252</v>
      </c>
      <c r="I57" s="41">
        <v>29.2209</v>
      </c>
      <c r="J57" s="41">
        <v>31.563199999999998</v>
      </c>
      <c r="K57" s="41">
        <v>28.123100000000001</v>
      </c>
      <c r="L57" s="41">
        <v>25.9895</v>
      </c>
      <c r="M57" s="41">
        <v>28.302600000000002</v>
      </c>
      <c r="N57" s="41">
        <v>28.1874</v>
      </c>
      <c r="O57" s="41">
        <v>18.8797</v>
      </c>
      <c r="P57" s="41">
        <v>44.806600000000003</v>
      </c>
      <c r="Q57" s="41">
        <v>13.118</v>
      </c>
      <c r="R57" s="41" t="s">
        <v>123</v>
      </c>
      <c r="S57" s="41" t="s">
        <v>123</v>
      </c>
      <c r="T57" s="41">
        <v>13.118</v>
      </c>
      <c r="U57" s="41">
        <v>11.4993</v>
      </c>
      <c r="V57" s="41">
        <v>0</v>
      </c>
      <c r="W57" s="41">
        <v>11.4993</v>
      </c>
      <c r="X57" s="41">
        <v>0</v>
      </c>
      <c r="Y57" s="41">
        <v>0</v>
      </c>
      <c r="Z57" s="41">
        <v>11.4993</v>
      </c>
      <c r="AA57" s="41">
        <v>11.5572</v>
      </c>
      <c r="AB57" s="41">
        <v>0</v>
      </c>
      <c r="AC57" s="41">
        <v>11.5572</v>
      </c>
      <c r="AD57" s="41">
        <v>0</v>
      </c>
      <c r="AE57" s="41">
        <v>0</v>
      </c>
      <c r="AF57" s="41">
        <v>11.5572</v>
      </c>
      <c r="AG57" s="41">
        <v>9.9670000000000005</v>
      </c>
      <c r="AH57" s="41">
        <v>0</v>
      </c>
      <c r="AI57" s="41">
        <v>9.9670000000000005</v>
      </c>
      <c r="AJ57" s="41" t="s">
        <v>123</v>
      </c>
      <c r="AK57" s="41" t="s">
        <v>123</v>
      </c>
      <c r="AL57" s="41">
        <v>9.9670000000000005</v>
      </c>
      <c r="AM57" s="41">
        <v>22.099299999999999</v>
      </c>
    </row>
    <row r="58" spans="1:39" hidden="1" outlineLevel="1">
      <c r="A58" s="8">
        <v>41974</v>
      </c>
      <c r="B58" s="41">
        <v>26.1356</v>
      </c>
      <c r="C58" s="41">
        <v>28.7028</v>
      </c>
      <c r="D58" s="41">
        <v>31.4635</v>
      </c>
      <c r="E58" s="41">
        <v>27.3766</v>
      </c>
      <c r="F58" s="41">
        <v>27.0547</v>
      </c>
      <c r="G58" s="41">
        <v>27.4314</v>
      </c>
      <c r="H58" s="41">
        <v>26.973400000000002</v>
      </c>
      <c r="I58" s="41">
        <v>28.6982</v>
      </c>
      <c r="J58" s="41">
        <v>31.4542</v>
      </c>
      <c r="K58" s="41">
        <v>27.3766</v>
      </c>
      <c r="L58" s="41">
        <v>27.0547</v>
      </c>
      <c r="M58" s="41">
        <v>27.4314</v>
      </c>
      <c r="N58" s="41">
        <v>26.973400000000002</v>
      </c>
      <c r="O58" s="41">
        <v>36.698500000000003</v>
      </c>
      <c r="P58" s="41">
        <v>36.698500000000003</v>
      </c>
      <c r="Q58" s="41">
        <v>0</v>
      </c>
      <c r="R58" s="41" t="s">
        <v>123</v>
      </c>
      <c r="S58" s="41" t="s">
        <v>123</v>
      </c>
      <c r="T58" s="41">
        <v>0</v>
      </c>
      <c r="U58" s="41">
        <v>13.030200000000001</v>
      </c>
      <c r="V58" s="41">
        <v>0</v>
      </c>
      <c r="W58" s="41">
        <v>13.030200000000001</v>
      </c>
      <c r="X58" s="41">
        <v>0</v>
      </c>
      <c r="Y58" s="41">
        <v>0</v>
      </c>
      <c r="Z58" s="41">
        <v>13.030200000000001</v>
      </c>
      <c r="AA58" s="41">
        <v>13.030200000000001</v>
      </c>
      <c r="AB58" s="41">
        <v>0</v>
      </c>
      <c r="AC58" s="41">
        <v>13.030200000000001</v>
      </c>
      <c r="AD58" s="41">
        <v>0</v>
      </c>
      <c r="AE58" s="41">
        <v>0</v>
      </c>
      <c r="AF58" s="41">
        <v>13.030200000000001</v>
      </c>
      <c r="AG58" s="41">
        <v>0</v>
      </c>
      <c r="AH58" s="41">
        <v>0</v>
      </c>
      <c r="AI58" s="41">
        <v>0</v>
      </c>
      <c r="AJ58" s="41" t="s">
        <v>123</v>
      </c>
      <c r="AK58" s="41" t="s">
        <v>123</v>
      </c>
      <c r="AL58" s="41">
        <v>0</v>
      </c>
      <c r="AM58" s="41">
        <v>22.483599999999999</v>
      </c>
    </row>
    <row r="59" spans="1:39" hidden="1" outlineLevel="1">
      <c r="A59" s="8">
        <v>42005</v>
      </c>
      <c r="B59" s="41">
        <v>26.027799999999999</v>
      </c>
      <c r="C59" s="41">
        <v>29.342700000000001</v>
      </c>
      <c r="D59" s="41">
        <v>31.5076</v>
      </c>
      <c r="E59" s="41">
        <v>28.069900000000001</v>
      </c>
      <c r="F59" s="41">
        <v>27.229800000000001</v>
      </c>
      <c r="G59" s="41">
        <v>28.267299999999999</v>
      </c>
      <c r="H59" s="41">
        <v>26.766400000000001</v>
      </c>
      <c r="I59" s="41">
        <v>29.4011</v>
      </c>
      <c r="J59" s="41">
        <v>31.505400000000002</v>
      </c>
      <c r="K59" s="41">
        <v>28.157499999999999</v>
      </c>
      <c r="L59" s="41">
        <v>27.229800000000001</v>
      </c>
      <c r="M59" s="41">
        <v>28.267299999999999</v>
      </c>
      <c r="N59" s="41">
        <v>27.777100000000001</v>
      </c>
      <c r="O59" s="41">
        <v>12.9778</v>
      </c>
      <c r="P59" s="41">
        <v>37.977800000000002</v>
      </c>
      <c r="Q59" s="41">
        <v>12.077</v>
      </c>
      <c r="R59" s="41" t="s">
        <v>123</v>
      </c>
      <c r="S59" s="41" t="s">
        <v>123</v>
      </c>
      <c r="T59" s="41">
        <v>12.077</v>
      </c>
      <c r="U59" s="41">
        <v>13.233499999999999</v>
      </c>
      <c r="V59" s="41">
        <v>0</v>
      </c>
      <c r="W59" s="41">
        <v>13.233499999999999</v>
      </c>
      <c r="X59" s="41">
        <v>0</v>
      </c>
      <c r="Y59" s="41">
        <v>16.876999999999999</v>
      </c>
      <c r="Z59" s="41">
        <v>12.419</v>
      </c>
      <c r="AA59" s="41">
        <v>13.3065</v>
      </c>
      <c r="AB59" s="41">
        <v>0</v>
      </c>
      <c r="AC59" s="41">
        <v>13.3065</v>
      </c>
      <c r="AD59" s="41">
        <v>0</v>
      </c>
      <c r="AE59" s="41">
        <v>16.876999999999999</v>
      </c>
      <c r="AF59" s="41">
        <v>12.3094</v>
      </c>
      <c r="AG59" s="41">
        <v>12.858700000000001</v>
      </c>
      <c r="AH59" s="41">
        <v>0</v>
      </c>
      <c r="AI59" s="41">
        <v>12.858700000000001</v>
      </c>
      <c r="AJ59" s="41" t="s">
        <v>123</v>
      </c>
      <c r="AK59" s="41" t="s">
        <v>123</v>
      </c>
      <c r="AL59" s="41">
        <v>12.858700000000001</v>
      </c>
      <c r="AM59" s="41">
        <v>22.816500000000001</v>
      </c>
    </row>
    <row r="60" spans="1:39" hidden="1" outlineLevel="1">
      <c r="A60" s="8">
        <v>42036</v>
      </c>
      <c r="B60" s="41">
        <v>24.692499999999999</v>
      </c>
      <c r="C60" s="41">
        <v>26.7883</v>
      </c>
      <c r="D60" s="41">
        <v>31.415900000000001</v>
      </c>
      <c r="E60" s="41">
        <v>25.2653</v>
      </c>
      <c r="F60" s="41">
        <v>30.232800000000001</v>
      </c>
      <c r="G60" s="41">
        <v>26.008700000000001</v>
      </c>
      <c r="H60" s="41">
        <v>19.500599999999999</v>
      </c>
      <c r="I60" s="41">
        <v>26.786000000000001</v>
      </c>
      <c r="J60" s="41">
        <v>31.410499999999999</v>
      </c>
      <c r="K60" s="41">
        <v>25.2653</v>
      </c>
      <c r="L60" s="41">
        <v>30.232800000000001</v>
      </c>
      <c r="M60" s="41">
        <v>26.008700000000001</v>
      </c>
      <c r="N60" s="41">
        <v>19.500599999999999</v>
      </c>
      <c r="O60" s="41">
        <v>38</v>
      </c>
      <c r="P60" s="41">
        <v>38</v>
      </c>
      <c r="Q60" s="41" t="s">
        <v>123</v>
      </c>
      <c r="R60" s="41" t="s">
        <v>123</v>
      </c>
      <c r="S60" s="41" t="s">
        <v>123</v>
      </c>
      <c r="T60" s="41" t="s">
        <v>123</v>
      </c>
      <c r="U60" s="41">
        <v>15.687900000000001</v>
      </c>
      <c r="V60" s="41">
        <v>0</v>
      </c>
      <c r="W60" s="41">
        <v>15.687900000000001</v>
      </c>
      <c r="X60" s="41">
        <v>0</v>
      </c>
      <c r="Y60" s="41">
        <v>0</v>
      </c>
      <c r="Z60" s="41">
        <v>15.687900000000001</v>
      </c>
      <c r="AA60" s="41">
        <v>15.687900000000001</v>
      </c>
      <c r="AB60" s="41">
        <v>0</v>
      </c>
      <c r="AC60" s="41">
        <v>15.687900000000001</v>
      </c>
      <c r="AD60" s="41">
        <v>0</v>
      </c>
      <c r="AE60" s="41">
        <v>0</v>
      </c>
      <c r="AF60" s="41">
        <v>15.687900000000001</v>
      </c>
      <c r="AG60" s="41">
        <v>0</v>
      </c>
      <c r="AH60" s="41">
        <v>0</v>
      </c>
      <c r="AI60" s="41" t="s">
        <v>123</v>
      </c>
      <c r="AJ60" s="41" t="s">
        <v>123</v>
      </c>
      <c r="AK60" s="41" t="s">
        <v>123</v>
      </c>
      <c r="AL60" s="41" t="s">
        <v>123</v>
      </c>
      <c r="AM60" s="41">
        <v>25.872900000000001</v>
      </c>
    </row>
    <row r="61" spans="1:39" hidden="1" outlineLevel="1">
      <c r="A61" s="8">
        <v>42064</v>
      </c>
      <c r="B61" s="41">
        <v>25.420500000000001</v>
      </c>
      <c r="C61" s="41">
        <v>26.680900000000001</v>
      </c>
      <c r="D61" s="41">
        <v>31.620999999999999</v>
      </c>
      <c r="E61" s="41">
        <v>25.544899999999998</v>
      </c>
      <c r="F61" s="41">
        <v>30.770499999999998</v>
      </c>
      <c r="G61" s="41">
        <v>26.633199999999999</v>
      </c>
      <c r="H61" s="41">
        <v>18.558399999999999</v>
      </c>
      <c r="I61" s="41">
        <v>26.677800000000001</v>
      </c>
      <c r="J61" s="41">
        <v>31.612300000000001</v>
      </c>
      <c r="K61" s="41">
        <v>25.544899999999998</v>
      </c>
      <c r="L61" s="41">
        <v>30.770499999999998</v>
      </c>
      <c r="M61" s="41">
        <v>26.633199999999999</v>
      </c>
      <c r="N61" s="41">
        <v>18.558399999999999</v>
      </c>
      <c r="O61" s="41">
        <v>37.226100000000002</v>
      </c>
      <c r="P61" s="41">
        <v>37.226100000000002</v>
      </c>
      <c r="Q61" s="41">
        <v>0</v>
      </c>
      <c r="R61" s="41" t="s">
        <v>123</v>
      </c>
      <c r="S61" s="41" t="s">
        <v>123</v>
      </c>
      <c r="T61" s="41">
        <v>0</v>
      </c>
      <c r="U61" s="41">
        <v>16.987500000000001</v>
      </c>
      <c r="V61" s="41">
        <v>0</v>
      </c>
      <c r="W61" s="41">
        <v>16.987500000000001</v>
      </c>
      <c r="X61" s="41">
        <v>0</v>
      </c>
      <c r="Y61" s="41">
        <v>0</v>
      </c>
      <c r="Z61" s="41">
        <v>16.987500000000001</v>
      </c>
      <c r="AA61" s="41">
        <v>17.163799999999998</v>
      </c>
      <c r="AB61" s="41">
        <v>0</v>
      </c>
      <c r="AC61" s="41">
        <v>17.163799999999998</v>
      </c>
      <c r="AD61" s="41">
        <v>0</v>
      </c>
      <c r="AE61" s="41">
        <v>0</v>
      </c>
      <c r="AF61" s="41">
        <v>17.163799999999998</v>
      </c>
      <c r="AG61" s="41">
        <v>6.25</v>
      </c>
      <c r="AH61" s="41">
        <v>0</v>
      </c>
      <c r="AI61" s="41">
        <v>6.25</v>
      </c>
      <c r="AJ61" s="41" t="s">
        <v>123</v>
      </c>
      <c r="AK61" s="41" t="s">
        <v>123</v>
      </c>
      <c r="AL61" s="41">
        <v>6.25</v>
      </c>
      <c r="AM61" s="41">
        <v>29.230399999999999</v>
      </c>
    </row>
    <row r="62" spans="1:39" hidden="1" outlineLevel="1">
      <c r="A62" s="8">
        <v>42095</v>
      </c>
      <c r="B62" s="41">
        <v>25.4741</v>
      </c>
      <c r="C62" s="41">
        <v>24.902699999999999</v>
      </c>
      <c r="D62" s="41">
        <v>33.092700000000001</v>
      </c>
      <c r="E62" s="41">
        <v>24.0947</v>
      </c>
      <c r="F62" s="41">
        <v>33.3855</v>
      </c>
      <c r="G62" s="41">
        <v>26.232099999999999</v>
      </c>
      <c r="H62" s="41">
        <v>13.438000000000001</v>
      </c>
      <c r="I62" s="41">
        <v>24.940999999999999</v>
      </c>
      <c r="J62" s="41">
        <v>33.081200000000003</v>
      </c>
      <c r="K62" s="41">
        <v>24.136399999999998</v>
      </c>
      <c r="L62" s="41">
        <v>33.3855</v>
      </c>
      <c r="M62" s="41">
        <v>26.232099999999999</v>
      </c>
      <c r="N62" s="41">
        <v>13.4046</v>
      </c>
      <c r="O62" s="41">
        <v>16.049900000000001</v>
      </c>
      <c r="P62" s="41">
        <v>37.547499999999999</v>
      </c>
      <c r="Q62" s="41">
        <v>14.834</v>
      </c>
      <c r="R62" s="41" t="s">
        <v>123</v>
      </c>
      <c r="S62" s="41" t="s">
        <v>123</v>
      </c>
      <c r="T62" s="41">
        <v>14.834</v>
      </c>
      <c r="U62" s="41">
        <v>15.855600000000001</v>
      </c>
      <c r="V62" s="41">
        <v>0</v>
      </c>
      <c r="W62" s="41">
        <v>15.855600000000001</v>
      </c>
      <c r="X62" s="41">
        <v>0</v>
      </c>
      <c r="Y62" s="41">
        <v>17</v>
      </c>
      <c r="Z62" s="41">
        <v>15.7906</v>
      </c>
      <c r="AA62" s="41">
        <v>16.073599999999999</v>
      </c>
      <c r="AB62" s="41">
        <v>0</v>
      </c>
      <c r="AC62" s="41">
        <v>16.073599999999999</v>
      </c>
      <c r="AD62" s="41">
        <v>0</v>
      </c>
      <c r="AE62" s="41">
        <v>17</v>
      </c>
      <c r="AF62" s="41">
        <v>16.0198</v>
      </c>
      <c r="AG62" s="41">
        <v>5.75</v>
      </c>
      <c r="AH62" s="41">
        <v>0</v>
      </c>
      <c r="AI62" s="41">
        <v>5.75</v>
      </c>
      <c r="AJ62" s="41" t="s">
        <v>123</v>
      </c>
      <c r="AK62" s="41" t="s">
        <v>123</v>
      </c>
      <c r="AL62" s="41">
        <v>5.75</v>
      </c>
      <c r="AM62" s="41">
        <v>30.517499999999998</v>
      </c>
    </row>
    <row r="63" spans="1:39" hidden="1" outlineLevel="1">
      <c r="A63" s="8">
        <v>42125</v>
      </c>
      <c r="B63" s="41">
        <v>26.596699999999998</v>
      </c>
      <c r="C63" s="41">
        <v>27.039100000000001</v>
      </c>
      <c r="D63" s="41">
        <v>34.020200000000003</v>
      </c>
      <c r="E63" s="41">
        <v>26.1663</v>
      </c>
      <c r="F63" s="41">
        <v>34.232199999999999</v>
      </c>
      <c r="G63" s="41">
        <v>27.4312</v>
      </c>
      <c r="H63" s="41">
        <v>16.093900000000001</v>
      </c>
      <c r="I63" s="41">
        <v>27.036799999999999</v>
      </c>
      <c r="J63" s="41">
        <v>34.012999999999998</v>
      </c>
      <c r="K63" s="41">
        <v>26.1663</v>
      </c>
      <c r="L63" s="41">
        <v>34.232199999999999</v>
      </c>
      <c r="M63" s="41">
        <v>27.4312</v>
      </c>
      <c r="N63" s="41">
        <v>16.093900000000001</v>
      </c>
      <c r="O63" s="41">
        <v>37.703099999999999</v>
      </c>
      <c r="P63" s="41">
        <v>37.703099999999999</v>
      </c>
      <c r="Q63" s="41" t="s">
        <v>123</v>
      </c>
      <c r="R63" s="41" t="s">
        <v>123</v>
      </c>
      <c r="S63" s="41" t="s">
        <v>123</v>
      </c>
      <c r="T63" s="41" t="s">
        <v>123</v>
      </c>
      <c r="U63" s="41">
        <v>14.000999999999999</v>
      </c>
      <c r="V63" s="41">
        <v>0</v>
      </c>
      <c r="W63" s="41">
        <v>14.000999999999999</v>
      </c>
      <c r="X63" s="41">
        <v>0</v>
      </c>
      <c r="Y63" s="41">
        <v>17</v>
      </c>
      <c r="Z63" s="41">
        <v>13.8855</v>
      </c>
      <c r="AA63" s="41">
        <v>14.000999999999999</v>
      </c>
      <c r="AB63" s="41">
        <v>0</v>
      </c>
      <c r="AC63" s="41">
        <v>14.000999999999999</v>
      </c>
      <c r="AD63" s="41">
        <v>0</v>
      </c>
      <c r="AE63" s="41">
        <v>17</v>
      </c>
      <c r="AF63" s="41">
        <v>13.8855</v>
      </c>
      <c r="AG63" s="41">
        <v>0</v>
      </c>
      <c r="AH63" s="41">
        <v>0</v>
      </c>
      <c r="AI63" s="41" t="s">
        <v>123</v>
      </c>
      <c r="AJ63" s="41" t="s">
        <v>123</v>
      </c>
      <c r="AK63" s="41" t="s">
        <v>123</v>
      </c>
      <c r="AL63" s="41" t="s">
        <v>123</v>
      </c>
      <c r="AM63" s="41">
        <v>29.0017</v>
      </c>
    </row>
    <row r="64" spans="1:39" hidden="1" outlineLevel="1">
      <c r="A64" s="8">
        <v>42156</v>
      </c>
      <c r="B64" s="41">
        <v>27.636399999999998</v>
      </c>
      <c r="C64" s="41">
        <v>27.1568</v>
      </c>
      <c r="D64" s="41">
        <v>32.529400000000003</v>
      </c>
      <c r="E64" s="41">
        <v>26.415299999999998</v>
      </c>
      <c r="F64" s="41">
        <v>32.7789</v>
      </c>
      <c r="G64" s="41">
        <v>27.398599999999998</v>
      </c>
      <c r="H64" s="41">
        <v>14.595000000000001</v>
      </c>
      <c r="I64" s="41">
        <v>27.154900000000001</v>
      </c>
      <c r="J64" s="41">
        <v>32.521500000000003</v>
      </c>
      <c r="K64" s="41">
        <v>26.415299999999998</v>
      </c>
      <c r="L64" s="41">
        <v>32.7789</v>
      </c>
      <c r="M64" s="41">
        <v>27.398599999999998</v>
      </c>
      <c r="N64" s="41">
        <v>14.595000000000001</v>
      </c>
      <c r="O64" s="41">
        <v>37.915700000000001</v>
      </c>
      <c r="P64" s="41">
        <v>37.915700000000001</v>
      </c>
      <c r="Q64" s="41">
        <v>0</v>
      </c>
      <c r="R64" s="41" t="s">
        <v>123</v>
      </c>
      <c r="S64" s="41">
        <v>0</v>
      </c>
      <c r="T64" s="41" t="s">
        <v>123</v>
      </c>
      <c r="U64" s="41">
        <v>14.6074</v>
      </c>
      <c r="V64" s="41">
        <v>0</v>
      </c>
      <c r="W64" s="41">
        <v>14.6074</v>
      </c>
      <c r="X64" s="41">
        <v>0</v>
      </c>
      <c r="Y64" s="41">
        <v>16.660399999999999</v>
      </c>
      <c r="Z64" s="41">
        <v>14.561</v>
      </c>
      <c r="AA64" s="41">
        <v>14.603</v>
      </c>
      <c r="AB64" s="41">
        <v>0</v>
      </c>
      <c r="AC64" s="41">
        <v>14.603</v>
      </c>
      <c r="AD64" s="41">
        <v>0</v>
      </c>
      <c r="AE64" s="41">
        <v>17</v>
      </c>
      <c r="AF64" s="41">
        <v>14.561</v>
      </c>
      <c r="AG64" s="41">
        <v>15.488799999999999</v>
      </c>
      <c r="AH64" s="41">
        <v>0</v>
      </c>
      <c r="AI64" s="41">
        <v>15.488799999999999</v>
      </c>
      <c r="AJ64" s="41" t="s">
        <v>123</v>
      </c>
      <c r="AK64" s="41">
        <v>15.488799999999999</v>
      </c>
      <c r="AL64" s="41" t="s">
        <v>123</v>
      </c>
      <c r="AM64" s="41">
        <v>30.934100000000001</v>
      </c>
    </row>
    <row r="65" spans="1:39" hidden="1" outlineLevel="1">
      <c r="A65" s="8">
        <v>42186</v>
      </c>
      <c r="B65" s="41">
        <v>28.3171</v>
      </c>
      <c r="C65" s="41">
        <v>28.229700000000001</v>
      </c>
      <c r="D65" s="41">
        <v>32.055399999999999</v>
      </c>
      <c r="E65" s="41">
        <v>27.768000000000001</v>
      </c>
      <c r="F65" s="41">
        <v>33.259399999999999</v>
      </c>
      <c r="G65" s="41">
        <v>28.008199999999999</v>
      </c>
      <c r="H65" s="41">
        <v>19.3324</v>
      </c>
      <c r="I65" s="41">
        <v>28.619499999999999</v>
      </c>
      <c r="J65" s="41">
        <v>32.045999999999999</v>
      </c>
      <c r="K65" s="41">
        <v>28.194299999999998</v>
      </c>
      <c r="L65" s="41">
        <v>33.259399999999999</v>
      </c>
      <c r="M65" s="41">
        <v>28.008199999999999</v>
      </c>
      <c r="N65" s="41">
        <v>25.613499999999998</v>
      </c>
      <c r="O65" s="41">
        <v>13.8324</v>
      </c>
      <c r="P65" s="41">
        <v>37.754300000000001</v>
      </c>
      <c r="Q65" s="41">
        <v>13.67</v>
      </c>
      <c r="R65" s="41" t="s">
        <v>123</v>
      </c>
      <c r="S65" s="41" t="s">
        <v>123</v>
      </c>
      <c r="T65" s="41">
        <v>13.67</v>
      </c>
      <c r="U65" s="41">
        <v>14.9833</v>
      </c>
      <c r="V65" s="41">
        <v>0</v>
      </c>
      <c r="W65" s="41">
        <v>14.9833</v>
      </c>
      <c r="X65" s="41">
        <v>0</v>
      </c>
      <c r="Y65" s="41">
        <v>0</v>
      </c>
      <c r="Z65" s="41">
        <v>14.9833</v>
      </c>
      <c r="AA65" s="41">
        <v>14.9833</v>
      </c>
      <c r="AB65" s="41">
        <v>0</v>
      </c>
      <c r="AC65" s="41">
        <v>14.9833</v>
      </c>
      <c r="AD65" s="41">
        <v>0</v>
      </c>
      <c r="AE65" s="41">
        <v>0</v>
      </c>
      <c r="AF65" s="41">
        <v>14.9833</v>
      </c>
      <c r="AG65" s="41">
        <v>0</v>
      </c>
      <c r="AH65" s="41">
        <v>0</v>
      </c>
      <c r="AI65" s="41">
        <v>0</v>
      </c>
      <c r="AJ65" s="41" t="s">
        <v>123</v>
      </c>
      <c r="AK65" s="41" t="s">
        <v>123</v>
      </c>
      <c r="AL65" s="41">
        <v>0</v>
      </c>
      <c r="AM65" s="41">
        <v>30.633800000000001</v>
      </c>
    </row>
    <row r="66" spans="1:39" hidden="1" outlineLevel="1">
      <c r="A66" s="8">
        <v>42217</v>
      </c>
      <c r="B66" s="41">
        <v>28.920300000000001</v>
      </c>
      <c r="C66" s="41">
        <v>28.686599999999999</v>
      </c>
      <c r="D66" s="41">
        <v>30.1721</v>
      </c>
      <c r="E66" s="41">
        <v>28.5502</v>
      </c>
      <c r="F66" s="41">
        <v>31.189399999999999</v>
      </c>
      <c r="G66" s="41">
        <v>28.504999999999999</v>
      </c>
      <c r="H66" s="41">
        <v>25.491700000000002</v>
      </c>
      <c r="I66" s="41">
        <v>28.712499999999999</v>
      </c>
      <c r="J66" s="41">
        <v>30.109500000000001</v>
      </c>
      <c r="K66" s="41">
        <v>28.584700000000002</v>
      </c>
      <c r="L66" s="41">
        <v>31.189399999999999</v>
      </c>
      <c r="M66" s="41">
        <v>28.504999999999999</v>
      </c>
      <c r="N66" s="41">
        <v>26.4742</v>
      </c>
      <c r="O66" s="41">
        <v>11.3147</v>
      </c>
      <c r="P66" s="41">
        <v>43.802300000000002</v>
      </c>
      <c r="Q66" s="41">
        <v>0</v>
      </c>
      <c r="R66" s="41" t="s">
        <v>123</v>
      </c>
      <c r="S66" s="41" t="s">
        <v>123</v>
      </c>
      <c r="T66" s="41">
        <v>0</v>
      </c>
      <c r="U66" s="41">
        <v>16.2</v>
      </c>
      <c r="V66" s="41">
        <v>0</v>
      </c>
      <c r="W66" s="41">
        <v>16.2</v>
      </c>
      <c r="X66" s="41">
        <v>0</v>
      </c>
      <c r="Y66" s="41">
        <v>17</v>
      </c>
      <c r="Z66" s="41">
        <v>16.132899999999999</v>
      </c>
      <c r="AA66" s="41">
        <v>16.2</v>
      </c>
      <c r="AB66" s="41">
        <v>0</v>
      </c>
      <c r="AC66" s="41">
        <v>16.2</v>
      </c>
      <c r="AD66" s="41">
        <v>0</v>
      </c>
      <c r="AE66" s="41">
        <v>17</v>
      </c>
      <c r="AF66" s="41">
        <v>16.132899999999999</v>
      </c>
      <c r="AG66" s="41">
        <v>0</v>
      </c>
      <c r="AH66" s="41">
        <v>0</v>
      </c>
      <c r="AI66" s="41">
        <v>0</v>
      </c>
      <c r="AJ66" s="41" t="s">
        <v>123</v>
      </c>
      <c r="AK66" s="41" t="s">
        <v>123</v>
      </c>
      <c r="AL66" s="41">
        <v>0</v>
      </c>
      <c r="AM66" s="41">
        <v>30.9739</v>
      </c>
    </row>
    <row r="67" spans="1:39" hidden="1" outlineLevel="1">
      <c r="A67" s="8">
        <v>42248</v>
      </c>
      <c r="B67" s="41">
        <v>26.979299999999999</v>
      </c>
      <c r="C67" s="41">
        <v>26.638100000000001</v>
      </c>
      <c r="D67" s="41">
        <v>28.369599999999998</v>
      </c>
      <c r="E67" s="41">
        <v>26.5139</v>
      </c>
      <c r="F67" s="41">
        <v>32.461199999999998</v>
      </c>
      <c r="G67" s="41">
        <v>28.387799999999999</v>
      </c>
      <c r="H67" s="41">
        <v>15.450200000000001</v>
      </c>
      <c r="I67" s="41">
        <v>26.636500000000002</v>
      </c>
      <c r="J67" s="41">
        <v>28.349699999999999</v>
      </c>
      <c r="K67" s="41">
        <v>26.5139</v>
      </c>
      <c r="L67" s="41">
        <v>32.461199999999998</v>
      </c>
      <c r="M67" s="41">
        <v>28.387799999999999</v>
      </c>
      <c r="N67" s="41">
        <v>15.450200000000001</v>
      </c>
      <c r="O67" s="41">
        <v>37.863799999999998</v>
      </c>
      <c r="P67" s="41">
        <v>37.863799999999998</v>
      </c>
      <c r="Q67" s="41" t="s">
        <v>123</v>
      </c>
      <c r="R67" s="41" t="s">
        <v>123</v>
      </c>
      <c r="S67" s="41" t="s">
        <v>123</v>
      </c>
      <c r="T67" s="41" t="s">
        <v>123</v>
      </c>
      <c r="U67" s="41">
        <v>11.316800000000001</v>
      </c>
      <c r="V67" s="41">
        <v>0</v>
      </c>
      <c r="W67" s="41">
        <v>11.316800000000001</v>
      </c>
      <c r="X67" s="41">
        <v>0</v>
      </c>
      <c r="Y67" s="41">
        <v>17</v>
      </c>
      <c r="Z67" s="41">
        <v>11.286099999999999</v>
      </c>
      <c r="AA67" s="41">
        <v>11.316800000000001</v>
      </c>
      <c r="AB67" s="41">
        <v>0</v>
      </c>
      <c r="AC67" s="41">
        <v>11.316800000000001</v>
      </c>
      <c r="AD67" s="41">
        <v>0</v>
      </c>
      <c r="AE67" s="41">
        <v>17</v>
      </c>
      <c r="AF67" s="41">
        <v>11.286099999999999</v>
      </c>
      <c r="AG67" s="41">
        <v>0</v>
      </c>
      <c r="AH67" s="41">
        <v>0</v>
      </c>
      <c r="AI67" s="41" t="s">
        <v>123</v>
      </c>
      <c r="AJ67" s="41" t="s">
        <v>123</v>
      </c>
      <c r="AK67" s="41" t="s">
        <v>123</v>
      </c>
      <c r="AL67" s="41" t="s">
        <v>123</v>
      </c>
      <c r="AM67" s="41">
        <v>31.309799999999999</v>
      </c>
    </row>
    <row r="68" spans="1:39" hidden="1" outlineLevel="1">
      <c r="A68" s="8">
        <v>42278</v>
      </c>
      <c r="B68" s="41">
        <v>28.9941</v>
      </c>
      <c r="C68" s="41">
        <v>28.4133</v>
      </c>
      <c r="D68" s="41">
        <v>33.504899999999999</v>
      </c>
      <c r="E68" s="41">
        <v>27.722200000000001</v>
      </c>
      <c r="F68" s="41">
        <v>33.059899999999999</v>
      </c>
      <c r="G68" s="41">
        <v>28.662600000000001</v>
      </c>
      <c r="H68" s="41">
        <v>15.3795</v>
      </c>
      <c r="I68" s="41">
        <v>28.411899999999999</v>
      </c>
      <c r="J68" s="41">
        <v>33.499699999999997</v>
      </c>
      <c r="K68" s="41">
        <v>27.722200000000001</v>
      </c>
      <c r="L68" s="41">
        <v>33.059899999999999</v>
      </c>
      <c r="M68" s="41">
        <v>28.662600000000001</v>
      </c>
      <c r="N68" s="41">
        <v>15.3795</v>
      </c>
      <c r="O68" s="41">
        <v>37.902099999999997</v>
      </c>
      <c r="P68" s="41">
        <v>37.902099999999997</v>
      </c>
      <c r="Q68" s="41">
        <v>0</v>
      </c>
      <c r="R68" s="41" t="s">
        <v>123</v>
      </c>
      <c r="S68" s="41" t="s">
        <v>123</v>
      </c>
      <c r="T68" s="41">
        <v>0</v>
      </c>
      <c r="U68" s="41">
        <v>14.666499999999999</v>
      </c>
      <c r="V68" s="41">
        <v>0</v>
      </c>
      <c r="W68" s="41">
        <v>14.666499999999999</v>
      </c>
      <c r="X68" s="41">
        <v>0</v>
      </c>
      <c r="Y68" s="41">
        <v>0</v>
      </c>
      <c r="Z68" s="41">
        <v>14.666499999999999</v>
      </c>
      <c r="AA68" s="41">
        <v>19.4284</v>
      </c>
      <c r="AB68" s="41">
        <v>0</v>
      </c>
      <c r="AC68" s="41">
        <v>19.4284</v>
      </c>
      <c r="AD68" s="41">
        <v>0</v>
      </c>
      <c r="AE68" s="41">
        <v>0</v>
      </c>
      <c r="AF68" s="41">
        <v>19.4284</v>
      </c>
      <c r="AG68" s="41">
        <v>0</v>
      </c>
      <c r="AH68" s="41">
        <v>0</v>
      </c>
      <c r="AI68" s="41">
        <v>0</v>
      </c>
      <c r="AJ68" s="41" t="s">
        <v>123</v>
      </c>
      <c r="AK68" s="41" t="s">
        <v>123</v>
      </c>
      <c r="AL68" s="41">
        <v>0</v>
      </c>
      <c r="AM68" s="41">
        <v>33.017600000000002</v>
      </c>
    </row>
    <row r="69" spans="1:39" hidden="1" outlineLevel="1">
      <c r="A69" s="8">
        <v>42309</v>
      </c>
      <c r="B69" s="41">
        <v>28.439800000000002</v>
      </c>
      <c r="C69" s="41">
        <v>27.775700000000001</v>
      </c>
      <c r="D69" s="41">
        <v>26.7425</v>
      </c>
      <c r="E69" s="41">
        <v>27.841100000000001</v>
      </c>
      <c r="F69" s="41">
        <v>27.5168</v>
      </c>
      <c r="G69" s="41">
        <v>28.286799999999999</v>
      </c>
      <c r="H69" s="41">
        <v>21.163900000000002</v>
      </c>
      <c r="I69" s="41">
        <v>27.775400000000001</v>
      </c>
      <c r="J69" s="41">
        <v>26.737200000000001</v>
      </c>
      <c r="K69" s="41">
        <v>27.841100000000001</v>
      </c>
      <c r="L69" s="41">
        <v>27.5168</v>
      </c>
      <c r="M69" s="41">
        <v>28.286799999999999</v>
      </c>
      <c r="N69" s="41">
        <v>21.163900000000002</v>
      </c>
      <c r="O69" s="41">
        <v>36.293999999999997</v>
      </c>
      <c r="P69" s="41">
        <v>36.293999999999997</v>
      </c>
      <c r="Q69" s="41" t="s">
        <v>123</v>
      </c>
      <c r="R69" s="41" t="s">
        <v>123</v>
      </c>
      <c r="S69" s="41" t="s">
        <v>123</v>
      </c>
      <c r="T69" s="41" t="s">
        <v>123</v>
      </c>
      <c r="U69" s="41">
        <v>14.279400000000001</v>
      </c>
      <c r="V69" s="41">
        <v>0</v>
      </c>
      <c r="W69" s="41">
        <v>14.279400000000001</v>
      </c>
      <c r="X69" s="41">
        <v>0</v>
      </c>
      <c r="Y69" s="41">
        <v>17</v>
      </c>
      <c r="Z69" s="41">
        <v>14.2049</v>
      </c>
      <c r="AA69" s="41">
        <v>14.279400000000001</v>
      </c>
      <c r="AB69" s="41">
        <v>0</v>
      </c>
      <c r="AC69" s="41">
        <v>14.279400000000001</v>
      </c>
      <c r="AD69" s="41">
        <v>0</v>
      </c>
      <c r="AE69" s="41">
        <v>17</v>
      </c>
      <c r="AF69" s="41">
        <v>14.2049</v>
      </c>
      <c r="AG69" s="41">
        <v>0</v>
      </c>
      <c r="AH69" s="41">
        <v>0</v>
      </c>
      <c r="AI69" s="41" t="s">
        <v>123</v>
      </c>
      <c r="AJ69" s="41" t="s">
        <v>123</v>
      </c>
      <c r="AK69" s="41" t="s">
        <v>123</v>
      </c>
      <c r="AL69" s="41" t="s">
        <v>123</v>
      </c>
      <c r="AM69" s="41">
        <v>32.122999999999998</v>
      </c>
    </row>
    <row r="70" spans="1:39" hidden="1" outlineLevel="1">
      <c r="A70" s="8">
        <v>42339</v>
      </c>
      <c r="B70" s="41">
        <v>25.644300000000001</v>
      </c>
      <c r="C70" s="41">
        <v>26.6449</v>
      </c>
      <c r="D70" s="41">
        <v>27.878900000000002</v>
      </c>
      <c r="E70" s="41">
        <v>26.545200000000001</v>
      </c>
      <c r="F70" s="41">
        <v>32.038800000000002</v>
      </c>
      <c r="G70" s="41">
        <v>26.709900000000001</v>
      </c>
      <c r="H70" s="41">
        <v>18.866</v>
      </c>
      <c r="I70" s="41">
        <v>26.706199999999999</v>
      </c>
      <c r="J70" s="41">
        <v>27.878799999999998</v>
      </c>
      <c r="K70" s="41">
        <v>26.611000000000001</v>
      </c>
      <c r="L70" s="41">
        <v>32.038800000000002</v>
      </c>
      <c r="M70" s="41">
        <v>26.709900000000001</v>
      </c>
      <c r="N70" s="41">
        <v>19.424199999999999</v>
      </c>
      <c r="O70" s="41">
        <v>11.7178</v>
      </c>
      <c r="P70" s="41">
        <v>30.534400000000002</v>
      </c>
      <c r="Q70" s="41">
        <v>11.7128</v>
      </c>
      <c r="R70" s="41" t="s">
        <v>123</v>
      </c>
      <c r="S70" s="41" t="s">
        <v>123</v>
      </c>
      <c r="T70" s="41">
        <v>11.7128</v>
      </c>
      <c r="U70" s="41">
        <v>3.8532999999999999</v>
      </c>
      <c r="V70" s="41">
        <v>0</v>
      </c>
      <c r="W70" s="41">
        <v>3.8532999999999999</v>
      </c>
      <c r="X70" s="41">
        <v>0</v>
      </c>
      <c r="Y70" s="41">
        <v>0</v>
      </c>
      <c r="Z70" s="41">
        <v>3.8532999999999999</v>
      </c>
      <c r="AA70" s="41">
        <v>3.9146000000000001</v>
      </c>
      <c r="AB70" s="41">
        <v>0</v>
      </c>
      <c r="AC70" s="41">
        <v>3.9146000000000001</v>
      </c>
      <c r="AD70" s="41">
        <v>0</v>
      </c>
      <c r="AE70" s="41">
        <v>0</v>
      </c>
      <c r="AF70" s="41">
        <v>3.9146000000000001</v>
      </c>
      <c r="AG70" s="41">
        <v>0</v>
      </c>
      <c r="AH70" s="41">
        <v>0</v>
      </c>
      <c r="AI70" s="41">
        <v>0</v>
      </c>
      <c r="AJ70" s="41" t="s">
        <v>123</v>
      </c>
      <c r="AK70" s="41" t="s">
        <v>123</v>
      </c>
      <c r="AL70" s="41">
        <v>0</v>
      </c>
      <c r="AM70" s="41">
        <v>29.462199999999999</v>
      </c>
    </row>
    <row r="71" spans="1:39" hidden="1" outlineLevel="1">
      <c r="A71" s="8">
        <v>42370</v>
      </c>
      <c r="B71" s="41">
        <v>28.4239</v>
      </c>
      <c r="C71" s="41">
        <v>28.3567</v>
      </c>
      <c r="D71" s="41">
        <v>29.265000000000001</v>
      </c>
      <c r="E71" s="41">
        <v>28.054200000000002</v>
      </c>
      <c r="F71" s="41">
        <v>36.125</v>
      </c>
      <c r="G71" s="41">
        <v>28.665400000000002</v>
      </c>
      <c r="H71" s="41">
        <v>18.042100000000001</v>
      </c>
      <c r="I71" s="41">
        <v>28.376899999999999</v>
      </c>
      <c r="J71" s="41">
        <v>29.264800000000001</v>
      </c>
      <c r="K71" s="41">
        <v>28.0806</v>
      </c>
      <c r="L71" s="41">
        <v>36.125</v>
      </c>
      <c r="M71" s="41">
        <v>28.665400000000002</v>
      </c>
      <c r="N71" s="41">
        <v>18.1008</v>
      </c>
      <c r="O71" s="41">
        <v>15.3193</v>
      </c>
      <c r="P71" s="41">
        <v>36.5</v>
      </c>
      <c r="Q71" s="41">
        <v>15.192</v>
      </c>
      <c r="R71" s="41" t="s">
        <v>123</v>
      </c>
      <c r="S71" s="41" t="s">
        <v>123</v>
      </c>
      <c r="T71" s="41">
        <v>15.192</v>
      </c>
      <c r="U71" s="41">
        <v>22.6374</v>
      </c>
      <c r="V71" s="41">
        <v>0</v>
      </c>
      <c r="W71" s="41">
        <v>22.6374</v>
      </c>
      <c r="X71" s="41">
        <v>0</v>
      </c>
      <c r="Y71" s="41">
        <v>0</v>
      </c>
      <c r="Z71" s="41">
        <v>22.6374</v>
      </c>
      <c r="AA71" s="41">
        <v>22.6374</v>
      </c>
      <c r="AB71" s="41">
        <v>0</v>
      </c>
      <c r="AC71" s="41">
        <v>22.6374</v>
      </c>
      <c r="AD71" s="41">
        <v>0</v>
      </c>
      <c r="AE71" s="41">
        <v>0</v>
      </c>
      <c r="AF71" s="41">
        <v>22.6374</v>
      </c>
      <c r="AG71" s="41">
        <v>0</v>
      </c>
      <c r="AH71" s="41">
        <v>0</v>
      </c>
      <c r="AI71" s="41">
        <v>0</v>
      </c>
      <c r="AJ71" s="41" t="s">
        <v>123</v>
      </c>
      <c r="AK71" s="41" t="s">
        <v>123</v>
      </c>
      <c r="AL71" s="41">
        <v>0</v>
      </c>
      <c r="AM71" s="41">
        <v>28.871600000000001</v>
      </c>
    </row>
    <row r="72" spans="1:39" hidden="1" outlineLevel="1">
      <c r="A72" s="8">
        <v>42401</v>
      </c>
      <c r="B72" s="41">
        <v>28.228300000000001</v>
      </c>
      <c r="C72" s="41">
        <v>28.646799999999999</v>
      </c>
      <c r="D72" s="41">
        <v>29.639900000000001</v>
      </c>
      <c r="E72" s="41">
        <v>28.281199999999998</v>
      </c>
      <c r="F72" s="41">
        <v>35.546999999999997</v>
      </c>
      <c r="G72" s="41">
        <v>28.417100000000001</v>
      </c>
      <c r="H72" s="41">
        <v>18.944299999999998</v>
      </c>
      <c r="I72" s="41">
        <v>28.6465</v>
      </c>
      <c r="J72" s="41">
        <v>29.6389</v>
      </c>
      <c r="K72" s="41">
        <v>28.281199999999998</v>
      </c>
      <c r="L72" s="41">
        <v>35.546999999999997</v>
      </c>
      <c r="M72" s="41">
        <v>28.417100000000001</v>
      </c>
      <c r="N72" s="41">
        <v>18.944299999999998</v>
      </c>
      <c r="O72" s="41">
        <v>36.3309</v>
      </c>
      <c r="P72" s="41">
        <v>36.3309</v>
      </c>
      <c r="Q72" s="41" t="s">
        <v>123</v>
      </c>
      <c r="R72" s="41" t="s">
        <v>123</v>
      </c>
      <c r="S72" s="41" t="s">
        <v>123</v>
      </c>
      <c r="T72" s="41" t="s">
        <v>123</v>
      </c>
      <c r="U72" s="41">
        <v>8.8717000000000006</v>
      </c>
      <c r="V72" s="41">
        <v>0</v>
      </c>
      <c r="W72" s="41">
        <v>8.8717000000000006</v>
      </c>
      <c r="X72" s="41">
        <v>0</v>
      </c>
      <c r="Y72" s="41">
        <v>0</v>
      </c>
      <c r="Z72" s="41">
        <v>8.8717000000000006</v>
      </c>
      <c r="AA72" s="41">
        <v>8.8717000000000006</v>
      </c>
      <c r="AB72" s="41">
        <v>0</v>
      </c>
      <c r="AC72" s="41">
        <v>8.8717000000000006</v>
      </c>
      <c r="AD72" s="41">
        <v>0</v>
      </c>
      <c r="AE72" s="41">
        <v>0</v>
      </c>
      <c r="AF72" s="41">
        <v>8.8717000000000006</v>
      </c>
      <c r="AG72" s="41">
        <v>0</v>
      </c>
      <c r="AH72" s="41">
        <v>0</v>
      </c>
      <c r="AI72" s="41" t="s">
        <v>123</v>
      </c>
      <c r="AJ72" s="41" t="s">
        <v>123</v>
      </c>
      <c r="AK72" s="41" t="s">
        <v>123</v>
      </c>
      <c r="AL72" s="41" t="s">
        <v>123</v>
      </c>
      <c r="AM72" s="41">
        <v>28.964099999999998</v>
      </c>
    </row>
    <row r="73" spans="1:39" hidden="1" outlineLevel="1">
      <c r="A73" s="8">
        <v>42430</v>
      </c>
      <c r="B73" s="41">
        <v>27.594799999999999</v>
      </c>
      <c r="C73" s="41">
        <v>27.284199999999998</v>
      </c>
      <c r="D73" s="41">
        <v>29.389199999999999</v>
      </c>
      <c r="E73" s="41">
        <v>26.7453</v>
      </c>
      <c r="F73" s="41">
        <v>26.231000000000002</v>
      </c>
      <c r="G73" s="41">
        <v>26.904699999999998</v>
      </c>
      <c r="H73" s="41">
        <v>23.895199999999999</v>
      </c>
      <c r="I73" s="41">
        <v>27.3277</v>
      </c>
      <c r="J73" s="41">
        <v>29.3873</v>
      </c>
      <c r="K73" s="41">
        <v>26.7988</v>
      </c>
      <c r="L73" s="41">
        <v>26.231000000000002</v>
      </c>
      <c r="M73" s="41">
        <v>26.904699999999998</v>
      </c>
      <c r="N73" s="41">
        <v>25.324999999999999</v>
      </c>
      <c r="O73" s="41">
        <v>9.8687000000000005</v>
      </c>
      <c r="P73" s="41">
        <v>49.812800000000003</v>
      </c>
      <c r="Q73" s="41">
        <v>9.56</v>
      </c>
      <c r="R73" s="41" t="s">
        <v>123</v>
      </c>
      <c r="S73" s="41" t="s">
        <v>123</v>
      </c>
      <c r="T73" s="41">
        <v>9.56</v>
      </c>
      <c r="U73" s="41">
        <v>15.0022</v>
      </c>
      <c r="V73" s="41">
        <v>0</v>
      </c>
      <c r="W73" s="41">
        <v>15.0022</v>
      </c>
      <c r="X73" s="41">
        <v>0</v>
      </c>
      <c r="Y73" s="41">
        <v>0</v>
      </c>
      <c r="Z73" s="41">
        <v>15.0022</v>
      </c>
      <c r="AA73" s="41">
        <v>15.0022</v>
      </c>
      <c r="AB73" s="41">
        <v>0</v>
      </c>
      <c r="AC73" s="41">
        <v>15.0022</v>
      </c>
      <c r="AD73" s="41">
        <v>0</v>
      </c>
      <c r="AE73" s="41">
        <v>0</v>
      </c>
      <c r="AF73" s="41">
        <v>15.0022</v>
      </c>
      <c r="AG73" s="41">
        <v>0</v>
      </c>
      <c r="AH73" s="41">
        <v>0</v>
      </c>
      <c r="AI73" s="41">
        <v>0</v>
      </c>
      <c r="AJ73" s="41" t="s">
        <v>123</v>
      </c>
      <c r="AK73" s="41" t="s">
        <v>123</v>
      </c>
      <c r="AL73" s="41">
        <v>0</v>
      </c>
      <c r="AM73" s="41">
        <v>29.125399999999999</v>
      </c>
    </row>
    <row r="74" spans="1:39" hidden="1" outlineLevel="1">
      <c r="A74" s="8">
        <v>42461</v>
      </c>
      <c r="B74" s="41">
        <v>29.441800000000001</v>
      </c>
      <c r="C74" s="41">
        <v>29.684899999999999</v>
      </c>
      <c r="D74" s="41">
        <v>28.876000000000001</v>
      </c>
      <c r="E74" s="41">
        <v>29.860199999999999</v>
      </c>
      <c r="F74" s="41">
        <v>38.782899999999998</v>
      </c>
      <c r="G74" s="41">
        <v>29.189699999999998</v>
      </c>
      <c r="H74" s="41">
        <v>26.290299999999998</v>
      </c>
      <c r="I74" s="41">
        <v>29.791699999999999</v>
      </c>
      <c r="J74" s="41">
        <v>28.8645</v>
      </c>
      <c r="K74" s="41">
        <v>29.9939</v>
      </c>
      <c r="L74" s="41">
        <v>38.782899999999998</v>
      </c>
      <c r="M74" s="41">
        <v>29.189699999999998</v>
      </c>
      <c r="N74" s="41">
        <v>29.360800000000001</v>
      </c>
      <c r="O74" s="41">
        <v>11.8835</v>
      </c>
      <c r="P74" s="41">
        <v>49.542999999999999</v>
      </c>
      <c r="Q74" s="41">
        <v>11.25</v>
      </c>
      <c r="R74" s="41" t="s">
        <v>123</v>
      </c>
      <c r="S74" s="41" t="s">
        <v>123</v>
      </c>
      <c r="T74" s="41">
        <v>11.25</v>
      </c>
      <c r="U74" s="41">
        <v>17.652899999999999</v>
      </c>
      <c r="V74" s="41">
        <v>0</v>
      </c>
      <c r="W74" s="41">
        <v>17.652899999999999</v>
      </c>
      <c r="X74" s="41">
        <v>0</v>
      </c>
      <c r="Y74" s="41">
        <v>0</v>
      </c>
      <c r="Z74" s="41">
        <v>17.652899999999999</v>
      </c>
      <c r="AA74" s="41">
        <v>25.4849</v>
      </c>
      <c r="AB74" s="41">
        <v>0</v>
      </c>
      <c r="AC74" s="41">
        <v>25.4849</v>
      </c>
      <c r="AD74" s="41">
        <v>0</v>
      </c>
      <c r="AE74" s="41">
        <v>0</v>
      </c>
      <c r="AF74" s="41">
        <v>25.4849</v>
      </c>
      <c r="AG74" s="41">
        <v>0.1</v>
      </c>
      <c r="AH74" s="41">
        <v>0</v>
      </c>
      <c r="AI74" s="41">
        <v>0.1</v>
      </c>
      <c r="AJ74" s="41" t="s">
        <v>123</v>
      </c>
      <c r="AK74" s="41" t="s">
        <v>123</v>
      </c>
      <c r="AL74" s="41">
        <v>0.1</v>
      </c>
      <c r="AM74" s="41">
        <v>29.474799999999998</v>
      </c>
    </row>
    <row r="75" spans="1:39" hidden="1" outlineLevel="1">
      <c r="A75" s="8">
        <v>42491</v>
      </c>
      <c r="B75" s="41">
        <v>29.8155</v>
      </c>
      <c r="C75" s="41">
        <v>30.205300000000001</v>
      </c>
      <c r="D75" s="41">
        <v>29.128699999999998</v>
      </c>
      <c r="E75" s="41">
        <v>30.486899999999999</v>
      </c>
      <c r="F75" s="41">
        <v>43.409199999999998</v>
      </c>
      <c r="G75" s="41">
        <v>29.390999999999998</v>
      </c>
      <c r="H75" s="41">
        <v>22.717600000000001</v>
      </c>
      <c r="I75" s="41">
        <v>30.205200000000001</v>
      </c>
      <c r="J75" s="41">
        <v>29.128499999999999</v>
      </c>
      <c r="K75" s="41">
        <v>30.486899999999999</v>
      </c>
      <c r="L75" s="41">
        <v>43.409199999999998</v>
      </c>
      <c r="M75" s="41">
        <v>29.390999999999998</v>
      </c>
      <c r="N75" s="41">
        <v>22.717600000000001</v>
      </c>
      <c r="O75" s="41">
        <v>36.5</v>
      </c>
      <c r="P75" s="41">
        <v>36.5</v>
      </c>
      <c r="Q75" s="41" t="s">
        <v>123</v>
      </c>
      <c r="R75" s="41" t="s">
        <v>123</v>
      </c>
      <c r="S75" s="41" t="s">
        <v>123</v>
      </c>
      <c r="T75" s="41" t="s">
        <v>123</v>
      </c>
      <c r="U75" s="41">
        <v>18.040900000000001</v>
      </c>
      <c r="V75" s="41">
        <v>0</v>
      </c>
      <c r="W75" s="41">
        <v>18.040900000000001</v>
      </c>
      <c r="X75" s="41">
        <v>0</v>
      </c>
      <c r="Y75" s="41">
        <v>0</v>
      </c>
      <c r="Z75" s="41">
        <v>18.040900000000001</v>
      </c>
      <c r="AA75" s="41">
        <v>18.040900000000001</v>
      </c>
      <c r="AB75" s="41">
        <v>0</v>
      </c>
      <c r="AC75" s="41">
        <v>18.040900000000001</v>
      </c>
      <c r="AD75" s="41">
        <v>0</v>
      </c>
      <c r="AE75" s="41">
        <v>0</v>
      </c>
      <c r="AF75" s="41">
        <v>18.040900000000001</v>
      </c>
      <c r="AG75" s="41">
        <v>0</v>
      </c>
      <c r="AH75" s="41">
        <v>0</v>
      </c>
      <c r="AI75" s="41" t="s">
        <v>123</v>
      </c>
      <c r="AJ75" s="41" t="s">
        <v>123</v>
      </c>
      <c r="AK75" s="41" t="s">
        <v>123</v>
      </c>
      <c r="AL75" s="41" t="s">
        <v>123</v>
      </c>
      <c r="AM75" s="41">
        <v>28.4588</v>
      </c>
    </row>
    <row r="76" spans="1:39" hidden="1" outlineLevel="1">
      <c r="A76" s="8">
        <v>42522</v>
      </c>
      <c r="B76" s="41">
        <v>29.4558</v>
      </c>
      <c r="C76" s="41">
        <v>29.610399999999998</v>
      </c>
      <c r="D76" s="41">
        <v>28.6584</v>
      </c>
      <c r="E76" s="41">
        <v>29.786000000000001</v>
      </c>
      <c r="F76" s="41">
        <v>46.341700000000003</v>
      </c>
      <c r="G76" s="41">
        <v>28.448899999999998</v>
      </c>
      <c r="H76" s="41">
        <v>29.701599999999999</v>
      </c>
      <c r="I76" s="41">
        <v>29.610299999999999</v>
      </c>
      <c r="J76" s="41">
        <v>28.658200000000001</v>
      </c>
      <c r="K76" s="41">
        <v>29.786000000000001</v>
      </c>
      <c r="L76" s="41">
        <v>46.341700000000003</v>
      </c>
      <c r="M76" s="41">
        <v>28.448899999999998</v>
      </c>
      <c r="N76" s="41">
        <v>29.701599999999999</v>
      </c>
      <c r="O76" s="41">
        <v>36.5</v>
      </c>
      <c r="P76" s="41">
        <v>36.5</v>
      </c>
      <c r="Q76" s="41" t="s">
        <v>123</v>
      </c>
      <c r="R76" s="41" t="s">
        <v>123</v>
      </c>
      <c r="S76" s="41" t="s">
        <v>123</v>
      </c>
      <c r="T76" s="41" t="s">
        <v>123</v>
      </c>
      <c r="U76" s="41">
        <v>3.2965</v>
      </c>
      <c r="V76" s="41">
        <v>0</v>
      </c>
      <c r="W76" s="41">
        <v>3.2965</v>
      </c>
      <c r="X76" s="41">
        <v>0</v>
      </c>
      <c r="Y76" s="41">
        <v>0</v>
      </c>
      <c r="Z76" s="41">
        <v>4.0640000000000001</v>
      </c>
      <c r="AA76" s="41">
        <v>3.2965</v>
      </c>
      <c r="AB76" s="41">
        <v>0</v>
      </c>
      <c r="AC76" s="41">
        <v>3.2965</v>
      </c>
      <c r="AD76" s="41">
        <v>0</v>
      </c>
      <c r="AE76" s="41">
        <v>0</v>
      </c>
      <c r="AF76" s="41">
        <v>4.0640000000000001</v>
      </c>
      <c r="AG76" s="41">
        <v>0</v>
      </c>
      <c r="AH76" s="41">
        <v>0</v>
      </c>
      <c r="AI76" s="41" t="s">
        <v>123</v>
      </c>
      <c r="AJ76" s="41" t="s">
        <v>123</v>
      </c>
      <c r="AK76" s="41" t="s">
        <v>123</v>
      </c>
      <c r="AL76" s="41" t="s">
        <v>123</v>
      </c>
      <c r="AM76" s="41">
        <v>29.290199999999999</v>
      </c>
    </row>
    <row r="77" spans="1:39" hidden="1" outlineLevel="1">
      <c r="A77" s="8">
        <v>42552</v>
      </c>
      <c r="B77" s="41">
        <v>29.284400000000002</v>
      </c>
      <c r="C77" s="41">
        <v>29.442799999999998</v>
      </c>
      <c r="D77" s="41">
        <v>28.584900000000001</v>
      </c>
      <c r="E77" s="41">
        <v>29.606300000000001</v>
      </c>
      <c r="F77" s="41">
        <v>31.242100000000001</v>
      </c>
      <c r="G77" s="41">
        <v>29.609300000000001</v>
      </c>
      <c r="H77" s="41">
        <v>25.6279</v>
      </c>
      <c r="I77" s="41">
        <v>29.442799999999998</v>
      </c>
      <c r="J77" s="41">
        <v>28.584800000000001</v>
      </c>
      <c r="K77" s="41">
        <v>29.606300000000001</v>
      </c>
      <c r="L77" s="41">
        <v>31.242100000000001</v>
      </c>
      <c r="M77" s="41">
        <v>29.609300000000001</v>
      </c>
      <c r="N77" s="41">
        <v>25.6279</v>
      </c>
      <c r="O77" s="41">
        <v>36.5</v>
      </c>
      <c r="P77" s="41">
        <v>36.5</v>
      </c>
      <c r="Q77" s="41" t="s">
        <v>123</v>
      </c>
      <c r="R77" s="41" t="s">
        <v>123</v>
      </c>
      <c r="S77" s="41" t="s">
        <v>123</v>
      </c>
      <c r="T77" s="41" t="s">
        <v>123</v>
      </c>
      <c r="U77" s="41">
        <v>4.1844000000000001</v>
      </c>
      <c r="V77" s="41">
        <v>0</v>
      </c>
      <c r="W77" s="41">
        <v>4.1844000000000001</v>
      </c>
      <c r="X77" s="41">
        <v>0</v>
      </c>
      <c r="Y77" s="41">
        <v>18</v>
      </c>
      <c r="Z77" s="41">
        <v>4.1326000000000001</v>
      </c>
      <c r="AA77" s="41">
        <v>4.1844000000000001</v>
      </c>
      <c r="AB77" s="41">
        <v>0</v>
      </c>
      <c r="AC77" s="41">
        <v>4.1844000000000001</v>
      </c>
      <c r="AD77" s="41">
        <v>0</v>
      </c>
      <c r="AE77" s="41">
        <v>18</v>
      </c>
      <c r="AF77" s="41">
        <v>4.1326000000000001</v>
      </c>
      <c r="AG77" s="41">
        <v>0</v>
      </c>
      <c r="AH77" s="41">
        <v>0</v>
      </c>
      <c r="AI77" s="41" t="s">
        <v>123</v>
      </c>
      <c r="AJ77" s="41" t="s">
        <v>123</v>
      </c>
      <c r="AK77" s="41" t="s">
        <v>123</v>
      </c>
      <c r="AL77" s="41" t="s">
        <v>123</v>
      </c>
      <c r="AM77" s="41">
        <v>29.121400000000001</v>
      </c>
    </row>
    <row r="78" spans="1:39" hidden="1" outlineLevel="1">
      <c r="A78" s="8">
        <v>42583</v>
      </c>
      <c r="B78" s="41">
        <v>29.247199999999999</v>
      </c>
      <c r="C78" s="41">
        <v>29.457000000000001</v>
      </c>
      <c r="D78" s="41">
        <v>29.359000000000002</v>
      </c>
      <c r="E78" s="41">
        <v>29.500499999999999</v>
      </c>
      <c r="F78" s="41">
        <v>31.197800000000001</v>
      </c>
      <c r="G78" s="41">
        <v>29.866700000000002</v>
      </c>
      <c r="H78" s="41">
        <v>23.040299999999998</v>
      </c>
      <c r="I78" s="41">
        <v>29.457000000000001</v>
      </c>
      <c r="J78" s="41">
        <v>29.358899999999998</v>
      </c>
      <c r="K78" s="41">
        <v>29.500499999999999</v>
      </c>
      <c r="L78" s="41">
        <v>31.197800000000001</v>
      </c>
      <c r="M78" s="41">
        <v>29.866700000000002</v>
      </c>
      <c r="N78" s="41">
        <v>23.040299999999998</v>
      </c>
      <c r="O78" s="41">
        <v>36.5</v>
      </c>
      <c r="P78" s="41">
        <v>36.5</v>
      </c>
      <c r="Q78" s="41" t="s">
        <v>123</v>
      </c>
      <c r="R78" s="41" t="s">
        <v>123</v>
      </c>
      <c r="S78" s="41" t="s">
        <v>123</v>
      </c>
      <c r="T78" s="41" t="s">
        <v>123</v>
      </c>
      <c r="U78" s="41">
        <v>9.1511999999999993</v>
      </c>
      <c r="V78" s="41">
        <v>0</v>
      </c>
      <c r="W78" s="41">
        <v>9.1511999999999993</v>
      </c>
      <c r="X78" s="41">
        <v>0</v>
      </c>
      <c r="Y78" s="41">
        <v>0</v>
      </c>
      <c r="Z78" s="41">
        <v>9.1511999999999993</v>
      </c>
      <c r="AA78" s="41">
        <v>9.1511999999999993</v>
      </c>
      <c r="AB78" s="41">
        <v>0</v>
      </c>
      <c r="AC78" s="41">
        <v>9.1511999999999993</v>
      </c>
      <c r="AD78" s="41">
        <v>0</v>
      </c>
      <c r="AE78" s="41">
        <v>0</v>
      </c>
      <c r="AF78" s="41">
        <v>9.1511999999999993</v>
      </c>
      <c r="AG78" s="41">
        <v>0</v>
      </c>
      <c r="AH78" s="41">
        <v>0</v>
      </c>
      <c r="AI78" s="41" t="s">
        <v>123</v>
      </c>
      <c r="AJ78" s="41" t="s">
        <v>123</v>
      </c>
      <c r="AK78" s="41" t="s">
        <v>123</v>
      </c>
      <c r="AL78" s="41" t="s">
        <v>123</v>
      </c>
      <c r="AM78" s="41">
        <v>29.5044</v>
      </c>
    </row>
    <row r="79" spans="1:39" hidden="1" outlineLevel="1">
      <c r="A79" s="8">
        <v>42614</v>
      </c>
      <c r="B79" s="41">
        <v>29.532699999999998</v>
      </c>
      <c r="C79" s="41">
        <v>29.851500000000001</v>
      </c>
      <c r="D79" s="41">
        <v>29.6129</v>
      </c>
      <c r="E79" s="41">
        <v>29.911799999999999</v>
      </c>
      <c r="F79" s="41">
        <v>38.7911</v>
      </c>
      <c r="G79" s="41">
        <v>29.368200000000002</v>
      </c>
      <c r="H79" s="41">
        <v>22.894100000000002</v>
      </c>
      <c r="I79" s="41">
        <v>29.849699999999999</v>
      </c>
      <c r="J79" s="41">
        <v>29.603899999999999</v>
      </c>
      <c r="K79" s="41">
        <v>29.911799999999999</v>
      </c>
      <c r="L79" s="41">
        <v>38.7911</v>
      </c>
      <c r="M79" s="41">
        <v>29.368200000000002</v>
      </c>
      <c r="N79" s="41">
        <v>22.894100000000002</v>
      </c>
      <c r="O79" s="41">
        <v>49.573399999999999</v>
      </c>
      <c r="P79" s="41">
        <v>49.573399999999999</v>
      </c>
      <c r="Q79" s="41" t="s">
        <v>123</v>
      </c>
      <c r="R79" s="41" t="s">
        <v>123</v>
      </c>
      <c r="S79" s="41" t="s">
        <v>123</v>
      </c>
      <c r="T79" s="41" t="s">
        <v>123</v>
      </c>
      <c r="U79" s="41">
        <v>14.799300000000001</v>
      </c>
      <c r="V79" s="41">
        <v>0</v>
      </c>
      <c r="W79" s="41">
        <v>14.799300000000001</v>
      </c>
      <c r="X79" s="41">
        <v>0</v>
      </c>
      <c r="Y79" s="41">
        <v>0</v>
      </c>
      <c r="Z79" s="41">
        <v>14.799300000000001</v>
      </c>
      <c r="AA79" s="41">
        <v>14.799300000000001</v>
      </c>
      <c r="AB79" s="41">
        <v>0</v>
      </c>
      <c r="AC79" s="41">
        <v>14.799300000000001</v>
      </c>
      <c r="AD79" s="41">
        <v>0</v>
      </c>
      <c r="AE79" s="41">
        <v>0</v>
      </c>
      <c r="AF79" s="41">
        <v>14.799300000000001</v>
      </c>
      <c r="AG79" s="41">
        <v>0</v>
      </c>
      <c r="AH79" s="41">
        <v>0</v>
      </c>
      <c r="AI79" s="41" t="s">
        <v>123</v>
      </c>
      <c r="AJ79" s="41" t="s">
        <v>123</v>
      </c>
      <c r="AK79" s="41" t="s">
        <v>123</v>
      </c>
      <c r="AL79" s="41" t="s">
        <v>123</v>
      </c>
      <c r="AM79" s="41">
        <v>28.646599999999999</v>
      </c>
    </row>
    <row r="80" spans="1:39" hidden="1" outlineLevel="1">
      <c r="A80" s="8">
        <v>42644</v>
      </c>
      <c r="B80" s="41">
        <v>29.0214</v>
      </c>
      <c r="C80" s="41">
        <v>28.9468</v>
      </c>
      <c r="D80" s="41">
        <v>29.792000000000002</v>
      </c>
      <c r="E80" s="41">
        <v>28.783000000000001</v>
      </c>
      <c r="F80" s="41">
        <v>29.380400000000002</v>
      </c>
      <c r="G80" s="41">
        <v>29.207000000000001</v>
      </c>
      <c r="H80" s="41">
        <v>22.930199999999999</v>
      </c>
      <c r="I80" s="41">
        <v>28.9468</v>
      </c>
      <c r="J80" s="41">
        <v>29.791799999999999</v>
      </c>
      <c r="K80" s="41">
        <v>28.783000000000001</v>
      </c>
      <c r="L80" s="41">
        <v>29.380400000000002</v>
      </c>
      <c r="M80" s="41">
        <v>29.207000000000001</v>
      </c>
      <c r="N80" s="41">
        <v>22.930199999999999</v>
      </c>
      <c r="O80" s="41">
        <v>36.5</v>
      </c>
      <c r="P80" s="41">
        <v>36.5</v>
      </c>
      <c r="Q80" s="41" t="s">
        <v>123</v>
      </c>
      <c r="R80" s="41" t="s">
        <v>123</v>
      </c>
      <c r="S80" s="41" t="s">
        <v>123</v>
      </c>
      <c r="T80" s="41" t="s">
        <v>123</v>
      </c>
      <c r="U80" s="41">
        <v>17.806999999999999</v>
      </c>
      <c r="V80" s="41">
        <v>0</v>
      </c>
      <c r="W80" s="41">
        <v>17.806999999999999</v>
      </c>
      <c r="X80" s="41">
        <v>0</v>
      </c>
      <c r="Y80" s="41">
        <v>0</v>
      </c>
      <c r="Z80" s="41">
        <v>17.806999999999999</v>
      </c>
      <c r="AA80" s="41">
        <v>17.806999999999999</v>
      </c>
      <c r="AB80" s="41">
        <v>0</v>
      </c>
      <c r="AC80" s="41">
        <v>17.806999999999999</v>
      </c>
      <c r="AD80" s="41">
        <v>0</v>
      </c>
      <c r="AE80" s="41">
        <v>0</v>
      </c>
      <c r="AF80" s="41">
        <v>17.806999999999999</v>
      </c>
      <c r="AG80" s="41">
        <v>0</v>
      </c>
      <c r="AH80" s="41">
        <v>0</v>
      </c>
      <c r="AI80" s="41" t="s">
        <v>123</v>
      </c>
      <c r="AJ80" s="41" t="s">
        <v>123</v>
      </c>
      <c r="AK80" s="41" t="s">
        <v>123</v>
      </c>
      <c r="AL80" s="41" t="s">
        <v>123</v>
      </c>
      <c r="AM80" s="41">
        <v>30.4604</v>
      </c>
    </row>
    <row r="81" spans="1:39" hidden="1" outlineLevel="1">
      <c r="A81" s="8">
        <v>42675</v>
      </c>
      <c r="B81" s="41">
        <v>29.111499999999999</v>
      </c>
      <c r="C81" s="41">
        <v>29.3842</v>
      </c>
      <c r="D81" s="41">
        <v>29.9251</v>
      </c>
      <c r="E81" s="41">
        <v>29.154299999999999</v>
      </c>
      <c r="F81" s="41">
        <v>37.125100000000003</v>
      </c>
      <c r="G81" s="41">
        <v>28.777899999999999</v>
      </c>
      <c r="H81" s="41">
        <v>22.871600000000001</v>
      </c>
      <c r="I81" s="41">
        <v>29.3841</v>
      </c>
      <c r="J81" s="41">
        <v>29.9251</v>
      </c>
      <c r="K81" s="41">
        <v>29.154299999999999</v>
      </c>
      <c r="L81" s="41">
        <v>37.125100000000003</v>
      </c>
      <c r="M81" s="41">
        <v>28.777899999999999</v>
      </c>
      <c r="N81" s="41">
        <v>22.871600000000001</v>
      </c>
      <c r="O81" s="41">
        <v>36.5</v>
      </c>
      <c r="P81" s="41">
        <v>36.5</v>
      </c>
      <c r="Q81" s="41" t="s">
        <v>123</v>
      </c>
      <c r="R81" s="41" t="s">
        <v>123</v>
      </c>
      <c r="S81" s="41" t="s">
        <v>123</v>
      </c>
      <c r="T81" s="41" t="s">
        <v>123</v>
      </c>
      <c r="U81" s="41">
        <v>24.091100000000001</v>
      </c>
      <c r="V81" s="41">
        <v>0</v>
      </c>
      <c r="W81" s="41">
        <v>24.091100000000001</v>
      </c>
      <c r="X81" s="41">
        <v>0</v>
      </c>
      <c r="Y81" s="41">
        <v>0</v>
      </c>
      <c r="Z81" s="41">
        <v>24.091100000000001</v>
      </c>
      <c r="AA81" s="41">
        <v>24.091100000000001</v>
      </c>
      <c r="AB81" s="41">
        <v>0</v>
      </c>
      <c r="AC81" s="41">
        <v>24.091100000000001</v>
      </c>
      <c r="AD81" s="41">
        <v>0</v>
      </c>
      <c r="AE81" s="41">
        <v>0</v>
      </c>
      <c r="AF81" s="41">
        <v>24.091100000000001</v>
      </c>
      <c r="AG81" s="41">
        <v>0</v>
      </c>
      <c r="AH81" s="41">
        <v>0</v>
      </c>
      <c r="AI81" s="41" t="s">
        <v>123</v>
      </c>
      <c r="AJ81" s="41" t="s">
        <v>123</v>
      </c>
      <c r="AK81" s="41" t="s">
        <v>123</v>
      </c>
      <c r="AL81" s="41" t="s">
        <v>123</v>
      </c>
      <c r="AM81" s="41">
        <v>27.5578</v>
      </c>
    </row>
    <row r="82" spans="1:39" hidden="1" outlineLevel="1">
      <c r="A82" s="8">
        <v>42705</v>
      </c>
      <c r="B82" s="41">
        <v>28.107299999999999</v>
      </c>
      <c r="C82" s="41">
        <v>28.7317</v>
      </c>
      <c r="D82" s="41">
        <v>30.5274</v>
      </c>
      <c r="E82" s="41">
        <v>28.168700000000001</v>
      </c>
      <c r="F82" s="41">
        <v>31.6798</v>
      </c>
      <c r="G82" s="41">
        <v>28.3413</v>
      </c>
      <c r="H82" s="41">
        <v>18.3063</v>
      </c>
      <c r="I82" s="41">
        <v>28.7317</v>
      </c>
      <c r="J82" s="41">
        <v>30.5274</v>
      </c>
      <c r="K82" s="41">
        <v>28.168700000000001</v>
      </c>
      <c r="L82" s="41">
        <v>31.6798</v>
      </c>
      <c r="M82" s="41">
        <v>28.3413</v>
      </c>
      <c r="N82" s="41">
        <v>18.3063</v>
      </c>
      <c r="O82" s="41">
        <v>36.5</v>
      </c>
      <c r="P82" s="41">
        <v>36.5</v>
      </c>
      <c r="Q82" s="41" t="s">
        <v>123</v>
      </c>
      <c r="R82" s="41" t="s">
        <v>123</v>
      </c>
      <c r="S82" s="41" t="s">
        <v>123</v>
      </c>
      <c r="T82" s="41" t="s">
        <v>123</v>
      </c>
      <c r="U82" s="41">
        <v>14.8772</v>
      </c>
      <c r="V82" s="41">
        <v>0</v>
      </c>
      <c r="W82" s="41">
        <v>14.8772</v>
      </c>
      <c r="X82" s="41">
        <v>0</v>
      </c>
      <c r="Y82" s="41">
        <v>0</v>
      </c>
      <c r="Z82" s="41">
        <v>14.8772</v>
      </c>
      <c r="AA82" s="41">
        <v>14.8772</v>
      </c>
      <c r="AB82" s="41">
        <v>0</v>
      </c>
      <c r="AC82" s="41">
        <v>14.8772</v>
      </c>
      <c r="AD82" s="41">
        <v>0</v>
      </c>
      <c r="AE82" s="41">
        <v>0</v>
      </c>
      <c r="AF82" s="41">
        <v>14.8772</v>
      </c>
      <c r="AG82" s="41">
        <v>0</v>
      </c>
      <c r="AH82" s="41">
        <v>0</v>
      </c>
      <c r="AI82" s="41" t="s">
        <v>123</v>
      </c>
      <c r="AJ82" s="41" t="s">
        <v>123</v>
      </c>
      <c r="AK82" s="41" t="s">
        <v>123</v>
      </c>
      <c r="AL82" s="41" t="s">
        <v>123</v>
      </c>
      <c r="AM82" s="41">
        <v>25.930599999999998</v>
      </c>
    </row>
    <row r="83" spans="1:39" hidden="1" outlineLevel="1">
      <c r="A83" s="8">
        <v>42736</v>
      </c>
      <c r="B83" s="41">
        <v>28.666499999999999</v>
      </c>
      <c r="C83" s="41">
        <v>29.233699999999999</v>
      </c>
      <c r="D83" s="41">
        <v>30.1753</v>
      </c>
      <c r="E83" s="41">
        <v>28.812000000000001</v>
      </c>
      <c r="F83" s="41">
        <v>33.341000000000001</v>
      </c>
      <c r="G83" s="41">
        <v>28.549399999999999</v>
      </c>
      <c r="H83" s="41">
        <v>24.042999999999999</v>
      </c>
      <c r="I83" s="41">
        <v>29.230599999999999</v>
      </c>
      <c r="J83" s="41">
        <v>30.165700000000001</v>
      </c>
      <c r="K83" s="41">
        <v>28.812000000000001</v>
      </c>
      <c r="L83" s="41">
        <v>33.341000000000001</v>
      </c>
      <c r="M83" s="41">
        <v>28.549399999999999</v>
      </c>
      <c r="N83" s="41">
        <v>24.042999999999999</v>
      </c>
      <c r="O83" s="41">
        <v>49.5229</v>
      </c>
      <c r="P83" s="41">
        <v>49.5229</v>
      </c>
      <c r="Q83" s="41" t="s">
        <v>123</v>
      </c>
      <c r="R83" s="41" t="s">
        <v>123</v>
      </c>
      <c r="S83" s="41" t="s">
        <v>123</v>
      </c>
      <c r="T83" s="41" t="s">
        <v>123</v>
      </c>
      <c r="U83" s="41">
        <v>8.6425000000000001</v>
      </c>
      <c r="V83" s="41">
        <v>0</v>
      </c>
      <c r="W83" s="41">
        <v>8.6425000000000001</v>
      </c>
      <c r="X83" s="41">
        <v>0</v>
      </c>
      <c r="Y83" s="41">
        <v>0</v>
      </c>
      <c r="Z83" s="41">
        <v>8.6425000000000001</v>
      </c>
      <c r="AA83" s="41">
        <v>8.6425000000000001</v>
      </c>
      <c r="AB83" s="41">
        <v>0</v>
      </c>
      <c r="AC83" s="41">
        <v>8.6425000000000001</v>
      </c>
      <c r="AD83" s="41">
        <v>0</v>
      </c>
      <c r="AE83" s="41">
        <v>0</v>
      </c>
      <c r="AF83" s="41">
        <v>8.6425000000000001</v>
      </c>
      <c r="AG83" s="41">
        <v>0</v>
      </c>
      <c r="AH83" s="41">
        <v>0</v>
      </c>
      <c r="AI83" s="41" t="s">
        <v>123</v>
      </c>
      <c r="AJ83" s="41" t="s">
        <v>123</v>
      </c>
      <c r="AK83" s="41" t="s">
        <v>123</v>
      </c>
      <c r="AL83" s="41" t="s">
        <v>123</v>
      </c>
      <c r="AM83" s="41">
        <v>27.380800000000001</v>
      </c>
    </row>
    <row r="84" spans="1:39" hidden="1" outlineLevel="1">
      <c r="A84" s="8">
        <v>42767</v>
      </c>
      <c r="B84" s="41">
        <v>29.118400000000001</v>
      </c>
      <c r="C84" s="41">
        <v>29.834800000000001</v>
      </c>
      <c r="D84" s="41">
        <v>30.030899999999999</v>
      </c>
      <c r="E84" s="41">
        <v>29.607199999999999</v>
      </c>
      <c r="F84" s="41">
        <v>38.017400000000002</v>
      </c>
      <c r="G84" s="41">
        <v>29.349900000000002</v>
      </c>
      <c r="H84" s="41">
        <v>24.403400000000001</v>
      </c>
      <c r="I84" s="41">
        <v>29.8339</v>
      </c>
      <c r="J84" s="41">
        <v>30.029199999999999</v>
      </c>
      <c r="K84" s="41">
        <v>29.607199999999999</v>
      </c>
      <c r="L84" s="41">
        <v>38.017400000000002</v>
      </c>
      <c r="M84" s="41">
        <v>29.349900000000002</v>
      </c>
      <c r="N84" s="41">
        <v>24.403400000000001</v>
      </c>
      <c r="O84" s="41">
        <v>49.037100000000002</v>
      </c>
      <c r="P84" s="41">
        <v>49.037100000000002</v>
      </c>
      <c r="Q84" s="41" t="s">
        <v>123</v>
      </c>
      <c r="R84" s="41" t="s">
        <v>123</v>
      </c>
      <c r="S84" s="41" t="s">
        <v>123</v>
      </c>
      <c r="T84" s="41" t="s">
        <v>123</v>
      </c>
      <c r="U84" s="41">
        <v>11.9626</v>
      </c>
      <c r="V84" s="41">
        <v>0</v>
      </c>
      <c r="W84" s="41">
        <v>11.9626</v>
      </c>
      <c r="X84" s="41">
        <v>0</v>
      </c>
      <c r="Y84" s="41">
        <v>0</v>
      </c>
      <c r="Z84" s="41">
        <v>11.9626</v>
      </c>
      <c r="AA84" s="41">
        <v>11.9626</v>
      </c>
      <c r="AB84" s="41">
        <v>0</v>
      </c>
      <c r="AC84" s="41">
        <v>11.9626</v>
      </c>
      <c r="AD84" s="41">
        <v>0</v>
      </c>
      <c r="AE84" s="41">
        <v>0</v>
      </c>
      <c r="AF84" s="41">
        <v>11.9626</v>
      </c>
      <c r="AG84" s="41">
        <v>0</v>
      </c>
      <c r="AH84" s="41">
        <v>0</v>
      </c>
      <c r="AI84" s="41" t="s">
        <v>123</v>
      </c>
      <c r="AJ84" s="41" t="s">
        <v>123</v>
      </c>
      <c r="AK84" s="41" t="s">
        <v>123</v>
      </c>
      <c r="AL84" s="41" t="s">
        <v>123</v>
      </c>
      <c r="AM84" s="41">
        <v>25.0929</v>
      </c>
    </row>
    <row r="85" spans="1:39" hidden="1" outlineLevel="1">
      <c r="A85" s="8">
        <v>42795</v>
      </c>
      <c r="B85" s="41">
        <v>27.9693</v>
      </c>
      <c r="C85" s="41">
        <v>28.598199999999999</v>
      </c>
      <c r="D85" s="41">
        <v>29.957899999999999</v>
      </c>
      <c r="E85" s="41">
        <v>27.912500000000001</v>
      </c>
      <c r="F85" s="41">
        <v>28.027699999999999</v>
      </c>
      <c r="G85" s="41">
        <v>27.912500000000001</v>
      </c>
      <c r="H85" s="41">
        <v>27.558299999999999</v>
      </c>
      <c r="I85" s="41">
        <v>28.575600000000001</v>
      </c>
      <c r="J85" s="41">
        <v>29.8947</v>
      </c>
      <c r="K85" s="41">
        <v>27.912500000000001</v>
      </c>
      <c r="L85" s="41">
        <v>28.027699999999999</v>
      </c>
      <c r="M85" s="41">
        <v>27.912500000000001</v>
      </c>
      <c r="N85" s="41">
        <v>27.558299999999999</v>
      </c>
      <c r="O85" s="41">
        <v>49.961300000000001</v>
      </c>
      <c r="P85" s="41">
        <v>49.961300000000001</v>
      </c>
      <c r="Q85" s="41">
        <v>0</v>
      </c>
      <c r="R85" s="41">
        <v>0</v>
      </c>
      <c r="S85" s="41" t="s">
        <v>123</v>
      </c>
      <c r="T85" s="41" t="s">
        <v>123</v>
      </c>
      <c r="U85" s="41">
        <v>18.867599999999999</v>
      </c>
      <c r="V85" s="41">
        <v>0</v>
      </c>
      <c r="W85" s="41">
        <v>18.867599999999999</v>
      </c>
      <c r="X85" s="41">
        <v>0</v>
      </c>
      <c r="Y85" s="41">
        <v>22.321100000000001</v>
      </c>
      <c r="Z85" s="41">
        <v>17.954999999999998</v>
      </c>
      <c r="AA85" s="41">
        <v>18.867599999999999</v>
      </c>
      <c r="AB85" s="41">
        <v>0</v>
      </c>
      <c r="AC85" s="41">
        <v>18.867599999999999</v>
      </c>
      <c r="AD85" s="41">
        <v>0</v>
      </c>
      <c r="AE85" s="41">
        <v>22.321100000000001</v>
      </c>
      <c r="AF85" s="41">
        <v>17.954999999999998</v>
      </c>
      <c r="AG85" s="41">
        <v>0</v>
      </c>
      <c r="AH85" s="41">
        <v>0</v>
      </c>
      <c r="AI85" s="41">
        <v>0</v>
      </c>
      <c r="AJ85" s="41">
        <v>0</v>
      </c>
      <c r="AK85" s="41" t="s">
        <v>123</v>
      </c>
      <c r="AL85" s="41" t="s">
        <v>123</v>
      </c>
      <c r="AM85" s="41">
        <v>24.191800000000001</v>
      </c>
    </row>
    <row r="86" spans="1:39" hidden="1" outlineLevel="1">
      <c r="A86" s="8">
        <v>42826</v>
      </c>
      <c r="B86" s="41">
        <v>28.546800000000001</v>
      </c>
      <c r="C86" s="41">
        <v>29.474499999999999</v>
      </c>
      <c r="D86" s="41">
        <v>29.928699999999999</v>
      </c>
      <c r="E86" s="41">
        <v>29.3704</v>
      </c>
      <c r="F86" s="41">
        <v>34.741100000000003</v>
      </c>
      <c r="G86" s="41">
        <v>28.901700000000002</v>
      </c>
      <c r="H86" s="41">
        <v>27.730399999999999</v>
      </c>
      <c r="I86" s="41">
        <v>29.474399999999999</v>
      </c>
      <c r="J86" s="41">
        <v>29.927900000000001</v>
      </c>
      <c r="K86" s="41">
        <v>29.3704</v>
      </c>
      <c r="L86" s="41">
        <v>34.741100000000003</v>
      </c>
      <c r="M86" s="41">
        <v>28.901700000000002</v>
      </c>
      <c r="N86" s="41">
        <v>27.730399999999999</v>
      </c>
      <c r="O86" s="41">
        <v>36.5</v>
      </c>
      <c r="P86" s="41">
        <v>36.5</v>
      </c>
      <c r="Q86" s="41" t="s">
        <v>123</v>
      </c>
      <c r="R86" s="41" t="s">
        <v>123</v>
      </c>
      <c r="S86" s="41" t="s">
        <v>123</v>
      </c>
      <c r="T86" s="41" t="s">
        <v>123</v>
      </c>
      <c r="U86" s="41">
        <v>5.5E-2</v>
      </c>
      <c r="V86" s="41">
        <v>0</v>
      </c>
      <c r="W86" s="41">
        <v>5.5E-2</v>
      </c>
      <c r="X86" s="41">
        <v>0</v>
      </c>
      <c r="Y86" s="41">
        <v>0</v>
      </c>
      <c r="Z86" s="41">
        <v>5.5E-2</v>
      </c>
      <c r="AA86" s="41">
        <v>5.5E-2</v>
      </c>
      <c r="AB86" s="41">
        <v>0</v>
      </c>
      <c r="AC86" s="41">
        <v>5.5E-2</v>
      </c>
      <c r="AD86" s="41">
        <v>0</v>
      </c>
      <c r="AE86" s="41">
        <v>0</v>
      </c>
      <c r="AF86" s="41">
        <v>5.5E-2</v>
      </c>
      <c r="AG86" s="41">
        <v>0</v>
      </c>
      <c r="AH86" s="41">
        <v>0</v>
      </c>
      <c r="AI86" s="41" t="s">
        <v>123</v>
      </c>
      <c r="AJ86" s="41" t="s">
        <v>123</v>
      </c>
      <c r="AK86" s="41" t="s">
        <v>123</v>
      </c>
      <c r="AL86" s="41" t="s">
        <v>123</v>
      </c>
      <c r="AM86" s="41">
        <v>25.383900000000001</v>
      </c>
    </row>
    <row r="87" spans="1:39" hidden="1" outlineLevel="1">
      <c r="A87" s="8">
        <v>42856</v>
      </c>
      <c r="B87" s="41">
        <v>28.163900000000002</v>
      </c>
      <c r="C87" s="41">
        <v>29.828700000000001</v>
      </c>
      <c r="D87" s="41">
        <v>30.162500000000001</v>
      </c>
      <c r="E87" s="41">
        <v>29.7105</v>
      </c>
      <c r="F87" s="41">
        <v>30.438700000000001</v>
      </c>
      <c r="G87" s="41">
        <v>30.008400000000002</v>
      </c>
      <c r="H87" s="41">
        <v>24.248999999999999</v>
      </c>
      <c r="I87" s="41">
        <v>29.8276</v>
      </c>
      <c r="J87" s="41">
        <v>30.1586</v>
      </c>
      <c r="K87" s="41">
        <v>29.7105</v>
      </c>
      <c r="L87" s="41">
        <v>30.438700000000001</v>
      </c>
      <c r="M87" s="41">
        <v>30.008400000000002</v>
      </c>
      <c r="N87" s="41">
        <v>24.248999999999999</v>
      </c>
      <c r="O87" s="41">
        <v>49.192399999999999</v>
      </c>
      <c r="P87" s="41">
        <v>49.192399999999999</v>
      </c>
      <c r="Q87" s="41">
        <v>0</v>
      </c>
      <c r="R87" s="41">
        <v>0</v>
      </c>
      <c r="S87" s="41" t="s">
        <v>123</v>
      </c>
      <c r="T87" s="41" t="s">
        <v>123</v>
      </c>
      <c r="U87" s="41">
        <v>11.2165</v>
      </c>
      <c r="V87" s="41">
        <v>0</v>
      </c>
      <c r="W87" s="41">
        <v>11.2165</v>
      </c>
      <c r="X87" s="41">
        <v>0</v>
      </c>
      <c r="Y87" s="41">
        <v>18</v>
      </c>
      <c r="Z87" s="41">
        <v>11.192600000000001</v>
      </c>
      <c r="AA87" s="41">
        <v>11.2165</v>
      </c>
      <c r="AB87" s="41">
        <v>0</v>
      </c>
      <c r="AC87" s="41">
        <v>11.2165</v>
      </c>
      <c r="AD87" s="41">
        <v>0</v>
      </c>
      <c r="AE87" s="41">
        <v>18</v>
      </c>
      <c r="AF87" s="41">
        <v>11.192600000000001</v>
      </c>
      <c r="AG87" s="41">
        <v>0</v>
      </c>
      <c r="AH87" s="41">
        <v>0</v>
      </c>
      <c r="AI87" s="41">
        <v>0</v>
      </c>
      <c r="AJ87" s="41">
        <v>0</v>
      </c>
      <c r="AK87" s="41" t="s">
        <v>123</v>
      </c>
      <c r="AL87" s="41" t="s">
        <v>123</v>
      </c>
      <c r="AM87" s="41">
        <v>22.544499999999999</v>
      </c>
    </row>
    <row r="88" spans="1:39" hidden="1" outlineLevel="1">
      <c r="A88" s="8">
        <v>42887</v>
      </c>
      <c r="B88" s="41">
        <v>28.148700000000002</v>
      </c>
      <c r="C88" s="41">
        <v>29.392399999999999</v>
      </c>
      <c r="D88" s="41">
        <v>29.849599999999999</v>
      </c>
      <c r="E88" s="41">
        <v>29.218499999999999</v>
      </c>
      <c r="F88" s="41">
        <v>34.485399999999998</v>
      </c>
      <c r="G88" s="41">
        <v>29.0059</v>
      </c>
      <c r="H88" s="41">
        <v>24.417100000000001</v>
      </c>
      <c r="I88" s="41">
        <v>29.391400000000001</v>
      </c>
      <c r="J88" s="41">
        <v>29.8462</v>
      </c>
      <c r="K88" s="41">
        <v>29.218499999999999</v>
      </c>
      <c r="L88" s="41">
        <v>34.485399999999998</v>
      </c>
      <c r="M88" s="41">
        <v>29.0059</v>
      </c>
      <c r="N88" s="41">
        <v>24.417100000000001</v>
      </c>
      <c r="O88" s="41">
        <v>43.4495</v>
      </c>
      <c r="P88" s="41">
        <v>43.4495</v>
      </c>
      <c r="Q88" s="41">
        <v>0</v>
      </c>
      <c r="R88" s="41">
        <v>0</v>
      </c>
      <c r="S88" s="41" t="s">
        <v>123</v>
      </c>
      <c r="T88" s="41" t="s">
        <v>123</v>
      </c>
      <c r="U88" s="41">
        <v>15.1675</v>
      </c>
      <c r="V88" s="41">
        <v>0</v>
      </c>
      <c r="W88" s="41">
        <v>15.1675</v>
      </c>
      <c r="X88" s="41">
        <v>22.9</v>
      </c>
      <c r="Y88" s="41">
        <v>10.5532</v>
      </c>
      <c r="Z88" s="41">
        <v>14.0617</v>
      </c>
      <c r="AA88" s="41">
        <v>15.1675</v>
      </c>
      <c r="AB88" s="41">
        <v>0</v>
      </c>
      <c r="AC88" s="41">
        <v>15.1675</v>
      </c>
      <c r="AD88" s="41">
        <v>22.9</v>
      </c>
      <c r="AE88" s="41">
        <v>10.5532</v>
      </c>
      <c r="AF88" s="41">
        <v>14.0617</v>
      </c>
      <c r="AG88" s="41">
        <v>0</v>
      </c>
      <c r="AH88" s="41">
        <v>0</v>
      </c>
      <c r="AI88" s="41">
        <v>0</v>
      </c>
      <c r="AJ88" s="41">
        <v>0</v>
      </c>
      <c r="AK88" s="41" t="s">
        <v>123</v>
      </c>
      <c r="AL88" s="41" t="s">
        <v>123</v>
      </c>
      <c r="AM88" s="41">
        <v>23.314699999999998</v>
      </c>
    </row>
    <row r="89" spans="1:39" hidden="1" outlineLevel="1">
      <c r="A89" s="8">
        <v>42917</v>
      </c>
      <c r="B89" s="41">
        <v>27.416899999999998</v>
      </c>
      <c r="C89" s="41">
        <v>28.4788</v>
      </c>
      <c r="D89" s="41">
        <v>29.874099999999999</v>
      </c>
      <c r="E89" s="41">
        <v>28.036899999999999</v>
      </c>
      <c r="F89" s="41">
        <v>21.348500000000001</v>
      </c>
      <c r="G89" s="41">
        <v>29.495000000000001</v>
      </c>
      <c r="H89" s="41">
        <v>24.303799999999999</v>
      </c>
      <c r="I89" s="41">
        <v>28.4788</v>
      </c>
      <c r="J89" s="41">
        <v>29.873999999999999</v>
      </c>
      <c r="K89" s="41">
        <v>28.036899999999999</v>
      </c>
      <c r="L89" s="41">
        <v>21.348500000000001</v>
      </c>
      <c r="M89" s="41">
        <v>29.495000000000001</v>
      </c>
      <c r="N89" s="41">
        <v>24.303799999999999</v>
      </c>
      <c r="O89" s="41">
        <v>36.5</v>
      </c>
      <c r="P89" s="41">
        <v>36.5</v>
      </c>
      <c r="Q89" s="41">
        <v>0</v>
      </c>
      <c r="R89" s="41">
        <v>0</v>
      </c>
      <c r="S89" s="41" t="s">
        <v>123</v>
      </c>
      <c r="T89" s="41" t="s">
        <v>123</v>
      </c>
      <c r="U89" s="41">
        <v>21.336600000000001</v>
      </c>
      <c r="V89" s="41">
        <v>0</v>
      </c>
      <c r="W89" s="41">
        <v>21.336600000000001</v>
      </c>
      <c r="X89" s="41">
        <v>0</v>
      </c>
      <c r="Y89" s="41">
        <v>21.153700000000001</v>
      </c>
      <c r="Z89" s="41">
        <v>22.0715</v>
      </c>
      <c r="AA89" s="41">
        <v>21.336600000000001</v>
      </c>
      <c r="AB89" s="41">
        <v>0</v>
      </c>
      <c r="AC89" s="41">
        <v>21.336600000000001</v>
      </c>
      <c r="AD89" s="41">
        <v>0</v>
      </c>
      <c r="AE89" s="41">
        <v>21.153700000000001</v>
      </c>
      <c r="AF89" s="41">
        <v>22.0715</v>
      </c>
      <c r="AG89" s="41">
        <v>0</v>
      </c>
      <c r="AH89" s="41">
        <v>0</v>
      </c>
      <c r="AI89" s="41">
        <v>0</v>
      </c>
      <c r="AJ89" s="41">
        <v>0</v>
      </c>
      <c r="AK89" s="41" t="s">
        <v>123</v>
      </c>
      <c r="AL89" s="41" t="s">
        <v>123</v>
      </c>
      <c r="AM89" s="41">
        <v>22.216899999999999</v>
      </c>
    </row>
    <row r="90" spans="1:39" hidden="1" outlineLevel="1">
      <c r="A90" s="8">
        <v>42948</v>
      </c>
      <c r="B90" s="41">
        <v>28.791399999999999</v>
      </c>
      <c r="C90" s="41">
        <v>29.0776</v>
      </c>
      <c r="D90" s="41">
        <v>30.035</v>
      </c>
      <c r="E90" s="41">
        <v>26.300699999999999</v>
      </c>
      <c r="F90" s="41">
        <v>15.3477</v>
      </c>
      <c r="G90" s="41">
        <v>29.325700000000001</v>
      </c>
      <c r="H90" s="41">
        <v>25.081299999999999</v>
      </c>
      <c r="I90" s="41">
        <v>29.0776</v>
      </c>
      <c r="J90" s="41">
        <v>30.035</v>
      </c>
      <c r="K90" s="41">
        <v>26.300699999999999</v>
      </c>
      <c r="L90" s="41">
        <v>15.3477</v>
      </c>
      <c r="M90" s="41">
        <v>29.325700000000001</v>
      </c>
      <c r="N90" s="41">
        <v>25.081299999999999</v>
      </c>
      <c r="O90" s="41">
        <v>36.5</v>
      </c>
      <c r="P90" s="41">
        <v>36.5</v>
      </c>
      <c r="Q90" s="41">
        <v>0</v>
      </c>
      <c r="R90" s="41">
        <v>0</v>
      </c>
      <c r="S90" s="41" t="s">
        <v>123</v>
      </c>
      <c r="T90" s="41" t="s">
        <v>123</v>
      </c>
      <c r="U90" s="41">
        <v>15.168900000000001</v>
      </c>
      <c r="V90" s="41">
        <v>0</v>
      </c>
      <c r="W90" s="41">
        <v>15.168900000000001</v>
      </c>
      <c r="X90" s="41">
        <v>0</v>
      </c>
      <c r="Y90" s="41">
        <v>0</v>
      </c>
      <c r="Z90" s="41">
        <v>15.168900000000001</v>
      </c>
      <c r="AA90" s="41">
        <v>15.168900000000001</v>
      </c>
      <c r="AB90" s="41">
        <v>0</v>
      </c>
      <c r="AC90" s="41">
        <v>15.168900000000001</v>
      </c>
      <c r="AD90" s="41">
        <v>0</v>
      </c>
      <c r="AE90" s="41">
        <v>0</v>
      </c>
      <c r="AF90" s="41">
        <v>15.168900000000001</v>
      </c>
      <c r="AG90" s="41">
        <v>0</v>
      </c>
      <c r="AH90" s="41">
        <v>0</v>
      </c>
      <c r="AI90" s="41">
        <v>0</v>
      </c>
      <c r="AJ90" s="41">
        <v>0</v>
      </c>
      <c r="AK90" s="41" t="s">
        <v>123</v>
      </c>
      <c r="AL90" s="41" t="s">
        <v>123</v>
      </c>
      <c r="AM90" s="41">
        <v>24.117899999999999</v>
      </c>
    </row>
    <row r="91" spans="1:39" hidden="1" outlineLevel="1">
      <c r="A91" s="8">
        <v>42979</v>
      </c>
      <c r="B91" s="41">
        <v>27.8721</v>
      </c>
      <c r="C91" s="41">
        <v>28.836099999999998</v>
      </c>
      <c r="D91" s="41">
        <v>30.317</v>
      </c>
      <c r="E91" s="41">
        <v>28.413499999999999</v>
      </c>
      <c r="F91" s="41">
        <v>31.713200000000001</v>
      </c>
      <c r="G91" s="41">
        <v>28.702400000000001</v>
      </c>
      <c r="H91" s="41">
        <v>20.8063</v>
      </c>
      <c r="I91" s="41">
        <v>28.835999999999999</v>
      </c>
      <c r="J91" s="41">
        <v>30.317</v>
      </c>
      <c r="K91" s="41">
        <v>28.413499999999999</v>
      </c>
      <c r="L91" s="41">
        <v>31.713200000000001</v>
      </c>
      <c r="M91" s="41">
        <v>28.702400000000001</v>
      </c>
      <c r="N91" s="41">
        <v>20.8063</v>
      </c>
      <c r="O91" s="41">
        <v>36.5</v>
      </c>
      <c r="P91" s="41">
        <v>36.5</v>
      </c>
      <c r="Q91" s="41" t="s">
        <v>123</v>
      </c>
      <c r="R91" s="41" t="s">
        <v>123</v>
      </c>
      <c r="S91" s="41" t="s">
        <v>123</v>
      </c>
      <c r="T91" s="41" t="s">
        <v>123</v>
      </c>
      <c r="U91" s="41">
        <v>16.5383</v>
      </c>
      <c r="V91" s="41">
        <v>0</v>
      </c>
      <c r="W91" s="41">
        <v>16.5383</v>
      </c>
      <c r="X91" s="41">
        <v>0</v>
      </c>
      <c r="Y91" s="41">
        <v>0</v>
      </c>
      <c r="Z91" s="41">
        <v>16.5383</v>
      </c>
      <c r="AA91" s="41">
        <v>16.5383</v>
      </c>
      <c r="AB91" s="41">
        <v>0</v>
      </c>
      <c r="AC91" s="41">
        <v>16.5383</v>
      </c>
      <c r="AD91" s="41">
        <v>0</v>
      </c>
      <c r="AE91" s="41">
        <v>0</v>
      </c>
      <c r="AF91" s="41">
        <v>16.5383</v>
      </c>
      <c r="AG91" s="41">
        <v>0</v>
      </c>
      <c r="AH91" s="41">
        <v>0</v>
      </c>
      <c r="AI91" s="41" t="s">
        <v>123</v>
      </c>
      <c r="AJ91" s="41" t="s">
        <v>123</v>
      </c>
      <c r="AK91" s="41" t="s">
        <v>123</v>
      </c>
      <c r="AL91" s="41" t="s">
        <v>123</v>
      </c>
      <c r="AM91" s="41">
        <v>23.7118</v>
      </c>
    </row>
    <row r="92" spans="1:39" hidden="1" outlineLevel="1">
      <c r="A92" s="8">
        <v>43009</v>
      </c>
      <c r="B92" s="41">
        <v>28.758299999999998</v>
      </c>
      <c r="C92" s="41">
        <v>29.6724</v>
      </c>
      <c r="D92" s="41">
        <v>30.782800000000002</v>
      </c>
      <c r="E92" s="41">
        <v>29.3201</v>
      </c>
      <c r="F92" s="41">
        <v>28.718299999999999</v>
      </c>
      <c r="G92" s="41">
        <v>29.681100000000001</v>
      </c>
      <c r="H92" s="41">
        <v>24.8719</v>
      </c>
      <c r="I92" s="41">
        <v>29.6724</v>
      </c>
      <c r="J92" s="41">
        <v>30.782800000000002</v>
      </c>
      <c r="K92" s="41">
        <v>29.3201</v>
      </c>
      <c r="L92" s="41">
        <v>28.718299999999999</v>
      </c>
      <c r="M92" s="41">
        <v>29.681100000000001</v>
      </c>
      <c r="N92" s="41">
        <v>24.8719</v>
      </c>
      <c r="O92" s="41">
        <v>36.5</v>
      </c>
      <c r="P92" s="41">
        <v>36.5</v>
      </c>
      <c r="Q92" s="41" t="s">
        <v>123</v>
      </c>
      <c r="R92" s="41" t="s">
        <v>123</v>
      </c>
      <c r="S92" s="41" t="s">
        <v>123</v>
      </c>
      <c r="T92" s="41" t="s">
        <v>123</v>
      </c>
      <c r="U92" s="41">
        <v>8.9627999999999997</v>
      </c>
      <c r="V92" s="41">
        <v>0</v>
      </c>
      <c r="W92" s="41">
        <v>8.9627999999999997</v>
      </c>
      <c r="X92" s="41">
        <v>0</v>
      </c>
      <c r="Y92" s="41">
        <v>0</v>
      </c>
      <c r="Z92" s="41">
        <v>8.9627999999999997</v>
      </c>
      <c r="AA92" s="41">
        <v>8.9627999999999997</v>
      </c>
      <c r="AB92" s="41">
        <v>0</v>
      </c>
      <c r="AC92" s="41">
        <v>8.9627999999999997</v>
      </c>
      <c r="AD92" s="41">
        <v>0</v>
      </c>
      <c r="AE92" s="41">
        <v>0</v>
      </c>
      <c r="AF92" s="41">
        <v>8.9627999999999997</v>
      </c>
      <c r="AG92" s="41">
        <v>0</v>
      </c>
      <c r="AH92" s="41">
        <v>0</v>
      </c>
      <c r="AI92" s="41" t="s">
        <v>123</v>
      </c>
      <c r="AJ92" s="41" t="s">
        <v>123</v>
      </c>
      <c r="AK92" s="41" t="s">
        <v>123</v>
      </c>
      <c r="AL92" s="41" t="s">
        <v>123</v>
      </c>
      <c r="AM92" s="41">
        <v>23.892499999999998</v>
      </c>
    </row>
    <row r="93" spans="1:39" hidden="1" outlineLevel="1">
      <c r="A93" s="8">
        <v>43040</v>
      </c>
      <c r="B93" s="41">
        <v>28.129300000000001</v>
      </c>
      <c r="C93" s="41">
        <v>28.922899999999998</v>
      </c>
      <c r="D93" s="41">
        <v>30.7653</v>
      </c>
      <c r="E93" s="41">
        <v>28.327100000000002</v>
      </c>
      <c r="F93" s="41">
        <v>27.104700000000001</v>
      </c>
      <c r="G93" s="41">
        <v>28.952500000000001</v>
      </c>
      <c r="H93" s="41">
        <v>22.119599999999998</v>
      </c>
      <c r="I93" s="41">
        <v>28.922899999999998</v>
      </c>
      <c r="J93" s="41">
        <v>30.7653</v>
      </c>
      <c r="K93" s="41">
        <v>28.327100000000002</v>
      </c>
      <c r="L93" s="41">
        <v>27.104700000000001</v>
      </c>
      <c r="M93" s="41">
        <v>28.952500000000001</v>
      </c>
      <c r="N93" s="41">
        <v>22.119599999999998</v>
      </c>
      <c r="O93" s="41">
        <v>36.5</v>
      </c>
      <c r="P93" s="41">
        <v>36.5</v>
      </c>
      <c r="Q93" s="41" t="s">
        <v>123</v>
      </c>
      <c r="R93" s="41" t="s">
        <v>123</v>
      </c>
      <c r="S93" s="41" t="s">
        <v>123</v>
      </c>
      <c r="T93" s="41" t="s">
        <v>123</v>
      </c>
      <c r="U93" s="41">
        <v>11.9331</v>
      </c>
      <c r="V93" s="41">
        <v>0</v>
      </c>
      <c r="W93" s="41">
        <v>11.9331</v>
      </c>
      <c r="X93" s="41">
        <v>3.1147</v>
      </c>
      <c r="Y93" s="41">
        <v>0</v>
      </c>
      <c r="Z93" s="41">
        <v>16.335899999999999</v>
      </c>
      <c r="AA93" s="41">
        <v>11.9331</v>
      </c>
      <c r="AB93" s="41">
        <v>0</v>
      </c>
      <c r="AC93" s="41">
        <v>11.9331</v>
      </c>
      <c r="AD93" s="41">
        <v>3.1147</v>
      </c>
      <c r="AE93" s="41">
        <v>0</v>
      </c>
      <c r="AF93" s="41">
        <v>16.335899999999999</v>
      </c>
      <c r="AG93" s="41">
        <v>0</v>
      </c>
      <c r="AH93" s="41">
        <v>0</v>
      </c>
      <c r="AI93" s="41" t="s">
        <v>123</v>
      </c>
      <c r="AJ93" s="41" t="s">
        <v>123</v>
      </c>
      <c r="AK93" s="41" t="s">
        <v>123</v>
      </c>
      <c r="AL93" s="41" t="s">
        <v>123</v>
      </c>
      <c r="AM93" s="41">
        <v>23.6158</v>
      </c>
    </row>
    <row r="94" spans="1:39" hidden="1" outlineLevel="1">
      <c r="A94" s="8">
        <v>43070</v>
      </c>
      <c r="B94" s="41">
        <v>28.1404</v>
      </c>
      <c r="C94" s="41">
        <v>29.086400000000001</v>
      </c>
      <c r="D94" s="41">
        <v>31.7334</v>
      </c>
      <c r="E94" s="41">
        <v>28.360700000000001</v>
      </c>
      <c r="F94" s="41">
        <v>35.326099999999997</v>
      </c>
      <c r="G94" s="41">
        <v>28.208600000000001</v>
      </c>
      <c r="H94" s="41">
        <v>18.853400000000001</v>
      </c>
      <c r="I94" s="41">
        <v>29.084399999999999</v>
      </c>
      <c r="J94" s="41">
        <v>31.724599999999999</v>
      </c>
      <c r="K94" s="41">
        <v>28.360700000000001</v>
      </c>
      <c r="L94" s="41">
        <v>35.326099999999997</v>
      </c>
      <c r="M94" s="41">
        <v>28.208600000000001</v>
      </c>
      <c r="N94" s="41">
        <v>18.853400000000001</v>
      </c>
      <c r="O94" s="41">
        <v>59.908099999999997</v>
      </c>
      <c r="P94" s="41">
        <v>59.908099999999997</v>
      </c>
      <c r="Q94" s="41" t="s">
        <v>123</v>
      </c>
      <c r="R94" s="41" t="s">
        <v>123</v>
      </c>
      <c r="S94" s="41" t="s">
        <v>123</v>
      </c>
      <c r="T94" s="41" t="s">
        <v>123</v>
      </c>
      <c r="U94" s="41">
        <v>15.7936</v>
      </c>
      <c r="V94" s="41">
        <v>0</v>
      </c>
      <c r="W94" s="41">
        <v>15.7936</v>
      </c>
      <c r="X94" s="41">
        <v>0</v>
      </c>
      <c r="Y94" s="41">
        <v>0</v>
      </c>
      <c r="Z94" s="41">
        <v>19.879200000000001</v>
      </c>
      <c r="AA94" s="41">
        <v>15.7936</v>
      </c>
      <c r="AB94" s="41">
        <v>0</v>
      </c>
      <c r="AC94" s="41">
        <v>15.7936</v>
      </c>
      <c r="AD94" s="41">
        <v>0</v>
      </c>
      <c r="AE94" s="41">
        <v>0</v>
      </c>
      <c r="AF94" s="41">
        <v>19.879200000000001</v>
      </c>
      <c r="AG94" s="41">
        <v>0</v>
      </c>
      <c r="AH94" s="41">
        <v>0</v>
      </c>
      <c r="AI94" s="41" t="s">
        <v>123</v>
      </c>
      <c r="AJ94" s="41" t="s">
        <v>123</v>
      </c>
      <c r="AK94" s="41" t="s">
        <v>123</v>
      </c>
      <c r="AL94" s="41" t="s">
        <v>123</v>
      </c>
      <c r="AM94" s="41">
        <v>23.189499999999999</v>
      </c>
    </row>
    <row r="95" spans="1:39" hidden="1" outlineLevel="1">
      <c r="A95" s="8">
        <v>43101</v>
      </c>
      <c r="B95" s="41">
        <v>28.736000000000001</v>
      </c>
      <c r="C95" s="41">
        <v>29.858799999999999</v>
      </c>
      <c r="D95" s="41">
        <v>31.245999999999999</v>
      </c>
      <c r="E95" s="41">
        <v>29.228200000000001</v>
      </c>
      <c r="F95" s="41">
        <v>29.978899999999999</v>
      </c>
      <c r="G95" s="41">
        <v>29.453700000000001</v>
      </c>
      <c r="H95" s="41">
        <v>24.172899999999998</v>
      </c>
      <c r="I95" s="41">
        <v>29.852399999999999</v>
      </c>
      <c r="J95" s="41">
        <v>31.226299999999998</v>
      </c>
      <c r="K95" s="41">
        <v>29.228200000000001</v>
      </c>
      <c r="L95" s="41">
        <v>29.978899999999999</v>
      </c>
      <c r="M95" s="41">
        <v>29.453700000000001</v>
      </c>
      <c r="N95" s="41">
        <v>24.172899999999998</v>
      </c>
      <c r="O95" s="41">
        <v>60</v>
      </c>
      <c r="P95" s="41">
        <v>60</v>
      </c>
      <c r="Q95" s="41" t="s">
        <v>123</v>
      </c>
      <c r="R95" s="41" t="s">
        <v>123</v>
      </c>
      <c r="S95" s="41" t="s">
        <v>123</v>
      </c>
      <c r="T95" s="41" t="s">
        <v>123</v>
      </c>
      <c r="U95" s="41">
        <v>3.4870999999999999</v>
      </c>
      <c r="V95" s="41">
        <v>0</v>
      </c>
      <c r="W95" s="41">
        <v>3.4870999999999999</v>
      </c>
      <c r="X95" s="41">
        <v>0</v>
      </c>
      <c r="Y95" s="41">
        <v>0</v>
      </c>
      <c r="Z95" s="41">
        <v>18.924399999999999</v>
      </c>
      <c r="AA95" s="41">
        <v>3.4870999999999999</v>
      </c>
      <c r="AB95" s="41">
        <v>0</v>
      </c>
      <c r="AC95" s="41">
        <v>3.4870999999999999</v>
      </c>
      <c r="AD95" s="41">
        <v>0</v>
      </c>
      <c r="AE95" s="41">
        <v>0</v>
      </c>
      <c r="AF95" s="41">
        <v>18.924399999999999</v>
      </c>
      <c r="AG95" s="41">
        <v>0</v>
      </c>
      <c r="AH95" s="41">
        <v>0</v>
      </c>
      <c r="AI95" s="41" t="s">
        <v>123</v>
      </c>
      <c r="AJ95" s="41" t="s">
        <v>123</v>
      </c>
      <c r="AK95" s="41" t="s">
        <v>123</v>
      </c>
      <c r="AL95" s="41" t="s">
        <v>123</v>
      </c>
      <c r="AM95" s="41">
        <v>23.654199999999999</v>
      </c>
    </row>
    <row r="96" spans="1:39" hidden="1" outlineLevel="1">
      <c r="A96" s="8">
        <v>43132</v>
      </c>
      <c r="B96" s="41">
        <v>29.453499999999998</v>
      </c>
      <c r="C96" s="41">
        <v>30.4665</v>
      </c>
      <c r="D96" s="41">
        <v>32.084499999999998</v>
      </c>
      <c r="E96" s="41">
        <v>29.980499999999999</v>
      </c>
      <c r="F96" s="41">
        <v>27.486899999999999</v>
      </c>
      <c r="G96" s="41">
        <v>30.574000000000002</v>
      </c>
      <c r="H96" s="41">
        <v>25.2209</v>
      </c>
      <c r="I96" s="41">
        <v>30.4663</v>
      </c>
      <c r="J96" s="41">
        <v>32.0837</v>
      </c>
      <c r="K96" s="41">
        <v>29.980499999999999</v>
      </c>
      <c r="L96" s="41">
        <v>27.486899999999999</v>
      </c>
      <c r="M96" s="41">
        <v>30.574000000000002</v>
      </c>
      <c r="N96" s="41">
        <v>25.2209</v>
      </c>
      <c r="O96" s="41">
        <v>51.334400000000002</v>
      </c>
      <c r="P96" s="41">
        <v>51.334400000000002</v>
      </c>
      <c r="Q96" s="41" t="s">
        <v>123</v>
      </c>
      <c r="R96" s="41" t="s">
        <v>123</v>
      </c>
      <c r="S96" s="41" t="s">
        <v>123</v>
      </c>
      <c r="T96" s="41" t="s">
        <v>123</v>
      </c>
      <c r="U96" s="41">
        <v>17.695399999999999</v>
      </c>
      <c r="V96" s="41">
        <v>0</v>
      </c>
      <c r="W96" s="41">
        <v>17.695399999999999</v>
      </c>
      <c r="X96" s="41">
        <v>0</v>
      </c>
      <c r="Y96" s="41">
        <v>17</v>
      </c>
      <c r="Z96" s="41">
        <v>18.0031</v>
      </c>
      <c r="AA96" s="41">
        <v>17.695399999999999</v>
      </c>
      <c r="AB96" s="41">
        <v>0</v>
      </c>
      <c r="AC96" s="41">
        <v>17.695399999999999</v>
      </c>
      <c r="AD96" s="41">
        <v>0</v>
      </c>
      <c r="AE96" s="41">
        <v>17</v>
      </c>
      <c r="AF96" s="41">
        <v>18.0031</v>
      </c>
      <c r="AG96" s="41">
        <v>0</v>
      </c>
      <c r="AH96" s="41">
        <v>0</v>
      </c>
      <c r="AI96" s="41" t="s">
        <v>123</v>
      </c>
      <c r="AJ96" s="41" t="s">
        <v>123</v>
      </c>
      <c r="AK96" s="41" t="s">
        <v>123</v>
      </c>
      <c r="AL96" s="41" t="s">
        <v>123</v>
      </c>
      <c r="AM96" s="41">
        <v>24.258900000000001</v>
      </c>
    </row>
    <row r="97" spans="1:39" hidden="1" outlineLevel="1">
      <c r="A97" s="8">
        <v>43160</v>
      </c>
      <c r="B97" s="41">
        <v>29.336500000000001</v>
      </c>
      <c r="C97" s="41">
        <v>30.209900000000001</v>
      </c>
      <c r="D97" s="41">
        <v>31.885400000000001</v>
      </c>
      <c r="E97" s="41">
        <v>29.635300000000001</v>
      </c>
      <c r="F97" s="41">
        <v>27.878699999999998</v>
      </c>
      <c r="G97" s="41">
        <v>30.660399999999999</v>
      </c>
      <c r="H97" s="41">
        <v>21.382400000000001</v>
      </c>
      <c r="I97" s="41">
        <v>30.209399999999999</v>
      </c>
      <c r="J97" s="41">
        <v>31.883700000000001</v>
      </c>
      <c r="K97" s="41">
        <v>29.635300000000001</v>
      </c>
      <c r="L97" s="41">
        <v>27.878699999999998</v>
      </c>
      <c r="M97" s="41">
        <v>30.660399999999999</v>
      </c>
      <c r="N97" s="41">
        <v>21.382400000000001</v>
      </c>
      <c r="O97" s="41">
        <v>58.996000000000002</v>
      </c>
      <c r="P97" s="41">
        <v>58.996000000000002</v>
      </c>
      <c r="Q97" s="41" t="s">
        <v>123</v>
      </c>
      <c r="R97" s="41" t="s">
        <v>123</v>
      </c>
      <c r="S97" s="41" t="s">
        <v>123</v>
      </c>
      <c r="T97" s="41" t="s">
        <v>123</v>
      </c>
      <c r="U97" s="41">
        <v>17.910399999999999</v>
      </c>
      <c r="V97" s="41">
        <v>0</v>
      </c>
      <c r="W97" s="41">
        <v>17.910399999999999</v>
      </c>
      <c r="X97" s="41">
        <v>0</v>
      </c>
      <c r="Y97" s="41">
        <v>0</v>
      </c>
      <c r="Z97" s="41">
        <v>17.910399999999999</v>
      </c>
      <c r="AA97" s="41">
        <v>17.910399999999999</v>
      </c>
      <c r="AB97" s="41">
        <v>0</v>
      </c>
      <c r="AC97" s="41">
        <v>17.910399999999999</v>
      </c>
      <c r="AD97" s="41">
        <v>0</v>
      </c>
      <c r="AE97" s="41">
        <v>0</v>
      </c>
      <c r="AF97" s="41">
        <v>17.910399999999999</v>
      </c>
      <c r="AG97" s="41">
        <v>0</v>
      </c>
      <c r="AH97" s="41">
        <v>0</v>
      </c>
      <c r="AI97" s="41" t="s">
        <v>123</v>
      </c>
      <c r="AJ97" s="41" t="s">
        <v>123</v>
      </c>
      <c r="AK97" s="41" t="s">
        <v>123</v>
      </c>
      <c r="AL97" s="41" t="s">
        <v>123</v>
      </c>
      <c r="AM97" s="41">
        <v>24.133700000000001</v>
      </c>
    </row>
    <row r="98" spans="1:39" hidden="1" outlineLevel="1">
      <c r="A98" s="8">
        <v>43191</v>
      </c>
      <c r="B98" s="41">
        <v>29.847300000000001</v>
      </c>
      <c r="C98" s="41">
        <v>31.296600000000002</v>
      </c>
      <c r="D98" s="41">
        <v>32.491700000000002</v>
      </c>
      <c r="E98" s="41">
        <v>30.975999999999999</v>
      </c>
      <c r="F98" s="41">
        <v>29.3339</v>
      </c>
      <c r="G98" s="41">
        <v>31.339200000000002</v>
      </c>
      <c r="H98" s="41">
        <v>27.648900000000001</v>
      </c>
      <c r="I98" s="41">
        <v>31.295200000000001</v>
      </c>
      <c r="J98" s="41">
        <v>32.484999999999999</v>
      </c>
      <c r="K98" s="41">
        <v>30.975999999999999</v>
      </c>
      <c r="L98" s="41">
        <v>29.3339</v>
      </c>
      <c r="M98" s="41">
        <v>31.339200000000002</v>
      </c>
      <c r="N98" s="41">
        <v>27.648900000000001</v>
      </c>
      <c r="O98" s="41">
        <v>59.980400000000003</v>
      </c>
      <c r="P98" s="41">
        <v>59.980400000000003</v>
      </c>
      <c r="Q98" s="41">
        <v>0</v>
      </c>
      <c r="R98" s="41">
        <v>0</v>
      </c>
      <c r="S98" s="41" t="s">
        <v>123</v>
      </c>
      <c r="T98" s="41" t="s">
        <v>123</v>
      </c>
      <c r="U98" s="41">
        <v>14.7468</v>
      </c>
      <c r="V98" s="41">
        <v>0</v>
      </c>
      <c r="W98" s="41">
        <v>14.7468</v>
      </c>
      <c r="X98" s="41">
        <v>0</v>
      </c>
      <c r="Y98" s="41">
        <v>0</v>
      </c>
      <c r="Z98" s="41">
        <v>19.279900000000001</v>
      </c>
      <c r="AA98" s="41">
        <v>14.7468</v>
      </c>
      <c r="AB98" s="41">
        <v>0</v>
      </c>
      <c r="AC98" s="41">
        <v>14.7468</v>
      </c>
      <c r="AD98" s="41">
        <v>0</v>
      </c>
      <c r="AE98" s="41">
        <v>0</v>
      </c>
      <c r="AF98" s="41">
        <v>19.279900000000001</v>
      </c>
      <c r="AG98" s="41">
        <v>0</v>
      </c>
      <c r="AH98" s="41">
        <v>0</v>
      </c>
      <c r="AI98" s="41">
        <v>0</v>
      </c>
      <c r="AJ98" s="41">
        <v>0</v>
      </c>
      <c r="AK98" s="41" t="s">
        <v>123</v>
      </c>
      <c r="AL98" s="41" t="s">
        <v>123</v>
      </c>
      <c r="AM98" s="41">
        <v>23.7286</v>
      </c>
    </row>
    <row r="99" spans="1:39" hidden="1" outlineLevel="1">
      <c r="A99" s="8">
        <v>43221</v>
      </c>
      <c r="B99" s="41">
        <v>29.1785</v>
      </c>
      <c r="C99" s="41">
        <v>30.2561</v>
      </c>
      <c r="D99" s="41">
        <v>31.4922</v>
      </c>
      <c r="E99" s="41">
        <v>29.748999999999999</v>
      </c>
      <c r="F99" s="41">
        <v>26.062000000000001</v>
      </c>
      <c r="G99" s="41">
        <v>30.866</v>
      </c>
      <c r="H99" s="41">
        <v>22.283100000000001</v>
      </c>
      <c r="I99" s="41">
        <v>30.2561</v>
      </c>
      <c r="J99" s="41">
        <v>31.4922</v>
      </c>
      <c r="K99" s="41">
        <v>29.748999999999999</v>
      </c>
      <c r="L99" s="41">
        <v>26.062000000000001</v>
      </c>
      <c r="M99" s="41">
        <v>30.866</v>
      </c>
      <c r="N99" s="41">
        <v>22.283100000000001</v>
      </c>
      <c r="O99" s="41">
        <v>36.873699999999999</v>
      </c>
      <c r="P99" s="41">
        <v>36.873699999999999</v>
      </c>
      <c r="Q99" s="41" t="s">
        <v>123</v>
      </c>
      <c r="R99" s="41" t="s">
        <v>123</v>
      </c>
      <c r="S99" s="41" t="s">
        <v>123</v>
      </c>
      <c r="T99" s="41" t="s">
        <v>123</v>
      </c>
      <c r="U99" s="41">
        <v>14.2628</v>
      </c>
      <c r="V99" s="41">
        <v>0</v>
      </c>
      <c r="W99" s="41">
        <v>14.2628</v>
      </c>
      <c r="X99" s="41">
        <v>0</v>
      </c>
      <c r="Y99" s="41">
        <v>18</v>
      </c>
      <c r="Z99" s="41">
        <v>18.382899999999999</v>
      </c>
      <c r="AA99" s="41">
        <v>14.2628</v>
      </c>
      <c r="AB99" s="41">
        <v>0</v>
      </c>
      <c r="AC99" s="41">
        <v>14.2628</v>
      </c>
      <c r="AD99" s="41">
        <v>0</v>
      </c>
      <c r="AE99" s="41">
        <v>18</v>
      </c>
      <c r="AF99" s="41">
        <v>18.382899999999999</v>
      </c>
      <c r="AG99" s="41">
        <v>0</v>
      </c>
      <c r="AH99" s="41">
        <v>0</v>
      </c>
      <c r="AI99" s="41" t="s">
        <v>123</v>
      </c>
      <c r="AJ99" s="41" t="s">
        <v>123</v>
      </c>
      <c r="AK99" s="41" t="s">
        <v>123</v>
      </c>
      <c r="AL99" s="41" t="s">
        <v>123</v>
      </c>
      <c r="AM99" s="41">
        <v>24.0306</v>
      </c>
    </row>
    <row r="100" spans="1:39" hidden="1" outlineLevel="1">
      <c r="A100" s="8">
        <v>43252</v>
      </c>
      <c r="B100" s="41">
        <v>30.639500000000002</v>
      </c>
      <c r="C100" s="41">
        <v>31.817900000000002</v>
      </c>
      <c r="D100" s="41">
        <v>32.698799999999999</v>
      </c>
      <c r="E100" s="41">
        <v>31.573499999999999</v>
      </c>
      <c r="F100" s="41">
        <v>30.433800000000002</v>
      </c>
      <c r="G100" s="41">
        <v>31.871700000000001</v>
      </c>
      <c r="H100" s="41">
        <v>29.445499999999999</v>
      </c>
      <c r="I100" s="41">
        <v>31.817799999999998</v>
      </c>
      <c r="J100" s="41">
        <v>32.698500000000003</v>
      </c>
      <c r="K100" s="41">
        <v>31.573499999999999</v>
      </c>
      <c r="L100" s="41">
        <v>30.433800000000002</v>
      </c>
      <c r="M100" s="41">
        <v>31.871700000000001</v>
      </c>
      <c r="N100" s="41">
        <v>29.445499999999999</v>
      </c>
      <c r="O100" s="41">
        <v>59.366599999999998</v>
      </c>
      <c r="P100" s="41">
        <v>59.366599999999998</v>
      </c>
      <c r="Q100" s="41" t="s">
        <v>123</v>
      </c>
      <c r="R100" s="41" t="s">
        <v>123</v>
      </c>
      <c r="S100" s="41" t="s">
        <v>123</v>
      </c>
      <c r="T100" s="41" t="s">
        <v>123</v>
      </c>
      <c r="U100" s="41">
        <v>17.185400000000001</v>
      </c>
      <c r="V100" s="41">
        <v>0</v>
      </c>
      <c r="W100" s="41">
        <v>17.185400000000001</v>
      </c>
      <c r="X100" s="41">
        <v>0</v>
      </c>
      <c r="Y100" s="41">
        <v>0</v>
      </c>
      <c r="Z100" s="41">
        <v>17.185400000000001</v>
      </c>
      <c r="AA100" s="41">
        <v>17.185400000000001</v>
      </c>
      <c r="AB100" s="41">
        <v>0</v>
      </c>
      <c r="AC100" s="41">
        <v>17.185400000000001</v>
      </c>
      <c r="AD100" s="41">
        <v>0</v>
      </c>
      <c r="AE100" s="41">
        <v>0</v>
      </c>
      <c r="AF100" s="41">
        <v>17.185400000000001</v>
      </c>
      <c r="AG100" s="41">
        <v>0</v>
      </c>
      <c r="AH100" s="41">
        <v>0</v>
      </c>
      <c r="AI100" s="41" t="s">
        <v>123</v>
      </c>
      <c r="AJ100" s="41" t="s">
        <v>123</v>
      </c>
      <c r="AK100" s="41" t="s">
        <v>123</v>
      </c>
      <c r="AL100" s="41" t="s">
        <v>123</v>
      </c>
      <c r="AM100" s="41">
        <v>25.131599999999999</v>
      </c>
    </row>
    <row r="101" spans="1:39" hidden="1" outlineLevel="1">
      <c r="A101" s="8">
        <v>43282</v>
      </c>
      <c r="B101" s="41">
        <v>30.346399999999999</v>
      </c>
      <c r="C101" s="41">
        <v>31.113199999999999</v>
      </c>
      <c r="D101" s="41">
        <v>32.475099999999998</v>
      </c>
      <c r="E101" s="41">
        <v>30.620899999999999</v>
      </c>
      <c r="F101" s="41">
        <v>27.016400000000001</v>
      </c>
      <c r="G101" s="41">
        <v>32.163400000000003</v>
      </c>
      <c r="H101" s="41">
        <v>22.903600000000001</v>
      </c>
      <c r="I101" s="41">
        <v>31.112200000000001</v>
      </c>
      <c r="J101" s="41">
        <v>32.471600000000002</v>
      </c>
      <c r="K101" s="41">
        <v>30.620899999999999</v>
      </c>
      <c r="L101" s="41">
        <v>27.016400000000001</v>
      </c>
      <c r="M101" s="41">
        <v>32.163400000000003</v>
      </c>
      <c r="N101" s="41">
        <v>22.903600000000001</v>
      </c>
      <c r="O101" s="41">
        <v>59.871699999999997</v>
      </c>
      <c r="P101" s="41">
        <v>59.871699999999997</v>
      </c>
      <c r="Q101" s="41" t="s">
        <v>123</v>
      </c>
      <c r="R101" s="41" t="s">
        <v>123</v>
      </c>
      <c r="S101" s="41" t="s">
        <v>123</v>
      </c>
      <c r="T101" s="41" t="s">
        <v>123</v>
      </c>
      <c r="U101" s="41">
        <v>19.239000000000001</v>
      </c>
      <c r="V101" s="41">
        <v>0</v>
      </c>
      <c r="W101" s="41">
        <v>19.239000000000001</v>
      </c>
      <c r="X101" s="41">
        <v>0</v>
      </c>
      <c r="Y101" s="41">
        <v>0</v>
      </c>
      <c r="Z101" s="41">
        <v>19.239000000000001</v>
      </c>
      <c r="AA101" s="41">
        <v>19.239000000000001</v>
      </c>
      <c r="AB101" s="41">
        <v>0</v>
      </c>
      <c r="AC101" s="41">
        <v>19.239000000000001</v>
      </c>
      <c r="AD101" s="41">
        <v>0</v>
      </c>
      <c r="AE101" s="41">
        <v>0</v>
      </c>
      <c r="AF101" s="41">
        <v>19.239000000000001</v>
      </c>
      <c r="AG101" s="41">
        <v>0</v>
      </c>
      <c r="AH101" s="41">
        <v>0</v>
      </c>
      <c r="AI101" s="41" t="s">
        <v>123</v>
      </c>
      <c r="AJ101" s="41" t="s">
        <v>123</v>
      </c>
      <c r="AK101" s="41" t="s">
        <v>123</v>
      </c>
      <c r="AL101" s="41" t="s">
        <v>123</v>
      </c>
      <c r="AM101" s="41">
        <v>26.0305</v>
      </c>
    </row>
    <row r="102" spans="1:39" hidden="1" outlineLevel="1">
      <c r="A102" s="8">
        <v>43313</v>
      </c>
      <c r="B102" s="41">
        <v>29.953600000000002</v>
      </c>
      <c r="C102" s="41">
        <v>30.734200000000001</v>
      </c>
      <c r="D102" s="41">
        <v>32.006700000000002</v>
      </c>
      <c r="E102" s="41">
        <v>30.150600000000001</v>
      </c>
      <c r="F102" s="41">
        <v>26.2986</v>
      </c>
      <c r="G102" s="41">
        <v>31.7592</v>
      </c>
      <c r="H102" s="41">
        <v>24.1082</v>
      </c>
      <c r="I102" s="41">
        <v>30.733000000000001</v>
      </c>
      <c r="J102" s="41">
        <v>32.003100000000003</v>
      </c>
      <c r="K102" s="41">
        <v>30.150600000000001</v>
      </c>
      <c r="L102" s="41">
        <v>26.2986</v>
      </c>
      <c r="M102" s="41">
        <v>31.7592</v>
      </c>
      <c r="N102" s="41">
        <v>24.1082</v>
      </c>
      <c r="O102" s="41">
        <v>59.856999999999999</v>
      </c>
      <c r="P102" s="41">
        <v>59.856999999999999</v>
      </c>
      <c r="Q102" s="41" t="s">
        <v>123</v>
      </c>
      <c r="R102" s="41" t="s">
        <v>123</v>
      </c>
      <c r="S102" s="41" t="s">
        <v>123</v>
      </c>
      <c r="T102" s="41" t="s">
        <v>123</v>
      </c>
      <c r="U102" s="41">
        <v>19.353100000000001</v>
      </c>
      <c r="V102" s="41">
        <v>0</v>
      </c>
      <c r="W102" s="41">
        <v>19.353100000000001</v>
      </c>
      <c r="X102" s="41">
        <v>0</v>
      </c>
      <c r="Y102" s="41">
        <v>0</v>
      </c>
      <c r="Z102" s="41">
        <v>19.353100000000001</v>
      </c>
      <c r="AA102" s="41">
        <v>19.353100000000001</v>
      </c>
      <c r="AB102" s="41">
        <v>0</v>
      </c>
      <c r="AC102" s="41">
        <v>19.353100000000001</v>
      </c>
      <c r="AD102" s="41">
        <v>0</v>
      </c>
      <c r="AE102" s="41">
        <v>0</v>
      </c>
      <c r="AF102" s="41">
        <v>19.353100000000001</v>
      </c>
      <c r="AG102" s="41">
        <v>0</v>
      </c>
      <c r="AH102" s="41">
        <v>0</v>
      </c>
      <c r="AI102" s="41" t="s">
        <v>123</v>
      </c>
      <c r="AJ102" s="41" t="s">
        <v>123</v>
      </c>
      <c r="AK102" s="41" t="s">
        <v>123</v>
      </c>
      <c r="AL102" s="41" t="s">
        <v>123</v>
      </c>
      <c r="AM102" s="41">
        <v>26.455300000000001</v>
      </c>
    </row>
    <row r="103" spans="1:39" hidden="1" outlineLevel="1">
      <c r="A103" s="8">
        <v>43344</v>
      </c>
      <c r="B103" s="41">
        <v>31.036200000000001</v>
      </c>
      <c r="C103" s="41">
        <v>32.2256</v>
      </c>
      <c r="D103" s="41">
        <v>32.677100000000003</v>
      </c>
      <c r="E103" s="41">
        <v>32.080599999999997</v>
      </c>
      <c r="F103" s="41">
        <v>27.827000000000002</v>
      </c>
      <c r="G103" s="41">
        <v>33.290199999999999</v>
      </c>
      <c r="H103" s="41">
        <v>29.278700000000001</v>
      </c>
      <c r="I103" s="41">
        <v>32.224600000000002</v>
      </c>
      <c r="J103" s="41">
        <v>32.673200000000001</v>
      </c>
      <c r="K103" s="41">
        <v>32.080599999999997</v>
      </c>
      <c r="L103" s="41">
        <v>27.827000000000002</v>
      </c>
      <c r="M103" s="41">
        <v>33.290199999999999</v>
      </c>
      <c r="N103" s="41">
        <v>29.278700000000001</v>
      </c>
      <c r="O103" s="41">
        <v>58.4467</v>
      </c>
      <c r="P103" s="41">
        <v>58.4467</v>
      </c>
      <c r="Q103" s="41" t="s">
        <v>123</v>
      </c>
      <c r="R103" s="41" t="s">
        <v>123</v>
      </c>
      <c r="S103" s="41" t="s">
        <v>123</v>
      </c>
      <c r="T103" s="41" t="s">
        <v>123</v>
      </c>
      <c r="U103" s="41">
        <v>18.9056</v>
      </c>
      <c r="V103" s="41">
        <v>0</v>
      </c>
      <c r="W103" s="41">
        <v>18.9056</v>
      </c>
      <c r="X103" s="41">
        <v>0</v>
      </c>
      <c r="Y103" s="41">
        <v>0</v>
      </c>
      <c r="Z103" s="41">
        <v>18.9056</v>
      </c>
      <c r="AA103" s="41">
        <v>18.9056</v>
      </c>
      <c r="AB103" s="41">
        <v>0</v>
      </c>
      <c r="AC103" s="41">
        <v>18.9056</v>
      </c>
      <c r="AD103" s="41">
        <v>0</v>
      </c>
      <c r="AE103" s="41">
        <v>0</v>
      </c>
      <c r="AF103" s="41">
        <v>18.9056</v>
      </c>
      <c r="AG103" s="41">
        <v>0</v>
      </c>
      <c r="AH103" s="41">
        <v>0</v>
      </c>
      <c r="AI103" s="41" t="s">
        <v>123</v>
      </c>
      <c r="AJ103" s="41" t="s">
        <v>123</v>
      </c>
      <c r="AK103" s="41" t="s">
        <v>123</v>
      </c>
      <c r="AL103" s="41" t="s">
        <v>123</v>
      </c>
      <c r="AM103" s="41">
        <v>27.003599999999999</v>
      </c>
    </row>
    <row r="104" spans="1:39" hidden="1" outlineLevel="1">
      <c r="A104" s="8">
        <v>43374</v>
      </c>
      <c r="B104" s="41">
        <v>32.696599999999997</v>
      </c>
      <c r="C104" s="41">
        <v>34.399900000000002</v>
      </c>
      <c r="D104" s="41">
        <v>43.395200000000003</v>
      </c>
      <c r="E104" s="41">
        <v>32.5017</v>
      </c>
      <c r="F104" s="41">
        <v>35.224400000000003</v>
      </c>
      <c r="G104" s="41">
        <v>31.679400000000001</v>
      </c>
      <c r="H104" s="41">
        <v>25.554400000000001</v>
      </c>
      <c r="I104" s="41">
        <v>34.3992</v>
      </c>
      <c r="J104" s="41">
        <v>43.392499999999998</v>
      </c>
      <c r="K104" s="41">
        <v>32.5017</v>
      </c>
      <c r="L104" s="41">
        <v>35.224400000000003</v>
      </c>
      <c r="M104" s="41">
        <v>31.679400000000001</v>
      </c>
      <c r="N104" s="41">
        <v>25.554400000000001</v>
      </c>
      <c r="O104" s="41">
        <v>59.93</v>
      </c>
      <c r="P104" s="41">
        <v>59.93</v>
      </c>
      <c r="Q104" s="41" t="s">
        <v>123</v>
      </c>
      <c r="R104" s="41" t="s">
        <v>123</v>
      </c>
      <c r="S104" s="41" t="s">
        <v>123</v>
      </c>
      <c r="T104" s="41" t="s">
        <v>123</v>
      </c>
      <c r="U104" s="41">
        <v>19.604399999999998</v>
      </c>
      <c r="V104" s="41">
        <v>0</v>
      </c>
      <c r="W104" s="41">
        <v>19.604399999999998</v>
      </c>
      <c r="X104" s="41">
        <v>0</v>
      </c>
      <c r="Y104" s="41">
        <v>17.385400000000001</v>
      </c>
      <c r="Z104" s="41">
        <v>19.8812</v>
      </c>
      <c r="AA104" s="41">
        <v>19.604399999999998</v>
      </c>
      <c r="AB104" s="41">
        <v>0</v>
      </c>
      <c r="AC104" s="41">
        <v>19.604399999999998</v>
      </c>
      <c r="AD104" s="41">
        <v>0</v>
      </c>
      <c r="AE104" s="41">
        <v>17.385400000000001</v>
      </c>
      <c r="AF104" s="41">
        <v>19.8812</v>
      </c>
      <c r="AG104" s="41">
        <v>0</v>
      </c>
      <c r="AH104" s="41">
        <v>0</v>
      </c>
      <c r="AI104" s="41" t="s">
        <v>123</v>
      </c>
      <c r="AJ104" s="41" t="s">
        <v>123</v>
      </c>
      <c r="AK104" s="41" t="s">
        <v>123</v>
      </c>
      <c r="AL104" s="41" t="s">
        <v>123</v>
      </c>
      <c r="AM104" s="41">
        <v>25.985900000000001</v>
      </c>
    </row>
    <row r="105" spans="1:39" hidden="1" outlineLevel="1">
      <c r="A105" s="8">
        <v>43405</v>
      </c>
      <c r="B105" s="41">
        <v>32.136400000000002</v>
      </c>
      <c r="C105" s="41">
        <v>33.485199999999999</v>
      </c>
      <c r="D105" s="41">
        <v>45.429400000000001</v>
      </c>
      <c r="E105" s="41">
        <v>32.5122</v>
      </c>
      <c r="F105" s="41">
        <v>36.569200000000002</v>
      </c>
      <c r="G105" s="41">
        <v>30.888999999999999</v>
      </c>
      <c r="H105" s="41">
        <v>14.404500000000001</v>
      </c>
      <c r="I105" s="41">
        <v>33.482199999999999</v>
      </c>
      <c r="J105" s="41">
        <v>45.407600000000002</v>
      </c>
      <c r="K105" s="41">
        <v>32.5122</v>
      </c>
      <c r="L105" s="41">
        <v>36.569200000000002</v>
      </c>
      <c r="M105" s="41">
        <v>30.888999999999999</v>
      </c>
      <c r="N105" s="41">
        <v>14.404500000000001</v>
      </c>
      <c r="O105" s="41">
        <v>59.867400000000004</v>
      </c>
      <c r="P105" s="41">
        <v>59.867400000000004</v>
      </c>
      <c r="Q105" s="41" t="s">
        <v>123</v>
      </c>
      <c r="R105" s="41" t="s">
        <v>123</v>
      </c>
      <c r="S105" s="41" t="s">
        <v>123</v>
      </c>
      <c r="T105" s="41" t="s">
        <v>123</v>
      </c>
      <c r="U105" s="41">
        <v>20.395299999999999</v>
      </c>
      <c r="V105" s="41">
        <v>0</v>
      </c>
      <c r="W105" s="41">
        <v>20.395299999999999</v>
      </c>
      <c r="X105" s="41">
        <v>0</v>
      </c>
      <c r="Y105" s="41">
        <v>0</v>
      </c>
      <c r="Z105" s="41">
        <v>20.395299999999999</v>
      </c>
      <c r="AA105" s="41">
        <v>20.395299999999999</v>
      </c>
      <c r="AB105" s="41">
        <v>0</v>
      </c>
      <c r="AC105" s="41">
        <v>20.395299999999999</v>
      </c>
      <c r="AD105" s="41">
        <v>0</v>
      </c>
      <c r="AE105" s="41">
        <v>0</v>
      </c>
      <c r="AF105" s="41">
        <v>20.395299999999999</v>
      </c>
      <c r="AG105" s="41">
        <v>0</v>
      </c>
      <c r="AH105" s="41">
        <v>0</v>
      </c>
      <c r="AI105" s="41" t="s">
        <v>123</v>
      </c>
      <c r="AJ105" s="41" t="s">
        <v>123</v>
      </c>
      <c r="AK105" s="41" t="s">
        <v>123</v>
      </c>
      <c r="AL105" s="41" t="s">
        <v>123</v>
      </c>
      <c r="AM105" s="41">
        <v>27.2104</v>
      </c>
    </row>
    <row r="106" spans="1:39" hidden="1" outlineLevel="1">
      <c r="A106" s="8">
        <v>43435</v>
      </c>
      <c r="B106" s="41">
        <v>31.469000000000001</v>
      </c>
      <c r="C106" s="41">
        <v>32.932600000000001</v>
      </c>
      <c r="D106" s="41">
        <v>44.745100000000001</v>
      </c>
      <c r="E106" s="41">
        <v>32.087400000000002</v>
      </c>
      <c r="F106" s="41">
        <v>35.826500000000003</v>
      </c>
      <c r="G106" s="41">
        <v>30.9298</v>
      </c>
      <c r="H106" s="41">
        <v>21.196100000000001</v>
      </c>
      <c r="I106" s="41">
        <v>32.923499999999997</v>
      </c>
      <c r="J106" s="41">
        <v>44.6678</v>
      </c>
      <c r="K106" s="41">
        <v>32.087400000000002</v>
      </c>
      <c r="L106" s="41">
        <v>35.826500000000003</v>
      </c>
      <c r="M106" s="41">
        <v>30.9298</v>
      </c>
      <c r="N106" s="41">
        <v>21.196100000000001</v>
      </c>
      <c r="O106" s="41">
        <v>59.885899999999999</v>
      </c>
      <c r="P106" s="41">
        <v>59.885899999999999</v>
      </c>
      <c r="Q106" s="41" t="s">
        <v>123</v>
      </c>
      <c r="R106" s="41" t="s">
        <v>123</v>
      </c>
      <c r="S106" s="41" t="s">
        <v>123</v>
      </c>
      <c r="T106" s="41" t="s">
        <v>123</v>
      </c>
      <c r="U106" s="41">
        <v>12.0528</v>
      </c>
      <c r="V106" s="41">
        <v>0</v>
      </c>
      <c r="W106" s="41">
        <v>12.0528</v>
      </c>
      <c r="X106" s="41">
        <v>0</v>
      </c>
      <c r="Y106" s="41">
        <v>13</v>
      </c>
      <c r="Z106" s="41">
        <v>19.037299999999998</v>
      </c>
      <c r="AA106" s="41">
        <v>12.0528</v>
      </c>
      <c r="AB106" s="41">
        <v>0</v>
      </c>
      <c r="AC106" s="41">
        <v>12.0528</v>
      </c>
      <c r="AD106" s="41">
        <v>0</v>
      </c>
      <c r="AE106" s="41">
        <v>13</v>
      </c>
      <c r="AF106" s="41">
        <v>19.037299999999998</v>
      </c>
      <c r="AG106" s="41">
        <v>0</v>
      </c>
      <c r="AH106" s="41">
        <v>0</v>
      </c>
      <c r="AI106" s="41" t="s">
        <v>123</v>
      </c>
      <c r="AJ106" s="41" t="s">
        <v>123</v>
      </c>
      <c r="AK106" s="41" t="s">
        <v>123</v>
      </c>
      <c r="AL106" s="41" t="s">
        <v>123</v>
      </c>
      <c r="AM106" s="41">
        <v>27.511700000000001</v>
      </c>
    </row>
    <row r="107" spans="1:39" hidden="1" outlineLevel="1">
      <c r="A107" s="8">
        <v>43466</v>
      </c>
      <c r="B107" s="41">
        <v>33.2074</v>
      </c>
      <c r="C107" s="41">
        <v>34.481099999999998</v>
      </c>
      <c r="D107" s="41">
        <v>45.897199999999998</v>
      </c>
      <c r="E107" s="41">
        <v>33.768900000000002</v>
      </c>
      <c r="F107" s="41">
        <v>38.318399999999997</v>
      </c>
      <c r="G107" s="41">
        <v>31.322500000000002</v>
      </c>
      <c r="H107" s="41">
        <v>16.958300000000001</v>
      </c>
      <c r="I107" s="41">
        <v>34.476900000000001</v>
      </c>
      <c r="J107" s="41">
        <v>45.858199999999997</v>
      </c>
      <c r="K107" s="41">
        <v>33.768900000000002</v>
      </c>
      <c r="L107" s="41">
        <v>38.318399999999997</v>
      </c>
      <c r="M107" s="41">
        <v>31.322500000000002</v>
      </c>
      <c r="N107" s="41">
        <v>16.958300000000001</v>
      </c>
      <c r="O107" s="41">
        <v>59.906100000000002</v>
      </c>
      <c r="P107" s="41">
        <v>59.906100000000002</v>
      </c>
      <c r="Q107" s="41" t="s">
        <v>123</v>
      </c>
      <c r="R107" s="41" t="s">
        <v>123</v>
      </c>
      <c r="S107" s="41" t="s">
        <v>123</v>
      </c>
      <c r="T107" s="41" t="s">
        <v>123</v>
      </c>
      <c r="U107" s="41">
        <v>17.401499999999999</v>
      </c>
      <c r="V107" s="41">
        <v>0</v>
      </c>
      <c r="W107" s="41">
        <v>17.401499999999999</v>
      </c>
      <c r="X107" s="41">
        <v>0</v>
      </c>
      <c r="Y107" s="41">
        <v>13</v>
      </c>
      <c r="Z107" s="41">
        <v>19.256699999999999</v>
      </c>
      <c r="AA107" s="41">
        <v>17.401499999999999</v>
      </c>
      <c r="AB107" s="41">
        <v>0</v>
      </c>
      <c r="AC107" s="41">
        <v>17.401499999999999</v>
      </c>
      <c r="AD107" s="41">
        <v>0</v>
      </c>
      <c r="AE107" s="41">
        <v>13</v>
      </c>
      <c r="AF107" s="41">
        <v>19.256699999999999</v>
      </c>
      <c r="AG107" s="41">
        <v>0</v>
      </c>
      <c r="AH107" s="41">
        <v>0</v>
      </c>
      <c r="AI107" s="41" t="s">
        <v>123</v>
      </c>
      <c r="AJ107" s="41" t="s">
        <v>123</v>
      </c>
      <c r="AK107" s="41" t="s">
        <v>123</v>
      </c>
      <c r="AL107" s="41" t="s">
        <v>123</v>
      </c>
      <c r="AM107" s="41">
        <v>26.8293</v>
      </c>
    </row>
    <row r="108" spans="1:39" hidden="1" outlineLevel="1">
      <c r="A108" s="8">
        <v>43497</v>
      </c>
      <c r="B108" s="41">
        <v>32.153199999999998</v>
      </c>
      <c r="C108" s="41">
        <v>33.255800000000001</v>
      </c>
      <c r="D108" s="41">
        <v>47.238199999999999</v>
      </c>
      <c r="E108" s="41">
        <v>32.235799999999998</v>
      </c>
      <c r="F108" s="41">
        <v>37.129300000000001</v>
      </c>
      <c r="G108" s="41">
        <v>31.110099999999999</v>
      </c>
      <c r="H108" s="41">
        <v>11.508599999999999</v>
      </c>
      <c r="I108" s="41">
        <v>33.251199999999997</v>
      </c>
      <c r="J108" s="41">
        <v>47.2057</v>
      </c>
      <c r="K108" s="41">
        <v>32.235799999999998</v>
      </c>
      <c r="L108" s="41">
        <v>37.129300000000001</v>
      </c>
      <c r="M108" s="41">
        <v>31.110099999999999</v>
      </c>
      <c r="N108" s="41">
        <v>11.508599999999999</v>
      </c>
      <c r="O108" s="41">
        <v>60</v>
      </c>
      <c r="P108" s="41">
        <v>60</v>
      </c>
      <c r="Q108" s="41" t="s">
        <v>123</v>
      </c>
      <c r="R108" s="41" t="s">
        <v>123</v>
      </c>
      <c r="S108" s="41" t="s">
        <v>123</v>
      </c>
      <c r="T108" s="41" t="s">
        <v>123</v>
      </c>
      <c r="U108" s="41">
        <v>17.531300000000002</v>
      </c>
      <c r="V108" s="41">
        <v>0</v>
      </c>
      <c r="W108" s="41">
        <v>17.531300000000002</v>
      </c>
      <c r="X108" s="41">
        <v>0</v>
      </c>
      <c r="Y108" s="41">
        <v>0</v>
      </c>
      <c r="Z108" s="41">
        <v>17.531300000000002</v>
      </c>
      <c r="AA108" s="41">
        <v>17.531300000000002</v>
      </c>
      <c r="AB108" s="41">
        <v>0</v>
      </c>
      <c r="AC108" s="41">
        <v>17.531300000000002</v>
      </c>
      <c r="AD108" s="41">
        <v>0</v>
      </c>
      <c r="AE108" s="41">
        <v>0</v>
      </c>
      <c r="AF108" s="41">
        <v>17.531300000000002</v>
      </c>
      <c r="AG108" s="41">
        <v>0</v>
      </c>
      <c r="AH108" s="41">
        <v>0</v>
      </c>
      <c r="AI108" s="41" t="s">
        <v>123</v>
      </c>
      <c r="AJ108" s="41" t="s">
        <v>123</v>
      </c>
      <c r="AK108" s="41" t="s">
        <v>123</v>
      </c>
      <c r="AL108" s="41" t="s">
        <v>123</v>
      </c>
      <c r="AM108" s="41">
        <v>27.647200000000002</v>
      </c>
    </row>
    <row r="109" spans="1:39" hidden="1" outlineLevel="1">
      <c r="A109" s="8">
        <v>43525</v>
      </c>
      <c r="B109" s="41">
        <v>29.685400000000001</v>
      </c>
      <c r="C109" s="41">
        <v>30.679200000000002</v>
      </c>
      <c r="D109" s="41">
        <v>47.836100000000002</v>
      </c>
      <c r="E109" s="41">
        <v>29.304099999999998</v>
      </c>
      <c r="F109" s="41">
        <v>30.131900000000002</v>
      </c>
      <c r="G109" s="41">
        <v>30.553100000000001</v>
      </c>
      <c r="H109" s="41">
        <v>10.3216</v>
      </c>
      <c r="I109" s="41">
        <v>30.679200000000002</v>
      </c>
      <c r="J109" s="41">
        <v>47.836300000000001</v>
      </c>
      <c r="K109" s="41">
        <v>29.304099999999998</v>
      </c>
      <c r="L109" s="41">
        <v>30.131900000000002</v>
      </c>
      <c r="M109" s="41">
        <v>30.553100000000001</v>
      </c>
      <c r="N109" s="41">
        <v>10.3216</v>
      </c>
      <c r="O109" s="41">
        <v>36.534999999999997</v>
      </c>
      <c r="P109" s="41">
        <v>36.534999999999997</v>
      </c>
      <c r="Q109" s="41" t="s">
        <v>123</v>
      </c>
      <c r="R109" s="41" t="s">
        <v>123</v>
      </c>
      <c r="S109" s="41" t="s">
        <v>123</v>
      </c>
      <c r="T109" s="41" t="s">
        <v>123</v>
      </c>
      <c r="U109" s="41">
        <v>19.885899999999999</v>
      </c>
      <c r="V109" s="41">
        <v>0</v>
      </c>
      <c r="W109" s="41">
        <v>19.885899999999999</v>
      </c>
      <c r="X109" s="41">
        <v>0</v>
      </c>
      <c r="Y109" s="41">
        <v>0</v>
      </c>
      <c r="Z109" s="41">
        <v>19.885899999999999</v>
      </c>
      <c r="AA109" s="41">
        <v>19.885899999999999</v>
      </c>
      <c r="AB109" s="41">
        <v>0</v>
      </c>
      <c r="AC109" s="41">
        <v>19.885899999999999</v>
      </c>
      <c r="AD109" s="41">
        <v>0</v>
      </c>
      <c r="AE109" s="41">
        <v>0</v>
      </c>
      <c r="AF109" s="41">
        <v>19.885899999999999</v>
      </c>
      <c r="AG109" s="41">
        <v>0</v>
      </c>
      <c r="AH109" s="41">
        <v>0</v>
      </c>
      <c r="AI109" s="41" t="s">
        <v>123</v>
      </c>
      <c r="AJ109" s="41" t="s">
        <v>123</v>
      </c>
      <c r="AK109" s="41" t="s">
        <v>123</v>
      </c>
      <c r="AL109" s="41" t="s">
        <v>123</v>
      </c>
      <c r="AM109" s="41">
        <v>26.566099999999999</v>
      </c>
    </row>
    <row r="110" spans="1:39" hidden="1" outlineLevel="1">
      <c r="A110" s="8">
        <v>43556</v>
      </c>
      <c r="B110" s="41">
        <v>31.803599999999999</v>
      </c>
      <c r="C110" s="41">
        <v>33.479399999999998</v>
      </c>
      <c r="D110" s="41">
        <v>46.951799999999999</v>
      </c>
      <c r="E110" s="41">
        <v>32.310499999999998</v>
      </c>
      <c r="F110" s="41">
        <v>36.114199999999997</v>
      </c>
      <c r="G110" s="41">
        <v>31.203399999999998</v>
      </c>
      <c r="H110" s="41">
        <v>23.132200000000001</v>
      </c>
      <c r="I110" s="41">
        <v>33.479399999999998</v>
      </c>
      <c r="J110" s="41">
        <v>46.951900000000002</v>
      </c>
      <c r="K110" s="41">
        <v>32.310499999999998</v>
      </c>
      <c r="L110" s="41">
        <v>36.114199999999997</v>
      </c>
      <c r="M110" s="41">
        <v>31.203399999999998</v>
      </c>
      <c r="N110" s="41">
        <v>23.132200000000001</v>
      </c>
      <c r="O110" s="41">
        <v>36.5</v>
      </c>
      <c r="P110" s="41">
        <v>36.5</v>
      </c>
      <c r="Q110" s="41" t="s">
        <v>123</v>
      </c>
      <c r="R110" s="41" t="s">
        <v>123</v>
      </c>
      <c r="S110" s="41" t="s">
        <v>123</v>
      </c>
      <c r="T110" s="41" t="s">
        <v>123</v>
      </c>
      <c r="U110" s="41">
        <v>18.997599999999998</v>
      </c>
      <c r="V110" s="41">
        <v>0</v>
      </c>
      <c r="W110" s="41">
        <v>18.997599999999998</v>
      </c>
      <c r="X110" s="41">
        <v>0</v>
      </c>
      <c r="Y110" s="41">
        <v>19.564900000000002</v>
      </c>
      <c r="Z110" s="41">
        <v>18.903199999999998</v>
      </c>
      <c r="AA110" s="41">
        <v>18.997599999999998</v>
      </c>
      <c r="AB110" s="41">
        <v>0</v>
      </c>
      <c r="AC110" s="41">
        <v>18.997599999999998</v>
      </c>
      <c r="AD110" s="41">
        <v>0</v>
      </c>
      <c r="AE110" s="41">
        <v>19.564900000000002</v>
      </c>
      <c r="AF110" s="41">
        <v>18.903199999999998</v>
      </c>
      <c r="AG110" s="41">
        <v>0</v>
      </c>
      <c r="AH110" s="41">
        <v>0</v>
      </c>
      <c r="AI110" s="41" t="s">
        <v>123</v>
      </c>
      <c r="AJ110" s="41" t="s">
        <v>123</v>
      </c>
      <c r="AK110" s="41" t="s">
        <v>123</v>
      </c>
      <c r="AL110" s="41" t="s">
        <v>123</v>
      </c>
      <c r="AM110" s="41">
        <v>26.1233</v>
      </c>
    </row>
    <row r="111" spans="1:39" hidden="1" outlineLevel="1">
      <c r="A111" s="8">
        <v>43586</v>
      </c>
      <c r="B111" s="41">
        <v>33.734200000000001</v>
      </c>
      <c r="C111" s="41">
        <v>35.340899999999998</v>
      </c>
      <c r="D111" s="41">
        <v>46.013199999999998</v>
      </c>
      <c r="E111" s="41">
        <v>34.539499999999997</v>
      </c>
      <c r="F111" s="41">
        <v>38.708199999999998</v>
      </c>
      <c r="G111" s="41">
        <v>32.192700000000002</v>
      </c>
      <c r="H111" s="41">
        <v>22.581299999999999</v>
      </c>
      <c r="I111" s="41">
        <v>35.340899999999998</v>
      </c>
      <c r="J111" s="41">
        <v>46.013599999999997</v>
      </c>
      <c r="K111" s="41">
        <v>34.539499999999997</v>
      </c>
      <c r="L111" s="41">
        <v>38.708199999999998</v>
      </c>
      <c r="M111" s="41">
        <v>32.192700000000002</v>
      </c>
      <c r="N111" s="41">
        <v>22.581299999999999</v>
      </c>
      <c r="O111" s="41">
        <v>36.5</v>
      </c>
      <c r="P111" s="41">
        <v>36.5</v>
      </c>
      <c r="Q111" s="41">
        <v>0</v>
      </c>
      <c r="R111" s="41" t="s">
        <v>123</v>
      </c>
      <c r="S111" s="41" t="s">
        <v>123</v>
      </c>
      <c r="T111" s="41">
        <v>0</v>
      </c>
      <c r="U111" s="41">
        <v>12.066700000000001</v>
      </c>
      <c r="V111" s="41">
        <v>0</v>
      </c>
      <c r="W111" s="41">
        <v>12.066700000000001</v>
      </c>
      <c r="X111" s="41">
        <v>0</v>
      </c>
      <c r="Y111" s="41">
        <v>17.554500000000001</v>
      </c>
      <c r="Z111" s="41">
        <v>14.1554</v>
      </c>
      <c r="AA111" s="41">
        <v>14.818300000000001</v>
      </c>
      <c r="AB111" s="41">
        <v>0</v>
      </c>
      <c r="AC111" s="41">
        <v>14.818300000000001</v>
      </c>
      <c r="AD111" s="41">
        <v>0</v>
      </c>
      <c r="AE111" s="41">
        <v>17.554500000000001</v>
      </c>
      <c r="AF111" s="41">
        <v>18.859100000000002</v>
      </c>
      <c r="AG111" s="41">
        <v>5.9222999999999999</v>
      </c>
      <c r="AH111" s="41">
        <v>0</v>
      </c>
      <c r="AI111" s="41">
        <v>5.9222999999999999</v>
      </c>
      <c r="AJ111" s="41" t="s">
        <v>123</v>
      </c>
      <c r="AK111" s="41" t="s">
        <v>123</v>
      </c>
      <c r="AL111" s="41">
        <v>5.9222999999999999</v>
      </c>
      <c r="AM111" s="41">
        <v>26.848800000000001</v>
      </c>
    </row>
    <row r="112" spans="1:39" hidden="1" outlineLevel="1">
      <c r="A112" s="8">
        <v>43617</v>
      </c>
      <c r="B112" s="41">
        <v>33.242699999999999</v>
      </c>
      <c r="C112" s="41">
        <v>34.712499999999999</v>
      </c>
      <c r="D112" s="41">
        <v>46.243400000000001</v>
      </c>
      <c r="E112" s="41">
        <v>33.530700000000003</v>
      </c>
      <c r="F112" s="41">
        <v>36.224600000000002</v>
      </c>
      <c r="G112" s="41">
        <v>31.811299999999999</v>
      </c>
      <c r="H112" s="41">
        <v>32.273299999999999</v>
      </c>
      <c r="I112" s="41">
        <v>34.701300000000003</v>
      </c>
      <c r="J112" s="41">
        <v>46.213700000000003</v>
      </c>
      <c r="K112" s="41">
        <v>33.530700000000003</v>
      </c>
      <c r="L112" s="41">
        <v>36.224600000000002</v>
      </c>
      <c r="M112" s="41">
        <v>31.811299999999999</v>
      </c>
      <c r="N112" s="41">
        <v>32.273299999999999</v>
      </c>
      <c r="O112" s="41">
        <v>49.981499999999997</v>
      </c>
      <c r="P112" s="41">
        <v>49.981499999999997</v>
      </c>
      <c r="Q112" s="41">
        <v>0</v>
      </c>
      <c r="R112" s="41" t="s">
        <v>123</v>
      </c>
      <c r="S112" s="41">
        <v>0</v>
      </c>
      <c r="T112" s="41" t="s">
        <v>123</v>
      </c>
      <c r="U112" s="41">
        <v>18.448899999999998</v>
      </c>
      <c r="V112" s="41">
        <v>0</v>
      </c>
      <c r="W112" s="41">
        <v>18.448899999999998</v>
      </c>
      <c r="X112" s="41">
        <v>0</v>
      </c>
      <c r="Y112" s="41">
        <v>0</v>
      </c>
      <c r="Z112" s="41">
        <v>18.448899999999998</v>
      </c>
      <c r="AA112" s="41">
        <v>18.448899999999998</v>
      </c>
      <c r="AB112" s="41">
        <v>0</v>
      </c>
      <c r="AC112" s="41">
        <v>18.448899999999998</v>
      </c>
      <c r="AD112" s="41">
        <v>0</v>
      </c>
      <c r="AE112" s="41">
        <v>0</v>
      </c>
      <c r="AF112" s="41">
        <v>18.448899999999998</v>
      </c>
      <c r="AG112" s="41">
        <v>0</v>
      </c>
      <c r="AH112" s="41">
        <v>0</v>
      </c>
      <c r="AI112" s="41">
        <v>0</v>
      </c>
      <c r="AJ112" s="41" t="s">
        <v>123</v>
      </c>
      <c r="AK112" s="41">
        <v>0</v>
      </c>
      <c r="AL112" s="41" t="s">
        <v>123</v>
      </c>
      <c r="AM112" s="41">
        <v>27.8278</v>
      </c>
    </row>
    <row r="113" spans="1:39" hidden="1" outlineLevel="1">
      <c r="A113" s="8">
        <v>43647</v>
      </c>
      <c r="B113" s="41">
        <v>33.997500000000002</v>
      </c>
      <c r="C113" s="41">
        <v>34.960500000000003</v>
      </c>
      <c r="D113" s="41">
        <v>46.353700000000003</v>
      </c>
      <c r="E113" s="41">
        <v>34.146099999999997</v>
      </c>
      <c r="F113" s="41">
        <v>35.874200000000002</v>
      </c>
      <c r="G113" s="41">
        <v>32.036099999999998</v>
      </c>
      <c r="H113" s="41">
        <v>21.4621</v>
      </c>
      <c r="I113" s="41">
        <v>34.960500000000003</v>
      </c>
      <c r="J113" s="41">
        <v>46.3538</v>
      </c>
      <c r="K113" s="41">
        <v>34.146099999999997</v>
      </c>
      <c r="L113" s="41">
        <v>35.874200000000002</v>
      </c>
      <c r="M113" s="41">
        <v>32.036099999999998</v>
      </c>
      <c r="N113" s="41">
        <v>21.4621</v>
      </c>
      <c r="O113" s="41">
        <v>36.643900000000002</v>
      </c>
      <c r="P113" s="41">
        <v>36.643900000000002</v>
      </c>
      <c r="Q113" s="41">
        <v>0</v>
      </c>
      <c r="R113" s="41" t="s">
        <v>123</v>
      </c>
      <c r="S113" s="41" t="s">
        <v>123</v>
      </c>
      <c r="T113" s="41">
        <v>0</v>
      </c>
      <c r="U113" s="41">
        <v>19.502800000000001</v>
      </c>
      <c r="V113" s="41">
        <v>0</v>
      </c>
      <c r="W113" s="41">
        <v>19.502800000000001</v>
      </c>
      <c r="X113" s="41">
        <v>0</v>
      </c>
      <c r="Y113" s="41">
        <v>24.2105</v>
      </c>
      <c r="Z113" s="41">
        <v>19.152999999999999</v>
      </c>
      <c r="AA113" s="41">
        <v>20.858799999999999</v>
      </c>
      <c r="AB113" s="41">
        <v>0</v>
      </c>
      <c r="AC113" s="41">
        <v>20.858799999999999</v>
      </c>
      <c r="AD113" s="41">
        <v>0</v>
      </c>
      <c r="AE113" s="41">
        <v>24.2105</v>
      </c>
      <c r="AF113" s="41">
        <v>20.572500000000002</v>
      </c>
      <c r="AG113" s="41">
        <v>9.6813000000000002</v>
      </c>
      <c r="AH113" s="41">
        <v>0</v>
      </c>
      <c r="AI113" s="41">
        <v>9.6813000000000002</v>
      </c>
      <c r="AJ113" s="41" t="s">
        <v>123</v>
      </c>
      <c r="AK113" s="41" t="s">
        <v>123</v>
      </c>
      <c r="AL113" s="41">
        <v>9.6813000000000002</v>
      </c>
      <c r="AM113" s="41">
        <v>27.417999999999999</v>
      </c>
    </row>
    <row r="114" spans="1:39" hidden="1" outlineLevel="1">
      <c r="A114" s="8">
        <v>43678</v>
      </c>
      <c r="B114" s="41">
        <v>37.214700000000001</v>
      </c>
      <c r="C114" s="41">
        <v>38.453400000000002</v>
      </c>
      <c r="D114" s="41">
        <v>46.391399999999997</v>
      </c>
      <c r="E114" s="41">
        <v>38.053899999999999</v>
      </c>
      <c r="F114" s="41">
        <v>40.293700000000001</v>
      </c>
      <c r="G114" s="41">
        <v>31.9834</v>
      </c>
      <c r="H114" s="41">
        <v>23.688500000000001</v>
      </c>
      <c r="I114" s="41">
        <v>38.4529</v>
      </c>
      <c r="J114" s="41">
        <v>46.388199999999998</v>
      </c>
      <c r="K114" s="41">
        <v>38.053899999999999</v>
      </c>
      <c r="L114" s="41">
        <v>40.293700000000001</v>
      </c>
      <c r="M114" s="41">
        <v>31.9834</v>
      </c>
      <c r="N114" s="41">
        <v>23.688500000000001</v>
      </c>
      <c r="O114" s="41">
        <v>49.8947</v>
      </c>
      <c r="P114" s="41">
        <v>49.8947</v>
      </c>
      <c r="Q114" s="41">
        <v>0</v>
      </c>
      <c r="R114" s="41" t="s">
        <v>123</v>
      </c>
      <c r="S114" s="41" t="s">
        <v>123</v>
      </c>
      <c r="T114" s="41">
        <v>0</v>
      </c>
      <c r="U114" s="41">
        <v>17.876000000000001</v>
      </c>
      <c r="V114" s="41">
        <v>0</v>
      </c>
      <c r="W114" s="41">
        <v>17.876000000000001</v>
      </c>
      <c r="X114" s="41">
        <v>0</v>
      </c>
      <c r="Y114" s="41">
        <v>0</v>
      </c>
      <c r="Z114" s="41">
        <v>17.876000000000001</v>
      </c>
      <c r="AA114" s="41">
        <v>18.160399999999999</v>
      </c>
      <c r="AB114" s="41">
        <v>0</v>
      </c>
      <c r="AC114" s="41">
        <v>18.160399999999999</v>
      </c>
      <c r="AD114" s="41">
        <v>0</v>
      </c>
      <c r="AE114" s="41">
        <v>0</v>
      </c>
      <c r="AF114" s="41">
        <v>18.160399999999999</v>
      </c>
      <c r="AG114" s="41">
        <v>12.5</v>
      </c>
      <c r="AH114" s="41">
        <v>0</v>
      </c>
      <c r="AI114" s="41">
        <v>12.5</v>
      </c>
      <c r="AJ114" s="41" t="s">
        <v>123</v>
      </c>
      <c r="AK114" s="41" t="s">
        <v>123</v>
      </c>
      <c r="AL114" s="41">
        <v>12.5</v>
      </c>
      <c r="AM114" s="41">
        <v>25.565200000000001</v>
      </c>
    </row>
    <row r="115" spans="1:39" hidden="1" outlineLevel="1">
      <c r="A115" s="8">
        <v>43709</v>
      </c>
      <c r="B115" s="41">
        <v>37.122199999999999</v>
      </c>
      <c r="C115" s="41">
        <v>38.283900000000003</v>
      </c>
      <c r="D115" s="41">
        <v>46.340200000000003</v>
      </c>
      <c r="E115" s="41">
        <v>37.872</v>
      </c>
      <c r="F115" s="41">
        <v>40.401299999999999</v>
      </c>
      <c r="G115" s="41">
        <v>30.8797</v>
      </c>
      <c r="H115" s="41">
        <v>21.221699999999998</v>
      </c>
      <c r="I115" s="41">
        <v>38.283900000000003</v>
      </c>
      <c r="J115" s="41">
        <v>46.340200000000003</v>
      </c>
      <c r="K115" s="41">
        <v>37.872</v>
      </c>
      <c r="L115" s="41">
        <v>40.401299999999999</v>
      </c>
      <c r="M115" s="41">
        <v>30.8797</v>
      </c>
      <c r="N115" s="41">
        <v>21.221699999999998</v>
      </c>
      <c r="O115" s="41">
        <v>36.5383</v>
      </c>
      <c r="P115" s="41">
        <v>36.5383</v>
      </c>
      <c r="Q115" s="41" t="s">
        <v>123</v>
      </c>
      <c r="R115" s="41" t="s">
        <v>123</v>
      </c>
      <c r="S115" s="41" t="s">
        <v>123</v>
      </c>
      <c r="T115" s="41" t="s">
        <v>123</v>
      </c>
      <c r="U115" s="41">
        <v>21.007400000000001</v>
      </c>
      <c r="V115" s="41">
        <v>0</v>
      </c>
      <c r="W115" s="41">
        <v>21.007400000000001</v>
      </c>
      <c r="X115" s="41">
        <v>0</v>
      </c>
      <c r="Y115" s="41">
        <v>23.2818</v>
      </c>
      <c r="Z115" s="41">
        <v>20.181799999999999</v>
      </c>
      <c r="AA115" s="41">
        <v>21.007400000000001</v>
      </c>
      <c r="AB115" s="41">
        <v>0</v>
      </c>
      <c r="AC115" s="41">
        <v>21.007400000000001</v>
      </c>
      <c r="AD115" s="41">
        <v>0</v>
      </c>
      <c r="AE115" s="41">
        <v>23.2818</v>
      </c>
      <c r="AF115" s="41">
        <v>20.181799999999999</v>
      </c>
      <c r="AG115" s="41">
        <v>0</v>
      </c>
      <c r="AH115" s="41">
        <v>0</v>
      </c>
      <c r="AI115" s="41" t="s">
        <v>123</v>
      </c>
      <c r="AJ115" s="41" t="s">
        <v>123</v>
      </c>
      <c r="AK115" s="41" t="s">
        <v>123</v>
      </c>
      <c r="AL115" s="41" t="s">
        <v>123</v>
      </c>
      <c r="AM115" s="41">
        <v>26.9649</v>
      </c>
    </row>
    <row r="116" spans="1:39" hidden="1" outlineLevel="1">
      <c r="A116" s="8">
        <v>43739</v>
      </c>
      <c r="B116" s="41">
        <v>37.722299999999997</v>
      </c>
      <c r="C116" s="41">
        <v>38.942900000000002</v>
      </c>
      <c r="D116" s="41">
        <v>46.218499999999999</v>
      </c>
      <c r="E116" s="41">
        <v>38.550199999999997</v>
      </c>
      <c r="F116" s="41">
        <v>40.302900000000001</v>
      </c>
      <c r="G116" s="41">
        <v>32.770600000000002</v>
      </c>
      <c r="H116" s="41">
        <v>28.069900000000001</v>
      </c>
      <c r="I116" s="41">
        <v>38.942799999999998</v>
      </c>
      <c r="J116" s="41">
        <v>46.2179</v>
      </c>
      <c r="K116" s="41">
        <v>38.550199999999997</v>
      </c>
      <c r="L116" s="41">
        <v>40.302900000000001</v>
      </c>
      <c r="M116" s="41">
        <v>32.770600000000002</v>
      </c>
      <c r="N116" s="41">
        <v>28.069900000000001</v>
      </c>
      <c r="O116" s="41">
        <v>49.730600000000003</v>
      </c>
      <c r="P116" s="41">
        <v>49.730600000000003</v>
      </c>
      <c r="Q116" s="41">
        <v>0</v>
      </c>
      <c r="R116" s="41" t="s">
        <v>123</v>
      </c>
      <c r="S116" s="41" t="s">
        <v>123</v>
      </c>
      <c r="T116" s="41">
        <v>0</v>
      </c>
      <c r="U116" s="41">
        <v>18.198699999999999</v>
      </c>
      <c r="V116" s="41">
        <v>0</v>
      </c>
      <c r="W116" s="41">
        <v>18.198699999999999</v>
      </c>
      <c r="X116" s="41">
        <v>0</v>
      </c>
      <c r="Y116" s="41">
        <v>18.222999999999999</v>
      </c>
      <c r="Z116" s="41">
        <v>18.1905</v>
      </c>
      <c r="AA116" s="41">
        <v>18.802800000000001</v>
      </c>
      <c r="AB116" s="41">
        <v>0</v>
      </c>
      <c r="AC116" s="41">
        <v>18.802800000000001</v>
      </c>
      <c r="AD116" s="41">
        <v>0</v>
      </c>
      <c r="AE116" s="41">
        <v>18.222999999999999</v>
      </c>
      <c r="AF116" s="41">
        <v>19.013200000000001</v>
      </c>
      <c r="AG116" s="41">
        <v>7.0548000000000002</v>
      </c>
      <c r="AH116" s="41">
        <v>0</v>
      </c>
      <c r="AI116" s="41">
        <v>7.0548000000000002</v>
      </c>
      <c r="AJ116" s="41" t="s">
        <v>123</v>
      </c>
      <c r="AK116" s="41" t="s">
        <v>123</v>
      </c>
      <c r="AL116" s="41">
        <v>7.0548000000000002</v>
      </c>
      <c r="AM116" s="41">
        <v>26.729600000000001</v>
      </c>
    </row>
    <row r="117" spans="1:39" hidden="1" outlineLevel="1">
      <c r="A117" s="8">
        <v>43770</v>
      </c>
      <c r="B117" s="41">
        <v>37.957900000000002</v>
      </c>
      <c r="C117" s="41">
        <v>39.033700000000003</v>
      </c>
      <c r="D117" s="41">
        <v>46.176200000000001</v>
      </c>
      <c r="E117" s="41">
        <v>38.638599999999997</v>
      </c>
      <c r="F117" s="41">
        <v>40.345500000000001</v>
      </c>
      <c r="G117" s="41">
        <v>33.644100000000002</v>
      </c>
      <c r="H117" s="41">
        <v>27.762</v>
      </c>
      <c r="I117" s="41">
        <v>39.033700000000003</v>
      </c>
      <c r="J117" s="41">
        <v>46.176200000000001</v>
      </c>
      <c r="K117" s="41">
        <v>38.638599999999997</v>
      </c>
      <c r="L117" s="41">
        <v>40.345500000000001</v>
      </c>
      <c r="M117" s="41">
        <v>33.644100000000002</v>
      </c>
      <c r="N117" s="41">
        <v>27.762</v>
      </c>
      <c r="O117" s="41">
        <v>37.839700000000001</v>
      </c>
      <c r="P117" s="41">
        <v>37.839700000000001</v>
      </c>
      <c r="Q117" s="41" t="s">
        <v>123</v>
      </c>
      <c r="R117" s="41" t="s">
        <v>123</v>
      </c>
      <c r="S117" s="41" t="s">
        <v>123</v>
      </c>
      <c r="T117" s="41" t="s">
        <v>123</v>
      </c>
      <c r="U117" s="41">
        <v>20.7864</v>
      </c>
      <c r="V117" s="41">
        <v>0</v>
      </c>
      <c r="W117" s="41">
        <v>20.7864</v>
      </c>
      <c r="X117" s="41">
        <v>0</v>
      </c>
      <c r="Y117" s="41">
        <v>21.0838</v>
      </c>
      <c r="Z117" s="41">
        <v>20.752700000000001</v>
      </c>
      <c r="AA117" s="41">
        <v>20.7864</v>
      </c>
      <c r="AB117" s="41">
        <v>0</v>
      </c>
      <c r="AC117" s="41">
        <v>20.7864</v>
      </c>
      <c r="AD117" s="41">
        <v>0</v>
      </c>
      <c r="AE117" s="41">
        <v>21.0838</v>
      </c>
      <c r="AF117" s="41">
        <v>20.752700000000001</v>
      </c>
      <c r="AG117" s="41">
        <v>0</v>
      </c>
      <c r="AH117" s="41">
        <v>0</v>
      </c>
      <c r="AI117" s="41" t="s">
        <v>123</v>
      </c>
      <c r="AJ117" s="41" t="s">
        <v>123</v>
      </c>
      <c r="AK117" s="41" t="s">
        <v>123</v>
      </c>
      <c r="AL117" s="41" t="s">
        <v>123</v>
      </c>
      <c r="AM117" s="41">
        <v>27.3368</v>
      </c>
    </row>
    <row r="118" spans="1:39" hidden="1" outlineLevel="1">
      <c r="A118" s="8">
        <v>43800</v>
      </c>
      <c r="B118" s="41">
        <v>37.806399999999996</v>
      </c>
      <c r="C118" s="41">
        <v>38.847499999999997</v>
      </c>
      <c r="D118" s="41">
        <v>46.378700000000002</v>
      </c>
      <c r="E118" s="41">
        <v>38.433199999999999</v>
      </c>
      <c r="F118" s="41">
        <v>40.226100000000002</v>
      </c>
      <c r="G118" s="41">
        <v>31.758099999999999</v>
      </c>
      <c r="H118" s="41">
        <v>32.839399999999998</v>
      </c>
      <c r="I118" s="41">
        <v>38.847499999999997</v>
      </c>
      <c r="J118" s="41">
        <v>46.378700000000002</v>
      </c>
      <c r="K118" s="41">
        <v>38.433199999999999</v>
      </c>
      <c r="L118" s="41">
        <v>40.226100000000002</v>
      </c>
      <c r="M118" s="41">
        <v>31.758099999999999</v>
      </c>
      <c r="N118" s="41">
        <v>32.839399999999998</v>
      </c>
      <c r="O118" s="41">
        <v>36.5</v>
      </c>
      <c r="P118" s="41">
        <v>36.5</v>
      </c>
      <c r="Q118" s="41" t="s">
        <v>123</v>
      </c>
      <c r="R118" s="41" t="s">
        <v>123</v>
      </c>
      <c r="S118" s="41" t="s">
        <v>123</v>
      </c>
      <c r="T118" s="41" t="s">
        <v>123</v>
      </c>
      <c r="U118" s="41">
        <v>19.168299999999999</v>
      </c>
      <c r="V118" s="41">
        <v>0</v>
      </c>
      <c r="W118" s="41">
        <v>19.168299999999999</v>
      </c>
      <c r="X118" s="41">
        <v>0</v>
      </c>
      <c r="Y118" s="41">
        <v>0</v>
      </c>
      <c r="Z118" s="41">
        <v>19.168299999999999</v>
      </c>
      <c r="AA118" s="41">
        <v>19.168299999999999</v>
      </c>
      <c r="AB118" s="41">
        <v>0</v>
      </c>
      <c r="AC118" s="41">
        <v>19.168299999999999</v>
      </c>
      <c r="AD118" s="41">
        <v>0</v>
      </c>
      <c r="AE118" s="41">
        <v>0</v>
      </c>
      <c r="AF118" s="41">
        <v>19.168299999999999</v>
      </c>
      <c r="AG118" s="41">
        <v>0</v>
      </c>
      <c r="AH118" s="41">
        <v>0</v>
      </c>
      <c r="AI118" s="41" t="s">
        <v>123</v>
      </c>
      <c r="AJ118" s="41" t="s">
        <v>123</v>
      </c>
      <c r="AK118" s="41" t="s">
        <v>123</v>
      </c>
      <c r="AL118" s="41" t="s">
        <v>123</v>
      </c>
      <c r="AM118" s="41">
        <v>26.889500000000002</v>
      </c>
    </row>
    <row r="119" spans="1:39" hidden="1" outlineLevel="1">
      <c r="A119" s="8">
        <v>43831</v>
      </c>
      <c r="B119" s="41">
        <v>39.006300000000003</v>
      </c>
      <c r="C119" s="41">
        <v>39.979599999999998</v>
      </c>
      <c r="D119" s="41">
        <v>46.049900000000001</v>
      </c>
      <c r="E119" s="41">
        <v>39.575600000000001</v>
      </c>
      <c r="F119" s="41">
        <v>41.072499999999998</v>
      </c>
      <c r="G119" s="41">
        <v>34.092199999999998</v>
      </c>
      <c r="H119" s="41">
        <v>24.236499999999999</v>
      </c>
      <c r="I119" s="41">
        <v>39.979599999999998</v>
      </c>
      <c r="J119" s="41">
        <v>46.05</v>
      </c>
      <c r="K119" s="41">
        <v>39.575600000000001</v>
      </c>
      <c r="L119" s="41">
        <v>41.072499999999998</v>
      </c>
      <c r="M119" s="41">
        <v>34.092199999999998</v>
      </c>
      <c r="N119" s="41">
        <v>24.236499999999999</v>
      </c>
      <c r="O119" s="41">
        <v>36.6252</v>
      </c>
      <c r="P119" s="41">
        <v>36.6252</v>
      </c>
      <c r="Q119" s="41" t="s">
        <v>123</v>
      </c>
      <c r="R119" s="41" t="s">
        <v>123</v>
      </c>
      <c r="S119" s="41" t="s">
        <v>123</v>
      </c>
      <c r="T119" s="41" t="s">
        <v>123</v>
      </c>
      <c r="U119" s="41">
        <v>17.103300000000001</v>
      </c>
      <c r="V119" s="41">
        <v>0</v>
      </c>
      <c r="W119" s="41">
        <v>17.103300000000001</v>
      </c>
      <c r="X119" s="41">
        <v>0</v>
      </c>
      <c r="Y119" s="41">
        <v>0</v>
      </c>
      <c r="Z119" s="41">
        <v>17.103300000000001</v>
      </c>
      <c r="AA119" s="41">
        <v>17.103300000000001</v>
      </c>
      <c r="AB119" s="41">
        <v>0</v>
      </c>
      <c r="AC119" s="41">
        <v>17.103300000000001</v>
      </c>
      <c r="AD119" s="41">
        <v>0</v>
      </c>
      <c r="AE119" s="41">
        <v>0</v>
      </c>
      <c r="AF119" s="41">
        <v>17.103300000000001</v>
      </c>
      <c r="AG119" s="41">
        <v>0</v>
      </c>
      <c r="AH119" s="41">
        <v>0</v>
      </c>
      <c r="AI119" s="41" t="s">
        <v>123</v>
      </c>
      <c r="AJ119" s="41" t="s">
        <v>123</v>
      </c>
      <c r="AK119" s="41" t="s">
        <v>123</v>
      </c>
      <c r="AL119" s="41" t="s">
        <v>123</v>
      </c>
      <c r="AM119" s="41">
        <v>28.012799999999999</v>
      </c>
    </row>
    <row r="120" spans="1:39" hidden="1" outlineLevel="1">
      <c r="A120" s="8">
        <v>43862</v>
      </c>
      <c r="B120" s="41">
        <v>38.744300000000003</v>
      </c>
      <c r="C120" s="41">
        <v>39.999200000000002</v>
      </c>
      <c r="D120" s="41">
        <v>46.220300000000002</v>
      </c>
      <c r="E120" s="41">
        <v>39.570399999999999</v>
      </c>
      <c r="F120" s="41">
        <v>41.2301</v>
      </c>
      <c r="G120" s="41">
        <v>34.929400000000001</v>
      </c>
      <c r="H120" s="41">
        <v>17.3063</v>
      </c>
      <c r="I120" s="41">
        <v>39.999099999999999</v>
      </c>
      <c r="J120" s="41">
        <v>46.220100000000002</v>
      </c>
      <c r="K120" s="41">
        <v>39.570399999999999</v>
      </c>
      <c r="L120" s="41">
        <v>41.2301</v>
      </c>
      <c r="M120" s="41">
        <v>34.929400000000001</v>
      </c>
      <c r="N120" s="41">
        <v>17.3063</v>
      </c>
      <c r="O120" s="41">
        <v>54.422800000000002</v>
      </c>
      <c r="P120" s="41">
        <v>54.422800000000002</v>
      </c>
      <c r="Q120" s="41" t="s">
        <v>123</v>
      </c>
      <c r="R120" s="41" t="s">
        <v>123</v>
      </c>
      <c r="S120" s="41" t="s">
        <v>123</v>
      </c>
      <c r="T120" s="41" t="s">
        <v>123</v>
      </c>
      <c r="U120" s="41">
        <v>15.170400000000001</v>
      </c>
      <c r="V120" s="41">
        <v>0</v>
      </c>
      <c r="W120" s="41">
        <v>15.170400000000001</v>
      </c>
      <c r="X120" s="41">
        <v>0</v>
      </c>
      <c r="Y120" s="41">
        <v>0</v>
      </c>
      <c r="Z120" s="41">
        <v>15.170400000000001</v>
      </c>
      <c r="AA120" s="41">
        <v>15.170400000000001</v>
      </c>
      <c r="AB120" s="41">
        <v>0</v>
      </c>
      <c r="AC120" s="41">
        <v>15.170400000000001</v>
      </c>
      <c r="AD120" s="41">
        <v>0</v>
      </c>
      <c r="AE120" s="41">
        <v>0</v>
      </c>
      <c r="AF120" s="41">
        <v>15.170400000000001</v>
      </c>
      <c r="AG120" s="41">
        <v>0</v>
      </c>
      <c r="AH120" s="41">
        <v>0</v>
      </c>
      <c r="AI120" s="41" t="s">
        <v>123</v>
      </c>
      <c r="AJ120" s="41" t="s">
        <v>123</v>
      </c>
      <c r="AK120" s="41" t="s">
        <v>123</v>
      </c>
      <c r="AL120" s="41" t="s">
        <v>123</v>
      </c>
      <c r="AM120" s="41">
        <v>26.802800000000001</v>
      </c>
    </row>
    <row r="121" spans="1:39" hidden="1" outlineLevel="1">
      <c r="A121" s="8">
        <v>43891</v>
      </c>
      <c r="B121" s="41">
        <v>39.2271</v>
      </c>
      <c r="C121" s="41">
        <v>40.555500000000002</v>
      </c>
      <c r="D121" s="41">
        <v>45.518099999999997</v>
      </c>
      <c r="E121" s="41">
        <v>40.213700000000003</v>
      </c>
      <c r="F121" s="41">
        <v>41.349800000000002</v>
      </c>
      <c r="G121" s="41">
        <v>35.558100000000003</v>
      </c>
      <c r="H121" s="41">
        <v>18.1633</v>
      </c>
      <c r="I121" s="41">
        <v>40.555500000000002</v>
      </c>
      <c r="J121" s="41">
        <v>45.518300000000004</v>
      </c>
      <c r="K121" s="41">
        <v>40.213700000000003</v>
      </c>
      <c r="L121" s="41">
        <v>41.349800000000002</v>
      </c>
      <c r="M121" s="41">
        <v>35.558100000000003</v>
      </c>
      <c r="N121" s="41">
        <v>18.1633</v>
      </c>
      <c r="O121" s="41">
        <v>43.4893</v>
      </c>
      <c r="P121" s="41">
        <v>43.4893</v>
      </c>
      <c r="Q121" s="41" t="s">
        <v>123</v>
      </c>
      <c r="R121" s="41" t="s">
        <v>123</v>
      </c>
      <c r="S121" s="41" t="s">
        <v>123</v>
      </c>
      <c r="T121" s="41" t="s">
        <v>123</v>
      </c>
      <c r="U121" s="41">
        <v>15.2338</v>
      </c>
      <c r="V121" s="41">
        <v>0</v>
      </c>
      <c r="W121" s="41">
        <v>15.2338</v>
      </c>
      <c r="X121" s="41">
        <v>0</v>
      </c>
      <c r="Y121" s="41">
        <v>0</v>
      </c>
      <c r="Z121" s="41">
        <v>15.2338</v>
      </c>
      <c r="AA121" s="41">
        <v>15.2338</v>
      </c>
      <c r="AB121" s="41">
        <v>0</v>
      </c>
      <c r="AC121" s="41">
        <v>15.2338</v>
      </c>
      <c r="AD121" s="41">
        <v>0</v>
      </c>
      <c r="AE121" s="41">
        <v>0</v>
      </c>
      <c r="AF121" s="41">
        <v>15.2338</v>
      </c>
      <c r="AG121" s="41">
        <v>0</v>
      </c>
      <c r="AH121" s="41">
        <v>0</v>
      </c>
      <c r="AI121" s="41" t="s">
        <v>123</v>
      </c>
      <c r="AJ121" s="41" t="s">
        <v>123</v>
      </c>
      <c r="AK121" s="41" t="s">
        <v>123</v>
      </c>
      <c r="AL121" s="41" t="s">
        <v>123</v>
      </c>
      <c r="AM121" s="41">
        <v>26.843299999999999</v>
      </c>
    </row>
    <row r="122" spans="1:39" hidden="1" outlineLevel="1">
      <c r="A122" s="8">
        <v>43922</v>
      </c>
      <c r="B122" s="41">
        <v>39.495699999999999</v>
      </c>
      <c r="C122" s="41">
        <v>40.889200000000002</v>
      </c>
      <c r="D122" s="41">
        <v>45.295699999999997</v>
      </c>
      <c r="E122" s="41">
        <v>40.540799999999997</v>
      </c>
      <c r="F122" s="41">
        <v>41.407200000000003</v>
      </c>
      <c r="G122" s="41">
        <v>36.161999999999999</v>
      </c>
      <c r="H122" s="41">
        <v>16.232800000000001</v>
      </c>
      <c r="I122" s="41">
        <v>40.889000000000003</v>
      </c>
      <c r="J122" s="41">
        <v>45.305199999999999</v>
      </c>
      <c r="K122" s="41">
        <v>40.540799999999997</v>
      </c>
      <c r="L122" s="41">
        <v>41.407200000000003</v>
      </c>
      <c r="M122" s="41">
        <v>36.161999999999999</v>
      </c>
      <c r="N122" s="41">
        <v>16.232800000000001</v>
      </c>
      <c r="O122" s="41">
        <v>41.627600000000001</v>
      </c>
      <c r="P122" s="41">
        <v>41.627600000000001</v>
      </c>
      <c r="Q122" s="41" t="s">
        <v>123</v>
      </c>
      <c r="R122" s="41" t="s">
        <v>123</v>
      </c>
      <c r="S122" s="41" t="s">
        <v>123</v>
      </c>
      <c r="T122" s="41" t="s">
        <v>123</v>
      </c>
      <c r="U122" s="41">
        <v>16.757300000000001</v>
      </c>
      <c r="V122" s="41">
        <v>0</v>
      </c>
      <c r="W122" s="41">
        <v>16.757300000000001</v>
      </c>
      <c r="X122" s="41">
        <v>0</v>
      </c>
      <c r="Y122" s="41">
        <v>0</v>
      </c>
      <c r="Z122" s="41">
        <v>16.757300000000001</v>
      </c>
      <c r="AA122" s="41">
        <v>16.757300000000001</v>
      </c>
      <c r="AB122" s="41">
        <v>0</v>
      </c>
      <c r="AC122" s="41">
        <v>16.757300000000001</v>
      </c>
      <c r="AD122" s="41">
        <v>0</v>
      </c>
      <c r="AE122" s="41">
        <v>0</v>
      </c>
      <c r="AF122" s="41">
        <v>16.757300000000001</v>
      </c>
      <c r="AG122" s="41">
        <v>0</v>
      </c>
      <c r="AH122" s="41">
        <v>0</v>
      </c>
      <c r="AI122" s="41" t="s">
        <v>123</v>
      </c>
      <c r="AJ122" s="41" t="s">
        <v>123</v>
      </c>
      <c r="AK122" s="41" t="s">
        <v>123</v>
      </c>
      <c r="AL122" s="41" t="s">
        <v>123</v>
      </c>
      <c r="AM122" s="41">
        <v>26.980899999999998</v>
      </c>
    </row>
    <row r="123" spans="1:39" hidden="1" outlineLevel="1">
      <c r="A123" s="8">
        <v>43952</v>
      </c>
      <c r="B123" s="41">
        <v>39.101900000000001</v>
      </c>
      <c r="C123" s="41">
        <v>40.320900000000002</v>
      </c>
      <c r="D123" s="41">
        <v>45.056100000000001</v>
      </c>
      <c r="E123" s="41">
        <v>39.956400000000002</v>
      </c>
      <c r="F123" s="41">
        <v>41.415700000000001</v>
      </c>
      <c r="G123" s="41">
        <v>32.6173</v>
      </c>
      <c r="H123" s="41">
        <v>15.5738</v>
      </c>
      <c r="I123" s="41">
        <v>40.3187</v>
      </c>
      <c r="J123" s="41">
        <v>45.054400000000001</v>
      </c>
      <c r="K123" s="41">
        <v>39.956400000000002</v>
      </c>
      <c r="L123" s="41">
        <v>41.415700000000001</v>
      </c>
      <c r="M123" s="41">
        <v>32.6173</v>
      </c>
      <c r="N123" s="41">
        <v>15.5738</v>
      </c>
      <c r="O123" s="41">
        <v>45.317700000000002</v>
      </c>
      <c r="P123" s="41">
        <v>45.317700000000002</v>
      </c>
      <c r="Q123" s="41" t="s">
        <v>123</v>
      </c>
      <c r="R123" s="41" t="s">
        <v>123</v>
      </c>
      <c r="S123" s="41" t="s">
        <v>123</v>
      </c>
      <c r="T123" s="41" t="s">
        <v>123</v>
      </c>
      <c r="U123" s="41">
        <v>14.3405</v>
      </c>
      <c r="V123" s="41">
        <v>0</v>
      </c>
      <c r="W123" s="41">
        <v>14.3405</v>
      </c>
      <c r="X123" s="41">
        <v>0</v>
      </c>
      <c r="Y123" s="41">
        <v>0</v>
      </c>
      <c r="Z123" s="41">
        <v>14.3405</v>
      </c>
      <c r="AA123" s="41">
        <v>14.3405</v>
      </c>
      <c r="AB123" s="41">
        <v>0</v>
      </c>
      <c r="AC123" s="41">
        <v>14.3405</v>
      </c>
      <c r="AD123" s="41">
        <v>0</v>
      </c>
      <c r="AE123" s="41">
        <v>0</v>
      </c>
      <c r="AF123" s="41">
        <v>14.3405</v>
      </c>
      <c r="AG123" s="41">
        <v>0</v>
      </c>
      <c r="AH123" s="41">
        <v>0</v>
      </c>
      <c r="AI123" s="41" t="s">
        <v>123</v>
      </c>
      <c r="AJ123" s="41" t="s">
        <v>123</v>
      </c>
      <c r="AK123" s="41" t="s">
        <v>123</v>
      </c>
      <c r="AL123" s="41" t="s">
        <v>123</v>
      </c>
      <c r="AM123" s="41">
        <v>25.857500000000002</v>
      </c>
    </row>
    <row r="124" spans="1:39" hidden="1" outlineLevel="1">
      <c r="A124" s="8">
        <v>43983</v>
      </c>
      <c r="B124" s="41">
        <v>37.680500000000002</v>
      </c>
      <c r="C124" s="41">
        <v>39.874000000000002</v>
      </c>
      <c r="D124" s="41">
        <v>44.857799999999997</v>
      </c>
      <c r="E124" s="41">
        <v>39.486800000000002</v>
      </c>
      <c r="F124" s="41">
        <v>41.266399999999997</v>
      </c>
      <c r="G124" s="41">
        <v>32.4846</v>
      </c>
      <c r="H124" s="41">
        <v>16.3002</v>
      </c>
      <c r="I124" s="41">
        <v>39.872</v>
      </c>
      <c r="J124" s="41">
        <v>44.844299999999997</v>
      </c>
      <c r="K124" s="41">
        <v>39.486800000000002</v>
      </c>
      <c r="L124" s="41">
        <v>41.266399999999997</v>
      </c>
      <c r="M124" s="41">
        <v>32.4846</v>
      </c>
      <c r="N124" s="41">
        <v>16.3002</v>
      </c>
      <c r="O124" s="41">
        <v>49.873699999999999</v>
      </c>
      <c r="P124" s="41">
        <v>49.873699999999999</v>
      </c>
      <c r="Q124" s="41">
        <v>0</v>
      </c>
      <c r="R124" s="41">
        <v>0</v>
      </c>
      <c r="S124" s="41" t="s">
        <v>123</v>
      </c>
      <c r="T124" s="41" t="s">
        <v>123</v>
      </c>
      <c r="U124" s="41">
        <v>15.7636</v>
      </c>
      <c r="V124" s="41">
        <v>0</v>
      </c>
      <c r="W124" s="41">
        <v>15.7636</v>
      </c>
      <c r="X124" s="41">
        <v>0</v>
      </c>
      <c r="Y124" s="41">
        <v>13</v>
      </c>
      <c r="Z124" s="41">
        <v>15.7719</v>
      </c>
      <c r="AA124" s="41">
        <v>15.7636</v>
      </c>
      <c r="AB124" s="41">
        <v>0</v>
      </c>
      <c r="AC124" s="41">
        <v>15.7636</v>
      </c>
      <c r="AD124" s="41">
        <v>0</v>
      </c>
      <c r="AE124" s="41">
        <v>13</v>
      </c>
      <c r="AF124" s="41">
        <v>15.7719</v>
      </c>
      <c r="AG124" s="41">
        <v>0</v>
      </c>
      <c r="AH124" s="41">
        <v>0</v>
      </c>
      <c r="AI124" s="41">
        <v>0</v>
      </c>
      <c r="AJ124" s="41">
        <v>0</v>
      </c>
      <c r="AK124" s="41" t="s">
        <v>123</v>
      </c>
      <c r="AL124" s="41" t="s">
        <v>123</v>
      </c>
      <c r="AM124" s="41">
        <v>18.105799999999999</v>
      </c>
    </row>
    <row r="125" spans="1:39" hidden="1" outlineLevel="1">
      <c r="A125" s="8">
        <v>44013</v>
      </c>
      <c r="B125" s="41">
        <v>38.284700000000001</v>
      </c>
      <c r="C125" s="41">
        <v>40.083799999999997</v>
      </c>
      <c r="D125" s="41">
        <v>45.405999999999999</v>
      </c>
      <c r="E125" s="41">
        <v>39.6252</v>
      </c>
      <c r="F125" s="41">
        <v>41.158000000000001</v>
      </c>
      <c r="G125" s="41">
        <v>34.087699999999998</v>
      </c>
      <c r="H125" s="41">
        <v>20.6249</v>
      </c>
      <c r="I125" s="41">
        <v>40.072000000000003</v>
      </c>
      <c r="J125" s="41">
        <v>45.335999999999999</v>
      </c>
      <c r="K125" s="41">
        <v>39.6252</v>
      </c>
      <c r="L125" s="41">
        <v>41.158000000000001</v>
      </c>
      <c r="M125" s="41">
        <v>34.087699999999998</v>
      </c>
      <c r="N125" s="41">
        <v>20.6249</v>
      </c>
      <c r="O125" s="41">
        <v>49.966500000000003</v>
      </c>
      <c r="P125" s="41">
        <v>49.966500000000003</v>
      </c>
      <c r="Q125" s="41">
        <v>0</v>
      </c>
      <c r="R125" s="41">
        <v>0</v>
      </c>
      <c r="S125" s="41" t="s">
        <v>123</v>
      </c>
      <c r="T125" s="41">
        <v>0</v>
      </c>
      <c r="U125" s="41">
        <v>14.7102</v>
      </c>
      <c r="V125" s="41">
        <v>0</v>
      </c>
      <c r="W125" s="41">
        <v>14.7102</v>
      </c>
      <c r="X125" s="41">
        <v>0</v>
      </c>
      <c r="Y125" s="41">
        <v>16.189299999999999</v>
      </c>
      <c r="Z125" s="41">
        <v>14.648999999999999</v>
      </c>
      <c r="AA125" s="41">
        <v>14.980700000000001</v>
      </c>
      <c r="AB125" s="41">
        <v>0</v>
      </c>
      <c r="AC125" s="41">
        <v>14.980700000000001</v>
      </c>
      <c r="AD125" s="41">
        <v>0</v>
      </c>
      <c r="AE125" s="41">
        <v>16.189299999999999</v>
      </c>
      <c r="AF125" s="41">
        <v>14.928900000000001</v>
      </c>
      <c r="AG125" s="41">
        <v>7.0548000000000002</v>
      </c>
      <c r="AH125" s="41">
        <v>0</v>
      </c>
      <c r="AI125" s="41">
        <v>7.0548000000000002</v>
      </c>
      <c r="AJ125" s="41">
        <v>0</v>
      </c>
      <c r="AK125" s="41" t="s">
        <v>123</v>
      </c>
      <c r="AL125" s="41">
        <v>7.0548000000000002</v>
      </c>
      <c r="AM125" s="41">
        <v>23.5838</v>
      </c>
    </row>
    <row r="126" spans="1:39" hidden="1" outlineLevel="1">
      <c r="A126" s="8">
        <v>44044</v>
      </c>
      <c r="B126" s="41">
        <v>37.512599999999999</v>
      </c>
      <c r="C126" s="41">
        <v>39.668999999999997</v>
      </c>
      <c r="D126" s="41">
        <v>44.172499999999999</v>
      </c>
      <c r="E126" s="41">
        <v>39.323099999999997</v>
      </c>
      <c r="F126" s="41">
        <v>40.2059</v>
      </c>
      <c r="G126" s="41">
        <v>36.772300000000001</v>
      </c>
      <c r="H126" s="41">
        <v>24.393999999999998</v>
      </c>
      <c r="I126" s="41">
        <v>39.668700000000001</v>
      </c>
      <c r="J126" s="41">
        <v>44.173499999999997</v>
      </c>
      <c r="K126" s="41">
        <v>39.323099999999997</v>
      </c>
      <c r="L126" s="41">
        <v>40.2059</v>
      </c>
      <c r="M126" s="41">
        <v>36.772300000000001</v>
      </c>
      <c r="N126" s="41">
        <v>24.393999999999998</v>
      </c>
      <c r="O126" s="41">
        <v>43.200600000000001</v>
      </c>
      <c r="P126" s="41">
        <v>43.200600000000001</v>
      </c>
      <c r="Q126" s="41">
        <v>0</v>
      </c>
      <c r="R126" s="41">
        <v>0</v>
      </c>
      <c r="S126" s="41" t="s">
        <v>123</v>
      </c>
      <c r="T126" s="41" t="s">
        <v>123</v>
      </c>
      <c r="U126" s="41">
        <v>12.7194</v>
      </c>
      <c r="V126" s="41">
        <v>0</v>
      </c>
      <c r="W126" s="41">
        <v>12.7194</v>
      </c>
      <c r="X126" s="41">
        <v>0</v>
      </c>
      <c r="Y126" s="41">
        <v>14.605</v>
      </c>
      <c r="Z126" s="41">
        <v>12.398300000000001</v>
      </c>
      <c r="AA126" s="41">
        <v>12.7194</v>
      </c>
      <c r="AB126" s="41">
        <v>0</v>
      </c>
      <c r="AC126" s="41">
        <v>12.7194</v>
      </c>
      <c r="AD126" s="41">
        <v>0</v>
      </c>
      <c r="AE126" s="41">
        <v>14.605</v>
      </c>
      <c r="AF126" s="41">
        <v>12.398300000000001</v>
      </c>
      <c r="AG126" s="41">
        <v>0</v>
      </c>
      <c r="AH126" s="41">
        <v>0</v>
      </c>
      <c r="AI126" s="41">
        <v>0</v>
      </c>
      <c r="AJ126" s="41">
        <v>0</v>
      </c>
      <c r="AK126" s="41" t="s">
        <v>123</v>
      </c>
      <c r="AL126" s="41" t="s">
        <v>123</v>
      </c>
      <c r="AM126" s="41">
        <v>20.557400000000001</v>
      </c>
    </row>
    <row r="127" spans="1:39" hidden="1" outlineLevel="1">
      <c r="A127" s="8">
        <v>44075</v>
      </c>
      <c r="B127" s="41">
        <v>37.874600000000001</v>
      </c>
      <c r="C127" s="41">
        <v>39.789400000000001</v>
      </c>
      <c r="D127" s="41">
        <v>43.927599999999998</v>
      </c>
      <c r="E127" s="41">
        <v>39.416699999999999</v>
      </c>
      <c r="F127" s="41">
        <v>40.1661</v>
      </c>
      <c r="G127" s="41">
        <v>36.645400000000002</v>
      </c>
      <c r="H127" s="41">
        <v>26.2363</v>
      </c>
      <c r="I127" s="41">
        <v>39.789200000000001</v>
      </c>
      <c r="J127" s="41">
        <v>43.926299999999998</v>
      </c>
      <c r="K127" s="41">
        <v>39.416699999999999</v>
      </c>
      <c r="L127" s="41">
        <v>40.1661</v>
      </c>
      <c r="M127" s="41">
        <v>36.645400000000002</v>
      </c>
      <c r="N127" s="41">
        <v>26.2363</v>
      </c>
      <c r="O127" s="41">
        <v>49.367100000000001</v>
      </c>
      <c r="P127" s="41">
        <v>49.367100000000001</v>
      </c>
      <c r="Q127" s="41" t="s">
        <v>123</v>
      </c>
      <c r="R127" s="41" t="s">
        <v>123</v>
      </c>
      <c r="S127" s="41" t="s">
        <v>123</v>
      </c>
      <c r="T127" s="41" t="s">
        <v>123</v>
      </c>
      <c r="U127" s="41">
        <v>13.4573</v>
      </c>
      <c r="V127" s="41">
        <v>0</v>
      </c>
      <c r="W127" s="41">
        <v>13.4573</v>
      </c>
      <c r="X127" s="41">
        <v>0</v>
      </c>
      <c r="Y127" s="41">
        <v>13.7806</v>
      </c>
      <c r="Z127" s="41">
        <v>13.434900000000001</v>
      </c>
      <c r="AA127" s="41">
        <v>13.4573</v>
      </c>
      <c r="AB127" s="41">
        <v>0</v>
      </c>
      <c r="AC127" s="41">
        <v>13.4573</v>
      </c>
      <c r="AD127" s="41">
        <v>0</v>
      </c>
      <c r="AE127" s="41">
        <v>13.7806</v>
      </c>
      <c r="AF127" s="41">
        <v>13.434900000000001</v>
      </c>
      <c r="AG127" s="41">
        <v>0</v>
      </c>
      <c r="AH127" s="41">
        <v>0</v>
      </c>
      <c r="AI127" s="41" t="s">
        <v>123</v>
      </c>
      <c r="AJ127" s="41" t="s">
        <v>123</v>
      </c>
      <c r="AK127" s="41" t="s">
        <v>123</v>
      </c>
      <c r="AL127" s="41" t="s">
        <v>123</v>
      </c>
      <c r="AM127" s="41">
        <v>22.1204</v>
      </c>
    </row>
    <row r="128" spans="1:39" hidden="1" outlineLevel="1">
      <c r="A128" s="8">
        <v>44105</v>
      </c>
      <c r="B128" s="41">
        <v>37.592500000000001</v>
      </c>
      <c r="C128" s="41">
        <v>39.9024</v>
      </c>
      <c r="D128" s="41">
        <v>43.994900000000001</v>
      </c>
      <c r="E128" s="41">
        <v>39.5351</v>
      </c>
      <c r="F128" s="41">
        <v>40.185299999999998</v>
      </c>
      <c r="G128" s="41">
        <v>36.9681</v>
      </c>
      <c r="H128" s="41">
        <v>29.895700000000001</v>
      </c>
      <c r="I128" s="41">
        <v>39.901899999999998</v>
      </c>
      <c r="J128" s="41">
        <v>43.991500000000002</v>
      </c>
      <c r="K128" s="41">
        <v>39.5351</v>
      </c>
      <c r="L128" s="41">
        <v>40.185299999999998</v>
      </c>
      <c r="M128" s="41">
        <v>36.9681</v>
      </c>
      <c r="N128" s="41">
        <v>29.895700000000001</v>
      </c>
      <c r="O128" s="41">
        <v>49.725299999999997</v>
      </c>
      <c r="P128" s="41">
        <v>49.725299999999997</v>
      </c>
      <c r="Q128" s="41">
        <v>0</v>
      </c>
      <c r="R128" s="41">
        <v>0</v>
      </c>
      <c r="S128" s="41" t="s">
        <v>123</v>
      </c>
      <c r="T128" s="41" t="s">
        <v>123</v>
      </c>
      <c r="U128" s="41">
        <v>14.914899999999999</v>
      </c>
      <c r="V128" s="41">
        <v>0</v>
      </c>
      <c r="W128" s="41">
        <v>14.914899999999999</v>
      </c>
      <c r="X128" s="41">
        <v>0</v>
      </c>
      <c r="Y128" s="41">
        <v>13.872400000000001</v>
      </c>
      <c r="Z128" s="41">
        <v>15.032299999999999</v>
      </c>
      <c r="AA128" s="41">
        <v>14.914899999999999</v>
      </c>
      <c r="AB128" s="41">
        <v>0</v>
      </c>
      <c r="AC128" s="41">
        <v>14.914899999999999</v>
      </c>
      <c r="AD128" s="41">
        <v>0</v>
      </c>
      <c r="AE128" s="41">
        <v>13.872400000000001</v>
      </c>
      <c r="AF128" s="41">
        <v>15.032299999999999</v>
      </c>
      <c r="AG128" s="41">
        <v>0</v>
      </c>
      <c r="AH128" s="41">
        <v>0</v>
      </c>
      <c r="AI128" s="41">
        <v>0</v>
      </c>
      <c r="AJ128" s="41">
        <v>0</v>
      </c>
      <c r="AK128" s="41" t="s">
        <v>123</v>
      </c>
      <c r="AL128" s="41" t="s">
        <v>123</v>
      </c>
      <c r="AM128" s="41">
        <v>20.040400000000002</v>
      </c>
    </row>
    <row r="129" spans="1:39" hidden="1" outlineLevel="1">
      <c r="A129" s="8">
        <v>44136</v>
      </c>
      <c r="B129" s="41">
        <v>37.763399999999997</v>
      </c>
      <c r="C129" s="41">
        <v>39.483499999999999</v>
      </c>
      <c r="D129" s="41">
        <v>43.087000000000003</v>
      </c>
      <c r="E129" s="41">
        <v>39.140099999999997</v>
      </c>
      <c r="F129" s="41">
        <v>40.201599999999999</v>
      </c>
      <c r="G129" s="41">
        <v>34.753399999999999</v>
      </c>
      <c r="H129" s="41">
        <v>29.685400000000001</v>
      </c>
      <c r="I129" s="41">
        <v>39.474299999999999</v>
      </c>
      <c r="J129" s="41">
        <v>43.016300000000001</v>
      </c>
      <c r="K129" s="41">
        <v>39.140099999999997</v>
      </c>
      <c r="L129" s="41">
        <v>40.201599999999999</v>
      </c>
      <c r="M129" s="41">
        <v>34.753399999999999</v>
      </c>
      <c r="N129" s="41">
        <v>29.685400000000001</v>
      </c>
      <c r="O129" s="41">
        <v>50.054000000000002</v>
      </c>
      <c r="P129" s="41">
        <v>50.054000000000002</v>
      </c>
      <c r="Q129" s="41" t="s">
        <v>123</v>
      </c>
      <c r="R129" s="41" t="s">
        <v>123</v>
      </c>
      <c r="S129" s="41" t="s">
        <v>123</v>
      </c>
      <c r="T129" s="41" t="s">
        <v>123</v>
      </c>
      <c r="U129" s="41">
        <v>12.7822</v>
      </c>
      <c r="V129" s="41">
        <v>0</v>
      </c>
      <c r="W129" s="41">
        <v>12.7822</v>
      </c>
      <c r="X129" s="41">
        <v>0</v>
      </c>
      <c r="Y129" s="41">
        <v>0</v>
      </c>
      <c r="Z129" s="41">
        <v>12.7822</v>
      </c>
      <c r="AA129" s="41">
        <v>12.7822</v>
      </c>
      <c r="AB129" s="41">
        <v>0</v>
      </c>
      <c r="AC129" s="41">
        <v>12.7822</v>
      </c>
      <c r="AD129" s="41">
        <v>0</v>
      </c>
      <c r="AE129" s="41">
        <v>0</v>
      </c>
      <c r="AF129" s="41">
        <v>12.7822</v>
      </c>
      <c r="AG129" s="41">
        <v>0</v>
      </c>
      <c r="AH129" s="41">
        <v>0</v>
      </c>
      <c r="AI129" s="41" t="s">
        <v>123</v>
      </c>
      <c r="AJ129" s="41" t="s">
        <v>123</v>
      </c>
      <c r="AK129" s="41" t="s">
        <v>123</v>
      </c>
      <c r="AL129" s="41" t="s">
        <v>123</v>
      </c>
      <c r="AM129" s="41">
        <v>22.319700000000001</v>
      </c>
    </row>
    <row r="130" spans="1:39" hidden="1" outlineLevel="1">
      <c r="A130" s="8">
        <v>44166</v>
      </c>
      <c r="B130" s="41">
        <v>36.494399999999999</v>
      </c>
      <c r="C130" s="41">
        <v>38.054699999999997</v>
      </c>
      <c r="D130" s="41">
        <v>42.7074</v>
      </c>
      <c r="E130" s="41">
        <v>37.599299999999999</v>
      </c>
      <c r="F130" s="41">
        <v>38.046900000000001</v>
      </c>
      <c r="G130" s="41">
        <v>35.887099999999997</v>
      </c>
      <c r="H130" s="41">
        <v>27.657399999999999</v>
      </c>
      <c r="I130" s="41">
        <v>38.053100000000001</v>
      </c>
      <c r="J130" s="41">
        <v>42.696300000000001</v>
      </c>
      <c r="K130" s="41">
        <v>37.599299999999999</v>
      </c>
      <c r="L130" s="41">
        <v>38.046900000000001</v>
      </c>
      <c r="M130" s="41">
        <v>35.887099999999997</v>
      </c>
      <c r="N130" s="41">
        <v>27.657399999999999</v>
      </c>
      <c r="O130" s="41">
        <v>49.2395</v>
      </c>
      <c r="P130" s="41">
        <v>49.2395</v>
      </c>
      <c r="Q130" s="41" t="s">
        <v>123</v>
      </c>
      <c r="R130" s="41" t="s">
        <v>123</v>
      </c>
      <c r="S130" s="41" t="s">
        <v>123</v>
      </c>
      <c r="T130" s="41" t="s">
        <v>123</v>
      </c>
      <c r="U130" s="41">
        <v>11.5204</v>
      </c>
      <c r="V130" s="41">
        <v>0</v>
      </c>
      <c r="W130" s="41">
        <v>11.5204</v>
      </c>
      <c r="X130" s="41">
        <v>0</v>
      </c>
      <c r="Y130" s="41">
        <v>10.324199999999999</v>
      </c>
      <c r="Z130" s="41">
        <v>11.696300000000001</v>
      </c>
      <c r="AA130" s="41">
        <v>11.5204</v>
      </c>
      <c r="AB130" s="41">
        <v>0</v>
      </c>
      <c r="AC130" s="41">
        <v>11.5204</v>
      </c>
      <c r="AD130" s="41">
        <v>0</v>
      </c>
      <c r="AE130" s="41">
        <v>10.324199999999999</v>
      </c>
      <c r="AF130" s="41">
        <v>11.696300000000001</v>
      </c>
      <c r="AG130" s="41">
        <v>0</v>
      </c>
      <c r="AH130" s="41">
        <v>0</v>
      </c>
      <c r="AI130" s="41" t="s">
        <v>123</v>
      </c>
      <c r="AJ130" s="41" t="s">
        <v>123</v>
      </c>
      <c r="AK130" s="41" t="s">
        <v>123</v>
      </c>
      <c r="AL130" s="41" t="s">
        <v>123</v>
      </c>
      <c r="AM130" s="41">
        <v>22.5093</v>
      </c>
    </row>
    <row r="131" spans="1:39" hidden="1" outlineLevel="1">
      <c r="A131" s="8">
        <v>44197</v>
      </c>
      <c r="B131" s="41">
        <v>35.257199999999997</v>
      </c>
      <c r="C131" s="41">
        <v>38.709299999999999</v>
      </c>
      <c r="D131" s="41">
        <v>42.663899999999998</v>
      </c>
      <c r="E131" s="41">
        <v>38.340600000000002</v>
      </c>
      <c r="F131" s="41">
        <v>38.811900000000001</v>
      </c>
      <c r="G131" s="41">
        <v>36.159799999999997</v>
      </c>
      <c r="H131" s="41">
        <v>30.254200000000001</v>
      </c>
      <c r="I131" s="41">
        <v>38.7087</v>
      </c>
      <c r="J131" s="41">
        <v>42.659199999999998</v>
      </c>
      <c r="K131" s="41">
        <v>38.340600000000002</v>
      </c>
      <c r="L131" s="41">
        <v>38.811900000000001</v>
      </c>
      <c r="M131" s="41">
        <v>36.159799999999997</v>
      </c>
      <c r="N131" s="41">
        <v>30.254200000000001</v>
      </c>
      <c r="O131" s="41">
        <v>49.623699999999999</v>
      </c>
      <c r="P131" s="41">
        <v>49.623699999999999</v>
      </c>
      <c r="Q131" s="41">
        <v>0</v>
      </c>
      <c r="R131" s="41" t="s">
        <v>123</v>
      </c>
      <c r="S131" s="41">
        <v>0</v>
      </c>
      <c r="T131" s="41" t="s">
        <v>123</v>
      </c>
      <c r="U131" s="41">
        <v>12.354799999999999</v>
      </c>
      <c r="V131" s="41">
        <v>0</v>
      </c>
      <c r="W131" s="41">
        <v>12.354799999999999</v>
      </c>
      <c r="X131" s="41">
        <v>0</v>
      </c>
      <c r="Y131" s="41">
        <v>0</v>
      </c>
      <c r="Z131" s="41">
        <v>12.354799999999999</v>
      </c>
      <c r="AA131" s="41">
        <v>12.354799999999999</v>
      </c>
      <c r="AB131" s="41">
        <v>0</v>
      </c>
      <c r="AC131" s="41">
        <v>12.354799999999999</v>
      </c>
      <c r="AD131" s="41">
        <v>0</v>
      </c>
      <c r="AE131" s="41">
        <v>0</v>
      </c>
      <c r="AF131" s="41">
        <v>12.354799999999999</v>
      </c>
      <c r="AG131" s="41">
        <v>0</v>
      </c>
      <c r="AH131" s="41">
        <v>0</v>
      </c>
      <c r="AI131" s="41">
        <v>0</v>
      </c>
      <c r="AJ131" s="41" t="s">
        <v>123</v>
      </c>
      <c r="AK131" s="41">
        <v>0</v>
      </c>
      <c r="AL131" s="41" t="s">
        <v>123</v>
      </c>
      <c r="AM131" s="41">
        <v>15.452500000000001</v>
      </c>
    </row>
    <row r="132" spans="1:39" hidden="1" outlineLevel="1">
      <c r="A132" s="8">
        <v>44228</v>
      </c>
      <c r="B132" s="41">
        <v>36.263100000000001</v>
      </c>
      <c r="C132" s="41">
        <v>38.604799999999997</v>
      </c>
      <c r="D132" s="41">
        <v>42.464599999999997</v>
      </c>
      <c r="E132" s="41">
        <v>38.216000000000001</v>
      </c>
      <c r="F132" s="41">
        <v>38.8065</v>
      </c>
      <c r="G132" s="41">
        <v>34.979999999999997</v>
      </c>
      <c r="H132" s="41">
        <v>31.458500000000001</v>
      </c>
      <c r="I132" s="41">
        <v>38.601199999999999</v>
      </c>
      <c r="J132" s="41">
        <v>42.442100000000003</v>
      </c>
      <c r="K132" s="41">
        <v>38.216000000000001</v>
      </c>
      <c r="L132" s="41">
        <v>38.8065</v>
      </c>
      <c r="M132" s="41">
        <v>34.979999999999997</v>
      </c>
      <c r="N132" s="41">
        <v>31.458500000000001</v>
      </c>
      <c r="O132" s="41">
        <v>47.591200000000001</v>
      </c>
      <c r="P132" s="41">
        <v>47.591200000000001</v>
      </c>
      <c r="Q132" s="41" t="s">
        <v>123</v>
      </c>
      <c r="R132" s="41" t="s">
        <v>123</v>
      </c>
      <c r="S132" s="41" t="s">
        <v>123</v>
      </c>
      <c r="T132" s="41" t="s">
        <v>123</v>
      </c>
      <c r="U132" s="41">
        <v>13.981199999999999</v>
      </c>
      <c r="V132" s="41">
        <v>0</v>
      </c>
      <c r="W132" s="41">
        <v>13.981199999999999</v>
      </c>
      <c r="X132" s="41">
        <v>0</v>
      </c>
      <c r="Y132" s="41">
        <v>10.2303</v>
      </c>
      <c r="Z132" s="41">
        <v>14.013500000000001</v>
      </c>
      <c r="AA132" s="41">
        <v>13.981199999999999</v>
      </c>
      <c r="AB132" s="41">
        <v>0</v>
      </c>
      <c r="AC132" s="41">
        <v>13.981199999999999</v>
      </c>
      <c r="AD132" s="41">
        <v>0</v>
      </c>
      <c r="AE132" s="41">
        <v>10.2303</v>
      </c>
      <c r="AF132" s="41">
        <v>14.013500000000001</v>
      </c>
      <c r="AG132" s="41">
        <v>0</v>
      </c>
      <c r="AH132" s="41">
        <v>0</v>
      </c>
      <c r="AI132" s="41" t="s">
        <v>123</v>
      </c>
      <c r="AJ132" s="41" t="s">
        <v>123</v>
      </c>
      <c r="AK132" s="41" t="s">
        <v>123</v>
      </c>
      <c r="AL132" s="41" t="s">
        <v>123</v>
      </c>
      <c r="AM132" s="41">
        <v>20.847300000000001</v>
      </c>
    </row>
    <row r="133" spans="1:39" hidden="1" outlineLevel="1">
      <c r="A133" s="8">
        <v>44256</v>
      </c>
      <c r="B133" s="41">
        <v>36.089700000000001</v>
      </c>
      <c r="C133" s="41">
        <v>38.542099999999998</v>
      </c>
      <c r="D133" s="41">
        <v>42.896099999999997</v>
      </c>
      <c r="E133" s="41">
        <v>38.104900000000001</v>
      </c>
      <c r="F133" s="41">
        <v>38.9529</v>
      </c>
      <c r="G133" s="41">
        <v>36.005299999999998</v>
      </c>
      <c r="H133" s="41">
        <v>21.08</v>
      </c>
      <c r="I133" s="41">
        <v>38.540100000000002</v>
      </c>
      <c r="J133" s="41">
        <v>42.882199999999997</v>
      </c>
      <c r="K133" s="41">
        <v>38.104900000000001</v>
      </c>
      <c r="L133" s="41">
        <v>38.9529</v>
      </c>
      <c r="M133" s="41">
        <v>36.005299999999998</v>
      </c>
      <c r="N133" s="41">
        <v>21.08</v>
      </c>
      <c r="O133" s="41">
        <v>50.059600000000003</v>
      </c>
      <c r="P133" s="41">
        <v>50.059600000000003</v>
      </c>
      <c r="Q133" s="41">
        <v>0</v>
      </c>
      <c r="R133" s="41">
        <v>0</v>
      </c>
      <c r="S133" s="41" t="s">
        <v>123</v>
      </c>
      <c r="T133" s="41" t="s">
        <v>123</v>
      </c>
      <c r="U133" s="41">
        <v>13.5761</v>
      </c>
      <c r="V133" s="41">
        <v>0</v>
      </c>
      <c r="W133" s="41">
        <v>13.5761</v>
      </c>
      <c r="X133" s="41">
        <v>0</v>
      </c>
      <c r="Y133" s="41">
        <v>14.244400000000001</v>
      </c>
      <c r="Z133" s="41">
        <v>13.5144</v>
      </c>
      <c r="AA133" s="41">
        <v>13.5761</v>
      </c>
      <c r="AB133" s="41">
        <v>0</v>
      </c>
      <c r="AC133" s="41">
        <v>13.5761</v>
      </c>
      <c r="AD133" s="41">
        <v>0</v>
      </c>
      <c r="AE133" s="41">
        <v>14.244400000000001</v>
      </c>
      <c r="AF133" s="41">
        <v>13.5144</v>
      </c>
      <c r="AG133" s="41">
        <v>0</v>
      </c>
      <c r="AH133" s="41">
        <v>0</v>
      </c>
      <c r="AI133" s="41">
        <v>0</v>
      </c>
      <c r="AJ133" s="41">
        <v>0</v>
      </c>
      <c r="AK133" s="41" t="s">
        <v>123</v>
      </c>
      <c r="AL133" s="41" t="s">
        <v>123</v>
      </c>
      <c r="AM133" s="41">
        <v>18.8657</v>
      </c>
    </row>
    <row r="134" spans="1:39" hidden="1" outlineLevel="1">
      <c r="A134" s="8">
        <v>44287</v>
      </c>
      <c r="B134" s="41">
        <v>35.880400000000002</v>
      </c>
      <c r="C134" s="41">
        <v>38.081499999999998</v>
      </c>
      <c r="D134" s="41">
        <v>44.196399999999997</v>
      </c>
      <c r="E134" s="41">
        <v>37.470999999999997</v>
      </c>
      <c r="F134" s="41">
        <v>38.602499999999999</v>
      </c>
      <c r="G134" s="41">
        <v>32.851900000000001</v>
      </c>
      <c r="H134" s="41">
        <v>27.3066</v>
      </c>
      <c r="I134" s="41">
        <v>38.081000000000003</v>
      </c>
      <c r="J134" s="41">
        <v>44.198599999999999</v>
      </c>
      <c r="K134" s="41">
        <v>37.470999999999997</v>
      </c>
      <c r="L134" s="41">
        <v>38.602499999999999</v>
      </c>
      <c r="M134" s="41">
        <v>32.851900000000001</v>
      </c>
      <c r="N134" s="41">
        <v>27.3066</v>
      </c>
      <c r="O134" s="41">
        <v>42.506</v>
      </c>
      <c r="P134" s="41">
        <v>42.506</v>
      </c>
      <c r="Q134" s="41">
        <v>0</v>
      </c>
      <c r="R134" s="41">
        <v>0</v>
      </c>
      <c r="S134" s="41" t="s">
        <v>123</v>
      </c>
      <c r="T134" s="41" t="s">
        <v>123</v>
      </c>
      <c r="U134" s="41">
        <v>11.4933</v>
      </c>
      <c r="V134" s="41">
        <v>0</v>
      </c>
      <c r="W134" s="41">
        <v>11.4933</v>
      </c>
      <c r="X134" s="41">
        <v>0</v>
      </c>
      <c r="Y134" s="41">
        <v>0</v>
      </c>
      <c r="Z134" s="41">
        <v>11.4933</v>
      </c>
      <c r="AA134" s="41">
        <v>11.4933</v>
      </c>
      <c r="AB134" s="41">
        <v>0</v>
      </c>
      <c r="AC134" s="41">
        <v>11.4933</v>
      </c>
      <c r="AD134" s="41">
        <v>0</v>
      </c>
      <c r="AE134" s="41">
        <v>0</v>
      </c>
      <c r="AF134" s="41">
        <v>11.4933</v>
      </c>
      <c r="AG134" s="41">
        <v>0</v>
      </c>
      <c r="AH134" s="41">
        <v>0</v>
      </c>
      <c r="AI134" s="41">
        <v>0</v>
      </c>
      <c r="AJ134" s="41">
        <v>0</v>
      </c>
      <c r="AK134" s="41" t="s">
        <v>123</v>
      </c>
      <c r="AL134" s="41" t="s">
        <v>123</v>
      </c>
      <c r="AM134" s="41">
        <v>20.5093</v>
      </c>
    </row>
    <row r="135" spans="1:39" hidden="1" outlineLevel="1">
      <c r="A135" s="8">
        <v>44317</v>
      </c>
      <c r="B135" s="41">
        <v>35.9574</v>
      </c>
      <c r="C135" s="41">
        <v>37.9129</v>
      </c>
      <c r="D135" s="41">
        <v>44.091000000000001</v>
      </c>
      <c r="E135" s="41">
        <v>37.319699999999997</v>
      </c>
      <c r="F135" s="41">
        <v>38.570300000000003</v>
      </c>
      <c r="G135" s="41">
        <v>33.091200000000001</v>
      </c>
      <c r="H135" s="41">
        <v>15.564500000000001</v>
      </c>
      <c r="I135" s="41">
        <v>37.910299999999999</v>
      </c>
      <c r="J135" s="41">
        <v>44.076900000000002</v>
      </c>
      <c r="K135" s="41">
        <v>37.319699999999997</v>
      </c>
      <c r="L135" s="41">
        <v>38.570300000000003</v>
      </c>
      <c r="M135" s="41">
        <v>33.091200000000001</v>
      </c>
      <c r="N135" s="41">
        <v>15.564500000000001</v>
      </c>
      <c r="O135" s="41">
        <v>49.866999999999997</v>
      </c>
      <c r="P135" s="41">
        <v>49.866999999999997</v>
      </c>
      <c r="Q135" s="41" t="s">
        <v>123</v>
      </c>
      <c r="R135" s="41" t="s">
        <v>123</v>
      </c>
      <c r="S135" s="41" t="s">
        <v>123</v>
      </c>
      <c r="T135" s="41" t="s">
        <v>123</v>
      </c>
      <c r="U135" s="41">
        <v>10.871600000000001</v>
      </c>
      <c r="V135" s="41">
        <v>0</v>
      </c>
      <c r="W135" s="41">
        <v>10.871600000000001</v>
      </c>
      <c r="X135" s="41">
        <v>0</v>
      </c>
      <c r="Y135" s="41">
        <v>0</v>
      </c>
      <c r="Z135" s="41">
        <v>10.871600000000001</v>
      </c>
      <c r="AA135" s="41">
        <v>10.871600000000001</v>
      </c>
      <c r="AB135" s="41">
        <v>0</v>
      </c>
      <c r="AC135" s="41">
        <v>10.871600000000001</v>
      </c>
      <c r="AD135" s="41">
        <v>0</v>
      </c>
      <c r="AE135" s="41">
        <v>0</v>
      </c>
      <c r="AF135" s="41">
        <v>10.871600000000001</v>
      </c>
      <c r="AG135" s="41">
        <v>0</v>
      </c>
      <c r="AH135" s="41">
        <v>0</v>
      </c>
      <c r="AI135" s="41" t="s">
        <v>123</v>
      </c>
      <c r="AJ135" s="41" t="s">
        <v>123</v>
      </c>
      <c r="AK135" s="41" t="s">
        <v>123</v>
      </c>
      <c r="AL135" s="41" t="s">
        <v>123</v>
      </c>
      <c r="AM135" s="41">
        <v>19.7745</v>
      </c>
    </row>
    <row r="136" spans="1:39" hidden="1" outlineLevel="1">
      <c r="A136" s="8">
        <v>44348</v>
      </c>
      <c r="B136" s="41">
        <v>35.726700000000001</v>
      </c>
      <c r="C136" s="41">
        <v>37.732500000000002</v>
      </c>
      <c r="D136" s="41">
        <v>42.826900000000002</v>
      </c>
      <c r="E136" s="41">
        <v>37.1967</v>
      </c>
      <c r="F136" s="41">
        <v>38.1616</v>
      </c>
      <c r="G136" s="41">
        <v>37.909999999999997</v>
      </c>
      <c r="H136" s="41">
        <v>11.576599999999999</v>
      </c>
      <c r="I136" s="41">
        <v>37.7316</v>
      </c>
      <c r="J136" s="41">
        <v>42.8215</v>
      </c>
      <c r="K136" s="41">
        <v>37.1967</v>
      </c>
      <c r="L136" s="41">
        <v>38.1616</v>
      </c>
      <c r="M136" s="41">
        <v>37.909999999999997</v>
      </c>
      <c r="N136" s="41">
        <v>11.576599999999999</v>
      </c>
      <c r="O136" s="41">
        <v>49.4407</v>
      </c>
      <c r="P136" s="41">
        <v>49.4407</v>
      </c>
      <c r="Q136" s="41" t="s">
        <v>123</v>
      </c>
      <c r="R136" s="41" t="s">
        <v>123</v>
      </c>
      <c r="S136" s="41" t="s">
        <v>123</v>
      </c>
      <c r="T136" s="41" t="s">
        <v>123</v>
      </c>
      <c r="U136" s="41">
        <v>11.556800000000001</v>
      </c>
      <c r="V136" s="41">
        <v>0</v>
      </c>
      <c r="W136" s="41">
        <v>11.556800000000001</v>
      </c>
      <c r="X136" s="41">
        <v>0</v>
      </c>
      <c r="Y136" s="41">
        <v>0</v>
      </c>
      <c r="Z136" s="41">
        <v>11.556800000000001</v>
      </c>
      <c r="AA136" s="41">
        <v>11.556800000000001</v>
      </c>
      <c r="AB136" s="41">
        <v>0</v>
      </c>
      <c r="AC136" s="41">
        <v>11.556800000000001</v>
      </c>
      <c r="AD136" s="41">
        <v>0</v>
      </c>
      <c r="AE136" s="41">
        <v>0</v>
      </c>
      <c r="AF136" s="41">
        <v>11.556800000000001</v>
      </c>
      <c r="AG136" s="41">
        <v>0</v>
      </c>
      <c r="AH136" s="41">
        <v>0</v>
      </c>
      <c r="AI136" s="41" t="s">
        <v>123</v>
      </c>
      <c r="AJ136" s="41" t="s">
        <v>123</v>
      </c>
      <c r="AK136" s="41" t="s">
        <v>123</v>
      </c>
      <c r="AL136" s="41" t="s">
        <v>123</v>
      </c>
      <c r="AM136" s="41">
        <v>20.069900000000001</v>
      </c>
    </row>
    <row r="137" spans="1:39" hidden="1" outlineLevel="1">
      <c r="A137" s="8">
        <v>44378</v>
      </c>
      <c r="B137" s="41">
        <v>35.117699999999999</v>
      </c>
      <c r="C137" s="41">
        <v>37.915300000000002</v>
      </c>
      <c r="D137" s="41">
        <v>42.956800000000001</v>
      </c>
      <c r="E137" s="41">
        <v>37.355400000000003</v>
      </c>
      <c r="F137" s="41">
        <v>38.079000000000001</v>
      </c>
      <c r="G137" s="41">
        <v>34.429699999999997</v>
      </c>
      <c r="H137" s="41">
        <v>29.377400000000002</v>
      </c>
      <c r="I137" s="41">
        <v>37.914900000000003</v>
      </c>
      <c r="J137" s="41">
        <v>42.955100000000002</v>
      </c>
      <c r="K137" s="41">
        <v>37.355400000000003</v>
      </c>
      <c r="L137" s="41">
        <v>38.079000000000001</v>
      </c>
      <c r="M137" s="41">
        <v>34.429699999999997</v>
      </c>
      <c r="N137" s="41">
        <v>29.377400000000002</v>
      </c>
      <c r="O137" s="41">
        <v>46.8215</v>
      </c>
      <c r="P137" s="41">
        <v>46.8215</v>
      </c>
      <c r="Q137" s="41">
        <v>0</v>
      </c>
      <c r="R137" s="41">
        <v>0</v>
      </c>
      <c r="S137" s="41" t="s">
        <v>123</v>
      </c>
      <c r="T137" s="41">
        <v>0</v>
      </c>
      <c r="U137" s="41">
        <v>11.971</v>
      </c>
      <c r="V137" s="41">
        <v>0</v>
      </c>
      <c r="W137" s="41">
        <v>11.971</v>
      </c>
      <c r="X137" s="41">
        <v>0</v>
      </c>
      <c r="Y137" s="41">
        <v>19.908999999999999</v>
      </c>
      <c r="Z137" s="41">
        <v>11.7843</v>
      </c>
      <c r="AA137" s="41">
        <v>11.995200000000001</v>
      </c>
      <c r="AB137" s="41">
        <v>0</v>
      </c>
      <c r="AC137" s="41">
        <v>11.995200000000001</v>
      </c>
      <c r="AD137" s="41">
        <v>0</v>
      </c>
      <c r="AE137" s="41">
        <v>19.908999999999999</v>
      </c>
      <c r="AF137" s="41">
        <v>11.8078</v>
      </c>
      <c r="AG137" s="41">
        <v>8.4214000000000002</v>
      </c>
      <c r="AH137" s="41">
        <v>0</v>
      </c>
      <c r="AI137" s="41">
        <v>8.4214000000000002</v>
      </c>
      <c r="AJ137" s="41">
        <v>0</v>
      </c>
      <c r="AK137" s="41" t="s">
        <v>123</v>
      </c>
      <c r="AL137" s="41">
        <v>8.4214000000000002</v>
      </c>
      <c r="AM137" s="41">
        <v>18.5351</v>
      </c>
    </row>
    <row r="138" spans="1:39" hidden="1" outlineLevel="1">
      <c r="A138" s="8">
        <v>44409</v>
      </c>
      <c r="B138" s="41">
        <v>35.184699999999999</v>
      </c>
      <c r="C138" s="41">
        <v>37.428800000000003</v>
      </c>
      <c r="D138" s="41">
        <v>42.668999999999997</v>
      </c>
      <c r="E138" s="41">
        <v>36.870800000000003</v>
      </c>
      <c r="F138" s="41">
        <v>37.977600000000002</v>
      </c>
      <c r="G138" s="41">
        <v>34.197499999999998</v>
      </c>
      <c r="H138" s="41">
        <v>21.574300000000001</v>
      </c>
      <c r="I138" s="41">
        <v>37.428400000000003</v>
      </c>
      <c r="J138" s="41">
        <v>42.6663</v>
      </c>
      <c r="K138" s="41">
        <v>36.870800000000003</v>
      </c>
      <c r="L138" s="41">
        <v>37.977600000000002</v>
      </c>
      <c r="M138" s="41">
        <v>34.197499999999998</v>
      </c>
      <c r="N138" s="41">
        <v>21.574300000000001</v>
      </c>
      <c r="O138" s="41">
        <v>49.399299999999997</v>
      </c>
      <c r="P138" s="41">
        <v>49.399299999999997</v>
      </c>
      <c r="Q138" s="41">
        <v>0</v>
      </c>
      <c r="R138" s="41">
        <v>0</v>
      </c>
      <c r="S138" s="41" t="s">
        <v>123</v>
      </c>
      <c r="T138" s="41" t="s">
        <v>123</v>
      </c>
      <c r="U138" s="41">
        <v>11.493399999999999</v>
      </c>
      <c r="V138" s="41">
        <v>0</v>
      </c>
      <c r="W138" s="41">
        <v>11.493399999999999</v>
      </c>
      <c r="X138" s="41">
        <v>0</v>
      </c>
      <c r="Y138" s="41">
        <v>22.9</v>
      </c>
      <c r="Z138" s="41">
        <v>11.4824</v>
      </c>
      <c r="AA138" s="41">
        <v>11.493399999999999</v>
      </c>
      <c r="AB138" s="41">
        <v>0</v>
      </c>
      <c r="AC138" s="41">
        <v>11.493399999999999</v>
      </c>
      <c r="AD138" s="41">
        <v>0</v>
      </c>
      <c r="AE138" s="41">
        <v>22.9</v>
      </c>
      <c r="AF138" s="41">
        <v>11.4824</v>
      </c>
      <c r="AG138" s="41">
        <v>0</v>
      </c>
      <c r="AH138" s="41">
        <v>0</v>
      </c>
      <c r="AI138" s="41">
        <v>0</v>
      </c>
      <c r="AJ138" s="41">
        <v>0</v>
      </c>
      <c r="AK138" s="41" t="s">
        <v>123</v>
      </c>
      <c r="AL138" s="41" t="s">
        <v>123</v>
      </c>
      <c r="AM138" s="41">
        <v>17.608799999999999</v>
      </c>
    </row>
    <row r="139" spans="1:39" hidden="1" outlineLevel="1">
      <c r="A139" s="8">
        <v>44440</v>
      </c>
      <c r="B139" s="41">
        <v>35.651600000000002</v>
      </c>
      <c r="C139" s="41">
        <v>37.870899999999999</v>
      </c>
      <c r="D139" s="41">
        <v>43.843800000000002</v>
      </c>
      <c r="E139" s="41">
        <v>37.239100000000001</v>
      </c>
      <c r="F139" s="41">
        <v>37.981999999999999</v>
      </c>
      <c r="G139" s="41">
        <v>35.832599999999999</v>
      </c>
      <c r="H139" s="41">
        <v>21.589400000000001</v>
      </c>
      <c r="I139" s="41">
        <v>37.869300000000003</v>
      </c>
      <c r="J139" s="41">
        <v>43.856900000000003</v>
      </c>
      <c r="K139" s="41">
        <v>37.239100000000001</v>
      </c>
      <c r="L139" s="41">
        <v>37.981999999999999</v>
      </c>
      <c r="M139" s="41">
        <v>35.832599999999999</v>
      </c>
      <c r="N139" s="41">
        <v>21.589400000000001</v>
      </c>
      <c r="O139" s="41">
        <v>41.233400000000003</v>
      </c>
      <c r="P139" s="41">
        <v>41.233400000000003</v>
      </c>
      <c r="Q139" s="41">
        <v>0</v>
      </c>
      <c r="R139" s="41">
        <v>0</v>
      </c>
      <c r="S139" s="41" t="s">
        <v>123</v>
      </c>
      <c r="T139" s="41" t="s">
        <v>123</v>
      </c>
      <c r="U139" s="41">
        <v>11.4177</v>
      </c>
      <c r="V139" s="41">
        <v>0</v>
      </c>
      <c r="W139" s="41">
        <v>11.4177</v>
      </c>
      <c r="X139" s="41">
        <v>0</v>
      </c>
      <c r="Y139" s="41">
        <v>11.661899999999999</v>
      </c>
      <c r="Z139" s="41">
        <v>11.394600000000001</v>
      </c>
      <c r="AA139" s="41">
        <v>11.4177</v>
      </c>
      <c r="AB139" s="41">
        <v>0</v>
      </c>
      <c r="AC139" s="41">
        <v>11.4177</v>
      </c>
      <c r="AD139" s="41">
        <v>0</v>
      </c>
      <c r="AE139" s="41">
        <v>11.661899999999999</v>
      </c>
      <c r="AF139" s="41">
        <v>11.394600000000001</v>
      </c>
      <c r="AG139" s="41">
        <v>0</v>
      </c>
      <c r="AH139" s="41">
        <v>0</v>
      </c>
      <c r="AI139" s="41">
        <v>0</v>
      </c>
      <c r="AJ139" s="41">
        <v>0</v>
      </c>
      <c r="AK139" s="41" t="s">
        <v>123</v>
      </c>
      <c r="AL139" s="41" t="s">
        <v>123</v>
      </c>
      <c r="AM139" s="41">
        <v>19.823699999999999</v>
      </c>
    </row>
    <row r="140" spans="1:39" hidden="1" outlineLevel="1">
      <c r="A140" s="8">
        <v>44470</v>
      </c>
      <c r="B140" s="41">
        <v>34.602600000000002</v>
      </c>
      <c r="C140" s="41">
        <v>37.918399999999998</v>
      </c>
      <c r="D140" s="41">
        <v>44.098100000000002</v>
      </c>
      <c r="E140" s="41">
        <v>37.264000000000003</v>
      </c>
      <c r="F140" s="41">
        <v>37.961399999999998</v>
      </c>
      <c r="G140" s="41">
        <v>34.829599999999999</v>
      </c>
      <c r="H140" s="41">
        <v>25.309699999999999</v>
      </c>
      <c r="I140" s="41">
        <v>37.917499999999997</v>
      </c>
      <c r="J140" s="41">
        <v>44.094700000000003</v>
      </c>
      <c r="K140" s="41">
        <v>37.264000000000003</v>
      </c>
      <c r="L140" s="41">
        <v>37.961399999999998</v>
      </c>
      <c r="M140" s="41">
        <v>34.829599999999999</v>
      </c>
      <c r="N140" s="41">
        <v>25.309699999999999</v>
      </c>
      <c r="O140" s="41">
        <v>47.174500000000002</v>
      </c>
      <c r="P140" s="41">
        <v>47.174500000000002</v>
      </c>
      <c r="Q140" s="41">
        <v>0</v>
      </c>
      <c r="R140" s="41">
        <v>0</v>
      </c>
      <c r="S140" s="41" t="s">
        <v>123</v>
      </c>
      <c r="T140" s="41" t="s">
        <v>123</v>
      </c>
      <c r="U140" s="41">
        <v>11.539400000000001</v>
      </c>
      <c r="V140" s="41">
        <v>0</v>
      </c>
      <c r="W140" s="41">
        <v>11.539400000000001</v>
      </c>
      <c r="X140" s="41">
        <v>0</v>
      </c>
      <c r="Y140" s="41">
        <v>12.337</v>
      </c>
      <c r="Z140" s="41">
        <v>11.4794</v>
      </c>
      <c r="AA140" s="41">
        <v>11.539400000000001</v>
      </c>
      <c r="AB140" s="41">
        <v>0</v>
      </c>
      <c r="AC140" s="41">
        <v>11.539400000000001</v>
      </c>
      <c r="AD140" s="41">
        <v>0</v>
      </c>
      <c r="AE140" s="41">
        <v>12.337</v>
      </c>
      <c r="AF140" s="41">
        <v>11.4794</v>
      </c>
      <c r="AG140" s="41">
        <v>0</v>
      </c>
      <c r="AH140" s="41">
        <v>0</v>
      </c>
      <c r="AI140" s="41">
        <v>0</v>
      </c>
      <c r="AJ140" s="41">
        <v>0</v>
      </c>
      <c r="AK140" s="41" t="s">
        <v>123</v>
      </c>
      <c r="AL140" s="41" t="s">
        <v>123</v>
      </c>
      <c r="AM140" s="41">
        <v>17.3781</v>
      </c>
    </row>
    <row r="141" spans="1:39" hidden="1" outlineLevel="1">
      <c r="A141" s="8">
        <v>44501</v>
      </c>
      <c r="B141" s="41">
        <v>34.420099999999998</v>
      </c>
      <c r="C141" s="41">
        <v>35.814</v>
      </c>
      <c r="D141" s="41">
        <v>43.876399999999997</v>
      </c>
      <c r="E141" s="41">
        <v>35.031700000000001</v>
      </c>
      <c r="F141" s="41">
        <v>35.177799999999998</v>
      </c>
      <c r="G141" s="41">
        <v>35.769399999999997</v>
      </c>
      <c r="H141" s="41">
        <v>28.0032</v>
      </c>
      <c r="I141" s="41">
        <v>35.812600000000003</v>
      </c>
      <c r="J141" s="41">
        <v>43.873800000000003</v>
      </c>
      <c r="K141" s="41">
        <v>35.031700000000001</v>
      </c>
      <c r="L141" s="41">
        <v>35.177799999999998</v>
      </c>
      <c r="M141" s="41">
        <v>35.769399999999997</v>
      </c>
      <c r="N141" s="41">
        <v>28.0032</v>
      </c>
      <c r="O141" s="41">
        <v>45.464300000000001</v>
      </c>
      <c r="P141" s="41">
        <v>45.464300000000001</v>
      </c>
      <c r="Q141" s="41" t="s">
        <v>123</v>
      </c>
      <c r="R141" s="41" t="s">
        <v>123</v>
      </c>
      <c r="S141" s="41" t="s">
        <v>123</v>
      </c>
      <c r="T141" s="41" t="s">
        <v>123</v>
      </c>
      <c r="U141" s="41">
        <v>10.9627</v>
      </c>
      <c r="V141" s="41">
        <v>0</v>
      </c>
      <c r="W141" s="41">
        <v>10.9627</v>
      </c>
      <c r="X141" s="41">
        <v>12</v>
      </c>
      <c r="Y141" s="41">
        <v>11.8809</v>
      </c>
      <c r="Z141" s="41">
        <v>10.78</v>
      </c>
      <c r="AA141" s="41">
        <v>10.9627</v>
      </c>
      <c r="AB141" s="41">
        <v>0</v>
      </c>
      <c r="AC141" s="41">
        <v>10.9627</v>
      </c>
      <c r="AD141" s="41">
        <v>12</v>
      </c>
      <c r="AE141" s="41">
        <v>11.8809</v>
      </c>
      <c r="AF141" s="41">
        <v>10.78</v>
      </c>
      <c r="AG141" s="41">
        <v>0</v>
      </c>
      <c r="AH141" s="41">
        <v>0</v>
      </c>
      <c r="AI141" s="41" t="s">
        <v>123</v>
      </c>
      <c r="AJ141" s="41" t="s">
        <v>123</v>
      </c>
      <c r="AK141" s="41" t="s">
        <v>123</v>
      </c>
      <c r="AL141" s="41" t="s">
        <v>123</v>
      </c>
      <c r="AM141" s="41">
        <v>21.8506</v>
      </c>
    </row>
    <row r="142" spans="1:39" hidden="1" outlineLevel="1">
      <c r="A142" s="8">
        <v>44531</v>
      </c>
      <c r="B142" s="41">
        <v>32.475099999999998</v>
      </c>
      <c r="C142" s="41">
        <v>34.813800000000001</v>
      </c>
      <c r="D142" s="41">
        <v>43.502699999999997</v>
      </c>
      <c r="E142" s="41">
        <v>33.937800000000003</v>
      </c>
      <c r="F142" s="41">
        <v>33.692300000000003</v>
      </c>
      <c r="G142" s="41">
        <v>36.849499999999999</v>
      </c>
      <c r="H142" s="41">
        <v>27.3139</v>
      </c>
      <c r="I142" s="41">
        <v>34.812100000000001</v>
      </c>
      <c r="J142" s="41">
        <v>43.494199999999999</v>
      </c>
      <c r="K142" s="41">
        <v>33.937800000000003</v>
      </c>
      <c r="L142" s="41">
        <v>33.692300000000003</v>
      </c>
      <c r="M142" s="41">
        <v>36.849499999999999</v>
      </c>
      <c r="N142" s="41">
        <v>27.3139</v>
      </c>
      <c r="O142" s="41">
        <v>50.746600000000001</v>
      </c>
      <c r="P142" s="41">
        <v>50.746600000000001</v>
      </c>
      <c r="Q142" s="41">
        <v>0</v>
      </c>
      <c r="R142" s="41">
        <v>0</v>
      </c>
      <c r="S142" s="41" t="s">
        <v>123</v>
      </c>
      <c r="T142" s="41" t="s">
        <v>123</v>
      </c>
      <c r="U142" s="41">
        <v>12.441599999999999</v>
      </c>
      <c r="V142" s="41">
        <v>0</v>
      </c>
      <c r="W142" s="41">
        <v>12.441599999999999</v>
      </c>
      <c r="X142" s="41">
        <v>0</v>
      </c>
      <c r="Y142" s="41">
        <v>14.36</v>
      </c>
      <c r="Z142" s="41">
        <v>12.2888</v>
      </c>
      <c r="AA142" s="41">
        <v>12.441599999999999</v>
      </c>
      <c r="AB142" s="41">
        <v>0</v>
      </c>
      <c r="AC142" s="41">
        <v>12.441599999999999</v>
      </c>
      <c r="AD142" s="41">
        <v>0</v>
      </c>
      <c r="AE142" s="41">
        <v>14.36</v>
      </c>
      <c r="AF142" s="41">
        <v>12.2888</v>
      </c>
      <c r="AG142" s="41">
        <v>0</v>
      </c>
      <c r="AH142" s="41">
        <v>0</v>
      </c>
      <c r="AI142" s="41">
        <v>0</v>
      </c>
      <c r="AJ142" s="41">
        <v>0</v>
      </c>
      <c r="AK142" s="41" t="s">
        <v>123</v>
      </c>
      <c r="AL142" s="41" t="s">
        <v>123</v>
      </c>
      <c r="AM142" s="41">
        <v>18.083200000000001</v>
      </c>
    </row>
    <row r="143" spans="1:39" hidden="1" outlineLevel="1">
      <c r="A143" s="8">
        <v>44562</v>
      </c>
      <c r="B143" s="41">
        <v>33.161299999999997</v>
      </c>
      <c r="C143" s="41">
        <v>35.447000000000003</v>
      </c>
      <c r="D143" s="41">
        <v>43.875900000000001</v>
      </c>
      <c r="E143" s="41">
        <v>34.6509</v>
      </c>
      <c r="F143" s="41">
        <v>34.545299999999997</v>
      </c>
      <c r="G143" s="41">
        <v>36.125900000000001</v>
      </c>
      <c r="H143" s="41">
        <v>29.497399999999999</v>
      </c>
      <c r="I143" s="41">
        <v>35.445399999999999</v>
      </c>
      <c r="J143" s="41">
        <v>43.867800000000003</v>
      </c>
      <c r="K143" s="41">
        <v>34.6509</v>
      </c>
      <c r="L143" s="41">
        <v>34.545299999999997</v>
      </c>
      <c r="M143" s="41">
        <v>36.125900000000001</v>
      </c>
      <c r="N143" s="41">
        <v>29.497399999999999</v>
      </c>
      <c r="O143" s="41">
        <v>50.956699999999998</v>
      </c>
      <c r="P143" s="41">
        <v>50.956699999999998</v>
      </c>
      <c r="Q143" s="41" t="s">
        <v>123</v>
      </c>
      <c r="R143" s="41" t="s">
        <v>123</v>
      </c>
      <c r="S143" s="41" t="s">
        <v>123</v>
      </c>
      <c r="T143" s="41" t="s">
        <v>123</v>
      </c>
      <c r="U143" s="41">
        <v>12.5746</v>
      </c>
      <c r="V143" s="41">
        <v>0</v>
      </c>
      <c r="W143" s="41">
        <v>12.5746</v>
      </c>
      <c r="X143" s="41">
        <v>0</v>
      </c>
      <c r="Y143" s="41">
        <v>12.99</v>
      </c>
      <c r="Z143" s="41">
        <v>12.5684</v>
      </c>
      <c r="AA143" s="41">
        <v>12.5746</v>
      </c>
      <c r="AB143" s="41">
        <v>0</v>
      </c>
      <c r="AC143" s="41">
        <v>12.5746</v>
      </c>
      <c r="AD143" s="41">
        <v>0</v>
      </c>
      <c r="AE143" s="41">
        <v>12.99</v>
      </c>
      <c r="AF143" s="41">
        <v>12.5684</v>
      </c>
      <c r="AG143" s="41">
        <v>0</v>
      </c>
      <c r="AH143" s="41">
        <v>0</v>
      </c>
      <c r="AI143" s="41" t="s">
        <v>123</v>
      </c>
      <c r="AJ143" s="41" t="s">
        <v>123</v>
      </c>
      <c r="AK143" s="41" t="s">
        <v>123</v>
      </c>
      <c r="AL143" s="41" t="s">
        <v>123</v>
      </c>
      <c r="AM143" s="41">
        <v>18.5626</v>
      </c>
    </row>
    <row r="144" spans="1:39" hidden="1" outlineLevel="1">
      <c r="A144" s="8">
        <v>44593</v>
      </c>
      <c r="B144" s="41">
        <v>34.015599999999999</v>
      </c>
      <c r="C144" s="41">
        <v>35.927599999999998</v>
      </c>
      <c r="D144" s="41">
        <v>43.997599999999998</v>
      </c>
      <c r="E144" s="41">
        <v>35.0578</v>
      </c>
      <c r="F144" s="41">
        <v>35.061199999999999</v>
      </c>
      <c r="G144" s="41">
        <v>35.035400000000003</v>
      </c>
      <c r="H144" s="41">
        <v>35.057099999999998</v>
      </c>
      <c r="I144" s="41">
        <v>35.925600000000003</v>
      </c>
      <c r="J144" s="41">
        <v>43.989199999999997</v>
      </c>
      <c r="K144" s="41">
        <v>35.0578</v>
      </c>
      <c r="L144" s="41">
        <v>35.061199999999999</v>
      </c>
      <c r="M144" s="41">
        <v>35.035400000000003</v>
      </c>
      <c r="N144" s="41">
        <v>35.057099999999998</v>
      </c>
      <c r="O144" s="41">
        <v>49.290100000000002</v>
      </c>
      <c r="P144" s="41">
        <v>49.290100000000002</v>
      </c>
      <c r="Q144" s="41">
        <v>0</v>
      </c>
      <c r="R144" s="41">
        <v>0</v>
      </c>
      <c r="S144" s="41" t="s">
        <v>123</v>
      </c>
      <c r="T144" s="41" t="s">
        <v>123</v>
      </c>
      <c r="U144" s="41">
        <v>11.014099999999999</v>
      </c>
      <c r="V144" s="41">
        <v>0</v>
      </c>
      <c r="W144" s="41">
        <v>11.014099999999999</v>
      </c>
      <c r="X144" s="41">
        <v>0</v>
      </c>
      <c r="Y144" s="41">
        <v>0</v>
      </c>
      <c r="Z144" s="41">
        <v>11.014099999999999</v>
      </c>
      <c r="AA144" s="41">
        <v>11.014099999999999</v>
      </c>
      <c r="AB144" s="41">
        <v>0</v>
      </c>
      <c r="AC144" s="41">
        <v>11.014099999999999</v>
      </c>
      <c r="AD144" s="41">
        <v>0</v>
      </c>
      <c r="AE144" s="41">
        <v>0</v>
      </c>
      <c r="AF144" s="41">
        <v>11.014099999999999</v>
      </c>
      <c r="AG144" s="41">
        <v>0</v>
      </c>
      <c r="AH144" s="41">
        <v>0</v>
      </c>
      <c r="AI144" s="41">
        <v>0</v>
      </c>
      <c r="AJ144" s="41">
        <v>0</v>
      </c>
      <c r="AK144" s="41" t="s">
        <v>123</v>
      </c>
      <c r="AL144" s="41" t="s">
        <v>123</v>
      </c>
      <c r="AM144" s="41">
        <v>17.698599999999999</v>
      </c>
    </row>
    <row r="145" spans="1:39" hidden="1" outlineLevel="1">
      <c r="A145" s="8">
        <v>44621</v>
      </c>
      <c r="B145" s="41">
        <v>13.889200000000001</v>
      </c>
      <c r="C145" s="41">
        <v>14.795199999999999</v>
      </c>
      <c r="D145" s="41">
        <v>31.709599999999998</v>
      </c>
      <c r="E145" s="41">
        <v>13.742800000000001</v>
      </c>
      <c r="F145" s="41">
        <v>15.6326</v>
      </c>
      <c r="G145" s="41">
        <v>6.2758000000000003</v>
      </c>
      <c r="H145" s="41">
        <v>0.1198</v>
      </c>
      <c r="I145" s="41">
        <v>14.7951</v>
      </c>
      <c r="J145" s="41">
        <v>31.710100000000001</v>
      </c>
      <c r="K145" s="41">
        <v>13.742800000000001</v>
      </c>
      <c r="L145" s="41">
        <v>15.6326</v>
      </c>
      <c r="M145" s="41">
        <v>6.2758000000000003</v>
      </c>
      <c r="N145" s="41">
        <v>0.1198</v>
      </c>
      <c r="O145" s="41">
        <v>23.754300000000001</v>
      </c>
      <c r="P145" s="41">
        <v>23.754300000000001</v>
      </c>
      <c r="Q145" s="41">
        <v>0</v>
      </c>
      <c r="R145" s="41" t="s">
        <v>123</v>
      </c>
      <c r="S145" s="41" t="s">
        <v>123</v>
      </c>
      <c r="T145" s="41">
        <v>0</v>
      </c>
      <c r="U145" s="41">
        <v>1.03E-2</v>
      </c>
      <c r="V145" s="41">
        <v>0</v>
      </c>
      <c r="W145" s="41">
        <v>1.03E-2</v>
      </c>
      <c r="X145" s="41">
        <v>0</v>
      </c>
      <c r="Y145" s="41">
        <v>0</v>
      </c>
      <c r="Z145" s="41">
        <v>1.04E-2</v>
      </c>
      <c r="AA145" s="41">
        <v>1.03E-2</v>
      </c>
      <c r="AB145" s="41">
        <v>0</v>
      </c>
      <c r="AC145" s="41">
        <v>1.03E-2</v>
      </c>
      <c r="AD145" s="41">
        <v>0</v>
      </c>
      <c r="AE145" s="41">
        <v>0</v>
      </c>
      <c r="AF145" s="41">
        <v>1.04E-2</v>
      </c>
      <c r="AG145" s="41">
        <v>0</v>
      </c>
      <c r="AH145" s="41">
        <v>0</v>
      </c>
      <c r="AI145" s="41">
        <v>0</v>
      </c>
      <c r="AJ145" s="41" t="s">
        <v>123</v>
      </c>
      <c r="AK145" s="41" t="s">
        <v>123</v>
      </c>
      <c r="AL145" s="41">
        <v>0</v>
      </c>
      <c r="AM145" s="41">
        <v>19.820799999999998</v>
      </c>
    </row>
    <row r="146" spans="1:39" hidden="1" outlineLevel="1">
      <c r="A146" s="8">
        <v>44652</v>
      </c>
      <c r="B146" s="41">
        <v>20.803999999999998</v>
      </c>
      <c r="C146" s="41">
        <v>21.335100000000001</v>
      </c>
      <c r="D146" s="41">
        <v>29.512899999999998</v>
      </c>
      <c r="E146" s="41">
        <v>20.530899999999999</v>
      </c>
      <c r="F146" s="41">
        <v>19.866</v>
      </c>
      <c r="G146" s="41">
        <v>36.252099999999999</v>
      </c>
      <c r="H146" s="41">
        <v>42.329300000000003</v>
      </c>
      <c r="I146" s="41">
        <v>21.3279</v>
      </c>
      <c r="J146" s="41">
        <v>29.473600000000001</v>
      </c>
      <c r="K146" s="41">
        <v>20.530899999999999</v>
      </c>
      <c r="L146" s="41">
        <v>19.866</v>
      </c>
      <c r="M146" s="41">
        <v>36.252099999999999</v>
      </c>
      <c r="N146" s="41">
        <v>42.329300000000003</v>
      </c>
      <c r="O146" s="41">
        <v>37.157600000000002</v>
      </c>
      <c r="P146" s="41">
        <v>37.157600000000002</v>
      </c>
      <c r="Q146" s="41" t="s">
        <v>123</v>
      </c>
      <c r="R146" s="41" t="s">
        <v>123</v>
      </c>
      <c r="S146" s="41" t="s">
        <v>123</v>
      </c>
      <c r="T146" s="41" t="s">
        <v>123</v>
      </c>
      <c r="U146" s="41">
        <v>12.3088</v>
      </c>
      <c r="V146" s="41">
        <v>0</v>
      </c>
      <c r="W146" s="41">
        <v>12.3088</v>
      </c>
      <c r="X146" s="41">
        <v>0</v>
      </c>
      <c r="Y146" s="41">
        <v>0</v>
      </c>
      <c r="Z146" s="41">
        <v>12.3088</v>
      </c>
      <c r="AA146" s="41">
        <v>12.3088</v>
      </c>
      <c r="AB146" s="41">
        <v>0</v>
      </c>
      <c r="AC146" s="41">
        <v>12.3088</v>
      </c>
      <c r="AD146" s="41">
        <v>0</v>
      </c>
      <c r="AE146" s="41">
        <v>0</v>
      </c>
      <c r="AF146" s="41">
        <v>12.3088</v>
      </c>
      <c r="AG146" s="41">
        <v>0</v>
      </c>
      <c r="AH146" s="41">
        <v>0</v>
      </c>
      <c r="AI146" s="41" t="s">
        <v>123</v>
      </c>
      <c r="AJ146" s="41" t="s">
        <v>123</v>
      </c>
      <c r="AK146" s="41" t="s">
        <v>123</v>
      </c>
      <c r="AL146" s="41" t="s">
        <v>123</v>
      </c>
      <c r="AM146" s="41">
        <v>16.513300000000001</v>
      </c>
    </row>
    <row r="147" spans="1:39" hidden="1" outlineLevel="1">
      <c r="A147" s="8">
        <v>44682</v>
      </c>
      <c r="B147" s="41">
        <v>18.743600000000001</v>
      </c>
      <c r="C147" s="41">
        <v>19.631399999999999</v>
      </c>
      <c r="D147" s="41">
        <v>31.8019</v>
      </c>
      <c r="E147" s="41">
        <v>18.538900000000002</v>
      </c>
      <c r="F147" s="41">
        <v>19.246300000000002</v>
      </c>
      <c r="G147" s="41">
        <v>15.3604</v>
      </c>
      <c r="H147" s="41">
        <v>8.2073</v>
      </c>
      <c r="I147" s="41">
        <v>19.6312</v>
      </c>
      <c r="J147" s="41">
        <v>31.802199999999999</v>
      </c>
      <c r="K147" s="41">
        <v>18.538900000000002</v>
      </c>
      <c r="L147" s="41">
        <v>19.246300000000002</v>
      </c>
      <c r="M147" s="41">
        <v>15.3604</v>
      </c>
      <c r="N147" s="41">
        <v>8.2073</v>
      </c>
      <c r="O147" s="41">
        <v>30.483799999999999</v>
      </c>
      <c r="P147" s="41">
        <v>30.483799999999999</v>
      </c>
      <c r="Q147" s="41">
        <v>0</v>
      </c>
      <c r="R147" s="41">
        <v>0</v>
      </c>
      <c r="S147" s="41" t="s">
        <v>123</v>
      </c>
      <c r="T147" s="41">
        <v>0</v>
      </c>
      <c r="U147" s="41">
        <v>12.914</v>
      </c>
      <c r="V147" s="41">
        <v>0</v>
      </c>
      <c r="W147" s="41">
        <v>12.914</v>
      </c>
      <c r="X147" s="41">
        <v>0</v>
      </c>
      <c r="Y147" s="41">
        <v>15.4032</v>
      </c>
      <c r="Z147" s="41">
        <v>12.893000000000001</v>
      </c>
      <c r="AA147" s="41">
        <v>12.908099999999999</v>
      </c>
      <c r="AB147" s="41">
        <v>0</v>
      </c>
      <c r="AC147" s="41">
        <v>12.908099999999999</v>
      </c>
      <c r="AD147" s="41">
        <v>0</v>
      </c>
      <c r="AE147" s="41">
        <v>15.4032</v>
      </c>
      <c r="AF147" s="41">
        <v>12.886799999999999</v>
      </c>
      <c r="AG147" s="41">
        <v>13.8</v>
      </c>
      <c r="AH147" s="41">
        <v>0</v>
      </c>
      <c r="AI147" s="41">
        <v>13.8</v>
      </c>
      <c r="AJ147" s="41">
        <v>0</v>
      </c>
      <c r="AK147" s="41" t="s">
        <v>123</v>
      </c>
      <c r="AL147" s="41">
        <v>13.8</v>
      </c>
      <c r="AM147" s="41">
        <v>13.8089</v>
      </c>
    </row>
    <row r="148" spans="1:39" hidden="1" outlineLevel="1">
      <c r="A148" s="8">
        <v>44713</v>
      </c>
      <c r="B148" s="41">
        <v>20.451000000000001</v>
      </c>
      <c r="C148" s="41">
        <v>21.147200000000002</v>
      </c>
      <c r="D148" s="41">
        <v>38.033700000000003</v>
      </c>
      <c r="E148" s="41">
        <v>19.9709</v>
      </c>
      <c r="F148" s="41">
        <v>19.441400000000002</v>
      </c>
      <c r="G148" s="41">
        <v>25.900600000000001</v>
      </c>
      <c r="H148" s="41">
        <v>15.5426</v>
      </c>
      <c r="I148" s="41">
        <v>21.146999999999998</v>
      </c>
      <c r="J148" s="41">
        <v>38.033299999999997</v>
      </c>
      <c r="K148" s="41">
        <v>19.9709</v>
      </c>
      <c r="L148" s="41">
        <v>19.441400000000002</v>
      </c>
      <c r="M148" s="41">
        <v>25.900600000000001</v>
      </c>
      <c r="N148" s="41">
        <v>15.5426</v>
      </c>
      <c r="O148" s="41">
        <v>41.884599999999999</v>
      </c>
      <c r="P148" s="41">
        <v>41.884599999999999</v>
      </c>
      <c r="Q148" s="41">
        <v>0</v>
      </c>
      <c r="R148" s="41">
        <v>0</v>
      </c>
      <c r="S148" s="41" t="s">
        <v>123</v>
      </c>
      <c r="T148" s="41" t="s">
        <v>123</v>
      </c>
      <c r="U148" s="41">
        <v>7.2092999999999998</v>
      </c>
      <c r="V148" s="41">
        <v>0</v>
      </c>
      <c r="W148" s="41">
        <v>7.2092999999999998</v>
      </c>
      <c r="X148" s="41">
        <v>0</v>
      </c>
      <c r="Y148" s="41">
        <v>0</v>
      </c>
      <c r="Z148" s="41">
        <v>7.2092999999999998</v>
      </c>
      <c r="AA148" s="41">
        <v>7.2092999999999998</v>
      </c>
      <c r="AB148" s="41">
        <v>0</v>
      </c>
      <c r="AC148" s="41">
        <v>7.2092999999999998</v>
      </c>
      <c r="AD148" s="41">
        <v>0</v>
      </c>
      <c r="AE148" s="41">
        <v>0</v>
      </c>
      <c r="AF148" s="41">
        <v>7.2092999999999998</v>
      </c>
      <c r="AG148" s="41">
        <v>0</v>
      </c>
      <c r="AH148" s="41">
        <v>0</v>
      </c>
      <c r="AI148" s="41">
        <v>0</v>
      </c>
      <c r="AJ148" s="41">
        <v>0</v>
      </c>
      <c r="AK148" s="41" t="s">
        <v>123</v>
      </c>
      <c r="AL148" s="41" t="s">
        <v>123</v>
      </c>
      <c r="AM148" s="41">
        <v>12.9923</v>
      </c>
    </row>
    <row r="149" spans="1:39" hidden="1" outlineLevel="1">
      <c r="A149" s="8">
        <v>44743</v>
      </c>
      <c r="B149" s="41">
        <v>21.221599999999999</v>
      </c>
      <c r="C149" s="41">
        <v>22.1738</v>
      </c>
      <c r="D149" s="41">
        <v>38.541400000000003</v>
      </c>
      <c r="E149" s="41">
        <v>20.560199999999998</v>
      </c>
      <c r="F149" s="41">
        <v>19.800799999999999</v>
      </c>
      <c r="G149" s="41">
        <v>34.998699999999999</v>
      </c>
      <c r="H149" s="41">
        <v>16.549700000000001</v>
      </c>
      <c r="I149" s="41">
        <v>22.168500000000002</v>
      </c>
      <c r="J149" s="41">
        <v>38.520600000000002</v>
      </c>
      <c r="K149" s="41">
        <v>20.560199999999998</v>
      </c>
      <c r="L149" s="41">
        <v>19.800799999999999</v>
      </c>
      <c r="M149" s="41">
        <v>34.998699999999999</v>
      </c>
      <c r="N149" s="41">
        <v>16.549700000000001</v>
      </c>
      <c r="O149" s="41">
        <v>47.517600000000002</v>
      </c>
      <c r="P149" s="41">
        <v>47.517600000000002</v>
      </c>
      <c r="Q149" s="41">
        <v>0</v>
      </c>
      <c r="R149" s="41">
        <v>0</v>
      </c>
      <c r="S149" s="41" t="s">
        <v>123</v>
      </c>
      <c r="T149" s="41" t="s">
        <v>123</v>
      </c>
      <c r="U149" s="41">
        <v>12.339499999999999</v>
      </c>
      <c r="V149" s="41">
        <v>0</v>
      </c>
      <c r="W149" s="41">
        <v>12.339499999999999</v>
      </c>
      <c r="X149" s="41">
        <v>0</v>
      </c>
      <c r="Y149" s="41">
        <v>0</v>
      </c>
      <c r="Z149" s="41">
        <v>12.339499999999999</v>
      </c>
      <c r="AA149" s="41">
        <v>12.339499999999999</v>
      </c>
      <c r="AB149" s="41">
        <v>0</v>
      </c>
      <c r="AC149" s="41">
        <v>12.339499999999999</v>
      </c>
      <c r="AD149" s="41">
        <v>0</v>
      </c>
      <c r="AE149" s="41">
        <v>0</v>
      </c>
      <c r="AF149" s="41">
        <v>12.339499999999999</v>
      </c>
      <c r="AG149" s="41">
        <v>0</v>
      </c>
      <c r="AH149" s="41">
        <v>0</v>
      </c>
      <c r="AI149" s="41">
        <v>0</v>
      </c>
      <c r="AJ149" s="41">
        <v>0</v>
      </c>
      <c r="AK149" s="41" t="s">
        <v>123</v>
      </c>
      <c r="AL149" s="41" t="s">
        <v>123</v>
      </c>
      <c r="AM149" s="41">
        <v>12.105</v>
      </c>
    </row>
    <row r="150" spans="1:39" hidden="1" outlineLevel="1">
      <c r="A150" s="8">
        <v>44774</v>
      </c>
      <c r="B150" s="41">
        <v>22.583600000000001</v>
      </c>
      <c r="C150" s="41">
        <v>22.9132</v>
      </c>
      <c r="D150" s="41">
        <v>38.975900000000003</v>
      </c>
      <c r="E150" s="41">
        <v>21.331199999999999</v>
      </c>
      <c r="F150" s="41">
        <v>19.781500000000001</v>
      </c>
      <c r="G150" s="41">
        <v>38.343600000000002</v>
      </c>
      <c r="H150" s="41">
        <v>26.971699999999998</v>
      </c>
      <c r="I150" s="41">
        <v>22.910699999999999</v>
      </c>
      <c r="J150" s="41">
        <v>38.973799999999997</v>
      </c>
      <c r="K150" s="41">
        <v>21.331199999999999</v>
      </c>
      <c r="L150" s="41">
        <v>19.781500000000001</v>
      </c>
      <c r="M150" s="41">
        <v>38.343600000000002</v>
      </c>
      <c r="N150" s="41">
        <v>26.971699999999998</v>
      </c>
      <c r="O150" s="41">
        <v>40.2363</v>
      </c>
      <c r="P150" s="41">
        <v>40.2363</v>
      </c>
      <c r="Q150" s="41">
        <v>0</v>
      </c>
      <c r="R150" s="41">
        <v>0</v>
      </c>
      <c r="S150" s="41" t="s">
        <v>123</v>
      </c>
      <c r="T150" s="41" t="s">
        <v>123</v>
      </c>
      <c r="U150" s="41">
        <v>13.782999999999999</v>
      </c>
      <c r="V150" s="41">
        <v>0</v>
      </c>
      <c r="W150" s="41">
        <v>13.782999999999999</v>
      </c>
      <c r="X150" s="41">
        <v>0</v>
      </c>
      <c r="Y150" s="41">
        <v>0</v>
      </c>
      <c r="Z150" s="41">
        <v>13.782999999999999</v>
      </c>
      <c r="AA150" s="41">
        <v>13.782999999999999</v>
      </c>
      <c r="AB150" s="41">
        <v>0</v>
      </c>
      <c r="AC150" s="41">
        <v>13.782999999999999</v>
      </c>
      <c r="AD150" s="41">
        <v>0</v>
      </c>
      <c r="AE150" s="41">
        <v>0</v>
      </c>
      <c r="AF150" s="41">
        <v>13.782999999999999</v>
      </c>
      <c r="AG150" s="41">
        <v>0</v>
      </c>
      <c r="AH150" s="41">
        <v>0</v>
      </c>
      <c r="AI150" s="41">
        <v>0</v>
      </c>
      <c r="AJ150" s="41">
        <v>0</v>
      </c>
      <c r="AK150" s="41" t="s">
        <v>123</v>
      </c>
      <c r="AL150" s="41" t="s">
        <v>123</v>
      </c>
      <c r="AM150" s="41">
        <v>15.7255</v>
      </c>
    </row>
    <row r="151" spans="1:39" hidden="1" outlineLevel="1">
      <c r="A151" s="8">
        <v>44805</v>
      </c>
      <c r="B151" s="41">
        <v>36.862299999999998</v>
      </c>
      <c r="C151" s="41">
        <v>37.788800000000002</v>
      </c>
      <c r="D151" s="41">
        <v>38.890300000000003</v>
      </c>
      <c r="E151" s="41">
        <v>37.671100000000003</v>
      </c>
      <c r="F151" s="41">
        <v>37.706499999999998</v>
      </c>
      <c r="G151" s="41">
        <v>38.966900000000003</v>
      </c>
      <c r="H151" s="41">
        <v>18.357800000000001</v>
      </c>
      <c r="I151" s="41">
        <v>37.7883</v>
      </c>
      <c r="J151" s="41">
        <v>38.9178</v>
      </c>
      <c r="K151" s="41">
        <v>37.671100000000003</v>
      </c>
      <c r="L151" s="41">
        <v>37.706499999999998</v>
      </c>
      <c r="M151" s="41">
        <v>38.966900000000003</v>
      </c>
      <c r="N151" s="41">
        <v>18.357800000000001</v>
      </c>
      <c r="O151" s="41">
        <v>37.985599999999998</v>
      </c>
      <c r="P151" s="41">
        <v>37.985599999999998</v>
      </c>
      <c r="Q151" s="41" t="s">
        <v>123</v>
      </c>
      <c r="R151" s="41" t="s">
        <v>123</v>
      </c>
      <c r="S151" s="41" t="s">
        <v>123</v>
      </c>
      <c r="T151" s="41" t="s">
        <v>123</v>
      </c>
      <c r="U151" s="41">
        <v>10.4763</v>
      </c>
      <c r="V151" s="41">
        <v>0</v>
      </c>
      <c r="W151" s="41">
        <v>10.4763</v>
      </c>
      <c r="X151" s="41">
        <v>0</v>
      </c>
      <c r="Y151" s="41">
        <v>0</v>
      </c>
      <c r="Z151" s="41">
        <v>10.4763</v>
      </c>
      <c r="AA151" s="41">
        <v>10.4763</v>
      </c>
      <c r="AB151" s="41">
        <v>0</v>
      </c>
      <c r="AC151" s="41">
        <v>10.4763</v>
      </c>
      <c r="AD151" s="41">
        <v>0</v>
      </c>
      <c r="AE151" s="41">
        <v>0</v>
      </c>
      <c r="AF151" s="41">
        <v>10.4763</v>
      </c>
      <c r="AG151" s="41">
        <v>0</v>
      </c>
      <c r="AH151" s="41">
        <v>0</v>
      </c>
      <c r="AI151" s="41" t="s">
        <v>123</v>
      </c>
      <c r="AJ151" s="41" t="s">
        <v>123</v>
      </c>
      <c r="AK151" s="41" t="s">
        <v>123</v>
      </c>
      <c r="AL151" s="41" t="s">
        <v>123</v>
      </c>
      <c r="AM151" s="41">
        <v>19.284800000000001</v>
      </c>
    </row>
    <row r="152" spans="1:39" hidden="1" outlineLevel="1">
      <c r="A152" s="8">
        <v>44835</v>
      </c>
      <c r="B152" s="41">
        <v>37.464799999999997</v>
      </c>
      <c r="C152" s="41">
        <v>38.932699999999997</v>
      </c>
      <c r="D152" s="41">
        <v>44.738500000000002</v>
      </c>
      <c r="E152" s="41">
        <v>38.475900000000003</v>
      </c>
      <c r="F152" s="41">
        <v>38.695399999999999</v>
      </c>
      <c r="G152" s="41">
        <v>36.264099999999999</v>
      </c>
      <c r="H152" s="41">
        <v>25.384799999999998</v>
      </c>
      <c r="I152" s="41">
        <v>38.933399999999999</v>
      </c>
      <c r="J152" s="41">
        <v>44.8202</v>
      </c>
      <c r="K152" s="41">
        <v>38.475900000000003</v>
      </c>
      <c r="L152" s="41">
        <v>38.695399999999999</v>
      </c>
      <c r="M152" s="41">
        <v>36.264099999999999</v>
      </c>
      <c r="N152" s="41">
        <v>25.384799999999998</v>
      </c>
      <c r="O152" s="41">
        <v>38.1798</v>
      </c>
      <c r="P152" s="41">
        <v>38.1798</v>
      </c>
      <c r="Q152" s="41" t="s">
        <v>123</v>
      </c>
      <c r="R152" s="41" t="s">
        <v>123</v>
      </c>
      <c r="S152" s="41" t="s">
        <v>123</v>
      </c>
      <c r="T152" s="41" t="s">
        <v>123</v>
      </c>
      <c r="U152" s="41">
        <v>15.264799999999999</v>
      </c>
      <c r="V152" s="41">
        <v>0</v>
      </c>
      <c r="W152" s="41">
        <v>15.264799999999999</v>
      </c>
      <c r="X152" s="41">
        <v>0</v>
      </c>
      <c r="Y152" s="41">
        <v>15.597300000000001</v>
      </c>
      <c r="Z152" s="41">
        <v>15.2623</v>
      </c>
      <c r="AA152" s="41">
        <v>15.264799999999999</v>
      </c>
      <c r="AB152" s="41">
        <v>0</v>
      </c>
      <c r="AC152" s="41">
        <v>15.264799999999999</v>
      </c>
      <c r="AD152" s="41">
        <v>0</v>
      </c>
      <c r="AE152" s="41">
        <v>15.597300000000001</v>
      </c>
      <c r="AF152" s="41">
        <v>15.2623</v>
      </c>
      <c r="AG152" s="41">
        <v>0</v>
      </c>
      <c r="AH152" s="41">
        <v>0</v>
      </c>
      <c r="AI152" s="41" t="s">
        <v>123</v>
      </c>
      <c r="AJ152" s="41" t="s">
        <v>123</v>
      </c>
      <c r="AK152" s="41" t="s">
        <v>123</v>
      </c>
      <c r="AL152" s="41" t="s">
        <v>123</v>
      </c>
      <c r="AM152" s="41">
        <v>18.253</v>
      </c>
    </row>
    <row r="153" spans="1:39" hidden="1" outlineLevel="1">
      <c r="A153" s="8">
        <v>44866</v>
      </c>
      <c r="B153" s="41">
        <v>32.653300000000002</v>
      </c>
      <c r="C153" s="41">
        <v>37.596899999999998</v>
      </c>
      <c r="D153" s="41">
        <v>44.816800000000001</v>
      </c>
      <c r="E153" s="41">
        <v>36.8643</v>
      </c>
      <c r="F153" s="41">
        <v>36.995899999999999</v>
      </c>
      <c r="G153" s="41">
        <v>38.577300000000001</v>
      </c>
      <c r="H153" s="41">
        <v>13.42</v>
      </c>
      <c r="I153" s="41">
        <v>37.596699999999998</v>
      </c>
      <c r="J153" s="41">
        <v>44.817</v>
      </c>
      <c r="K153" s="41">
        <v>36.8643</v>
      </c>
      <c r="L153" s="41">
        <v>36.995899999999999</v>
      </c>
      <c r="M153" s="41">
        <v>38.577300000000001</v>
      </c>
      <c r="N153" s="41">
        <v>13.42</v>
      </c>
      <c r="O153" s="41">
        <v>44.260599999999997</v>
      </c>
      <c r="P153" s="41">
        <v>44.260599999999997</v>
      </c>
      <c r="Q153" s="41">
        <v>0</v>
      </c>
      <c r="R153" s="41">
        <v>0</v>
      </c>
      <c r="S153" s="41">
        <v>0</v>
      </c>
      <c r="T153" s="41" t="s">
        <v>123</v>
      </c>
      <c r="U153" s="41">
        <v>19.832100000000001</v>
      </c>
      <c r="V153" s="41">
        <v>0</v>
      </c>
      <c r="W153" s="41">
        <v>19.832100000000001</v>
      </c>
      <c r="X153" s="41">
        <v>0</v>
      </c>
      <c r="Y153" s="41">
        <v>0</v>
      </c>
      <c r="Z153" s="41">
        <v>19.832100000000001</v>
      </c>
      <c r="AA153" s="41">
        <v>19.832100000000001</v>
      </c>
      <c r="AB153" s="41">
        <v>0</v>
      </c>
      <c r="AC153" s="41">
        <v>19.832100000000001</v>
      </c>
      <c r="AD153" s="41">
        <v>0</v>
      </c>
      <c r="AE153" s="41">
        <v>0</v>
      </c>
      <c r="AF153" s="41">
        <v>19.832100000000001</v>
      </c>
      <c r="AG153" s="41">
        <v>0</v>
      </c>
      <c r="AH153" s="41">
        <v>0</v>
      </c>
      <c r="AI153" s="41">
        <v>0</v>
      </c>
      <c r="AJ153" s="41">
        <v>0</v>
      </c>
      <c r="AK153" s="41">
        <v>0</v>
      </c>
      <c r="AL153" s="41" t="s">
        <v>123</v>
      </c>
      <c r="AM153" s="41">
        <v>10.256399999999999</v>
      </c>
    </row>
    <row r="154" spans="1:39" hidden="1" outlineLevel="1">
      <c r="A154" s="8">
        <v>44896</v>
      </c>
      <c r="B154" s="41">
        <v>36.321199999999997</v>
      </c>
      <c r="C154" s="41">
        <v>37.915900000000001</v>
      </c>
      <c r="D154" s="41">
        <v>45.096299999999999</v>
      </c>
      <c r="E154" s="41">
        <v>37.219200000000001</v>
      </c>
      <c r="F154" s="41">
        <v>37.196800000000003</v>
      </c>
      <c r="G154" s="41">
        <v>37.810299999999998</v>
      </c>
      <c r="H154" s="41">
        <v>30.090699999999998</v>
      </c>
      <c r="I154" s="41">
        <v>37.915300000000002</v>
      </c>
      <c r="J154" s="41">
        <v>45.0929</v>
      </c>
      <c r="K154" s="41">
        <v>37.219200000000001</v>
      </c>
      <c r="L154" s="41">
        <v>37.196800000000003</v>
      </c>
      <c r="M154" s="41">
        <v>37.810299999999998</v>
      </c>
      <c r="N154" s="41">
        <v>30.090699999999998</v>
      </c>
      <c r="O154" s="41">
        <v>51.792999999999999</v>
      </c>
      <c r="P154" s="41">
        <v>51.792999999999999</v>
      </c>
      <c r="Q154" s="41" t="s">
        <v>123</v>
      </c>
      <c r="R154" s="41" t="s">
        <v>123</v>
      </c>
      <c r="S154" s="41" t="s">
        <v>123</v>
      </c>
      <c r="T154" s="41" t="s">
        <v>123</v>
      </c>
      <c r="U154" s="41">
        <v>9.9248999999999992</v>
      </c>
      <c r="V154" s="41">
        <v>0</v>
      </c>
      <c r="W154" s="41">
        <v>9.9248999999999992</v>
      </c>
      <c r="X154" s="41">
        <v>0</v>
      </c>
      <c r="Y154" s="41">
        <v>17.7</v>
      </c>
      <c r="Z154" s="41">
        <v>9.9244000000000003</v>
      </c>
      <c r="AA154" s="41">
        <v>9.9248999999999992</v>
      </c>
      <c r="AB154" s="41">
        <v>0</v>
      </c>
      <c r="AC154" s="41">
        <v>9.9248999999999992</v>
      </c>
      <c r="AD154" s="41">
        <v>0</v>
      </c>
      <c r="AE154" s="41">
        <v>17.7</v>
      </c>
      <c r="AF154" s="41">
        <v>9.9244000000000003</v>
      </c>
      <c r="AG154" s="41">
        <v>0</v>
      </c>
      <c r="AH154" s="41">
        <v>0</v>
      </c>
      <c r="AI154" s="41" t="s">
        <v>123</v>
      </c>
      <c r="AJ154" s="41" t="s">
        <v>123</v>
      </c>
      <c r="AK154" s="41" t="s">
        <v>123</v>
      </c>
      <c r="AL154" s="41" t="s">
        <v>123</v>
      </c>
      <c r="AM154" s="41">
        <v>20.709900000000001</v>
      </c>
    </row>
    <row r="155" spans="1:39" hidden="1" outlineLevel="1">
      <c r="A155" s="8">
        <v>44927</v>
      </c>
      <c r="B155" s="41">
        <v>36.278500000000001</v>
      </c>
      <c r="C155" s="41">
        <v>38.687600000000003</v>
      </c>
      <c r="D155" s="41">
        <v>44.646999999999998</v>
      </c>
      <c r="E155" s="41">
        <v>38.126600000000003</v>
      </c>
      <c r="F155" s="41">
        <v>38.038499999999999</v>
      </c>
      <c r="G155" s="41">
        <v>39.8842</v>
      </c>
      <c r="H155" s="41">
        <v>36.693600000000004</v>
      </c>
      <c r="I155" s="41">
        <v>38.685299999999998</v>
      </c>
      <c r="J155" s="41">
        <v>44.6325</v>
      </c>
      <c r="K155" s="41">
        <v>38.126600000000003</v>
      </c>
      <c r="L155" s="41">
        <v>38.038499999999999</v>
      </c>
      <c r="M155" s="41">
        <v>39.8842</v>
      </c>
      <c r="N155" s="41">
        <v>36.693600000000004</v>
      </c>
      <c r="O155" s="41">
        <v>52.264600000000002</v>
      </c>
      <c r="P155" s="41">
        <v>52.264600000000002</v>
      </c>
      <c r="Q155" s="41" t="s">
        <v>123</v>
      </c>
      <c r="R155" s="41" t="s">
        <v>123</v>
      </c>
      <c r="S155" s="41" t="s">
        <v>123</v>
      </c>
      <c r="T155" s="41" t="s">
        <v>123</v>
      </c>
      <c r="U155" s="41">
        <v>8.5902999999999992</v>
      </c>
      <c r="V155" s="41">
        <v>0</v>
      </c>
      <c r="W155" s="41">
        <v>8.5902999999999992</v>
      </c>
      <c r="X155" s="41">
        <v>0</v>
      </c>
      <c r="Y155" s="41">
        <v>0</v>
      </c>
      <c r="Z155" s="41">
        <v>8.5902999999999992</v>
      </c>
      <c r="AA155" s="41">
        <v>8.5902999999999992</v>
      </c>
      <c r="AB155" s="41">
        <v>0</v>
      </c>
      <c r="AC155" s="41">
        <v>8.5902999999999992</v>
      </c>
      <c r="AD155" s="41">
        <v>0</v>
      </c>
      <c r="AE155" s="41">
        <v>0</v>
      </c>
      <c r="AF155" s="41">
        <v>8.5902999999999992</v>
      </c>
      <c r="AG155" s="41">
        <v>0</v>
      </c>
      <c r="AH155" s="41">
        <v>0</v>
      </c>
      <c r="AI155" s="41" t="s">
        <v>123</v>
      </c>
      <c r="AJ155" s="41" t="s">
        <v>123</v>
      </c>
      <c r="AK155" s="41" t="s">
        <v>123</v>
      </c>
      <c r="AL155" s="41" t="s">
        <v>123</v>
      </c>
      <c r="AM155" s="41">
        <v>20.191199999999998</v>
      </c>
    </row>
    <row r="156" spans="1:39" hidden="1" outlineLevel="1">
      <c r="A156" s="8">
        <v>44958</v>
      </c>
      <c r="B156" s="41">
        <v>37.119100000000003</v>
      </c>
      <c r="C156" s="41">
        <v>38.525700000000001</v>
      </c>
      <c r="D156" s="41">
        <v>44.323599999999999</v>
      </c>
      <c r="E156" s="41">
        <v>37.964300000000001</v>
      </c>
      <c r="F156" s="41">
        <v>38.031599999999997</v>
      </c>
      <c r="G156" s="41">
        <v>36.801099999999998</v>
      </c>
      <c r="H156" s="41">
        <v>36.901699999999998</v>
      </c>
      <c r="I156" s="41">
        <v>38.5246</v>
      </c>
      <c r="J156" s="41">
        <v>44.316800000000001</v>
      </c>
      <c r="K156" s="41">
        <v>37.964300000000001</v>
      </c>
      <c r="L156" s="41">
        <v>38.031599999999997</v>
      </c>
      <c r="M156" s="41">
        <v>36.801099999999998</v>
      </c>
      <c r="N156" s="41">
        <v>36.901699999999998</v>
      </c>
      <c r="O156" s="41">
        <v>50.415300000000002</v>
      </c>
      <c r="P156" s="41">
        <v>50.415300000000002</v>
      </c>
      <c r="Q156" s="41">
        <v>0</v>
      </c>
      <c r="R156" s="41" t="s">
        <v>123</v>
      </c>
      <c r="S156" s="41" t="s">
        <v>123</v>
      </c>
      <c r="T156" s="41">
        <v>0</v>
      </c>
      <c r="U156" s="41">
        <v>8.5513999999999992</v>
      </c>
      <c r="V156" s="41">
        <v>0</v>
      </c>
      <c r="W156" s="41">
        <v>8.5513999999999992</v>
      </c>
      <c r="X156" s="41">
        <v>0</v>
      </c>
      <c r="Y156" s="41">
        <v>12.99</v>
      </c>
      <c r="Z156" s="41">
        <v>8.5267999999999997</v>
      </c>
      <c r="AA156" s="41">
        <v>8.7493999999999996</v>
      </c>
      <c r="AB156" s="41">
        <v>0</v>
      </c>
      <c r="AC156" s="41">
        <v>8.7493999999999996</v>
      </c>
      <c r="AD156" s="41">
        <v>0</v>
      </c>
      <c r="AE156" s="41">
        <v>12.99</v>
      </c>
      <c r="AF156" s="41">
        <v>8.7236999999999991</v>
      </c>
      <c r="AG156" s="41">
        <v>6.4272999999999998</v>
      </c>
      <c r="AH156" s="41">
        <v>0</v>
      </c>
      <c r="AI156" s="41">
        <v>6.4272999999999998</v>
      </c>
      <c r="AJ156" s="41" t="s">
        <v>123</v>
      </c>
      <c r="AK156" s="41" t="s">
        <v>123</v>
      </c>
      <c r="AL156" s="41">
        <v>6.4272999999999998</v>
      </c>
      <c r="AM156" s="41">
        <v>20.841100000000001</v>
      </c>
    </row>
    <row r="157" spans="1:39" hidden="1" outlineLevel="1">
      <c r="A157" s="8">
        <v>44986</v>
      </c>
      <c r="B157" s="41">
        <v>37.848599999999998</v>
      </c>
      <c r="C157" s="41">
        <v>38.886800000000001</v>
      </c>
      <c r="D157" s="41">
        <v>43.751800000000003</v>
      </c>
      <c r="E157" s="41">
        <v>38.381300000000003</v>
      </c>
      <c r="F157" s="41">
        <v>38.130000000000003</v>
      </c>
      <c r="G157" s="41">
        <v>43.234900000000003</v>
      </c>
      <c r="H157" s="41">
        <v>32.232799999999997</v>
      </c>
      <c r="I157" s="41">
        <v>38.885899999999999</v>
      </c>
      <c r="J157" s="41">
        <v>43.75</v>
      </c>
      <c r="K157" s="41">
        <v>38.381300000000003</v>
      </c>
      <c r="L157" s="41">
        <v>38.130000000000003</v>
      </c>
      <c r="M157" s="41">
        <v>43.234900000000003</v>
      </c>
      <c r="N157" s="41">
        <v>32.232799999999997</v>
      </c>
      <c r="O157" s="41">
        <v>44.927199999999999</v>
      </c>
      <c r="P157" s="41">
        <v>44.927199999999999</v>
      </c>
      <c r="Q157" s="41" t="s">
        <v>123</v>
      </c>
      <c r="R157" s="41" t="s">
        <v>123</v>
      </c>
      <c r="S157" s="41" t="s">
        <v>123</v>
      </c>
      <c r="T157" s="41" t="s">
        <v>123</v>
      </c>
      <c r="U157" s="41">
        <v>12.1373</v>
      </c>
      <c r="V157" s="41">
        <v>0</v>
      </c>
      <c r="W157" s="41">
        <v>12.1373</v>
      </c>
      <c r="X157" s="41">
        <v>0</v>
      </c>
      <c r="Y157" s="41">
        <v>0</v>
      </c>
      <c r="Z157" s="41">
        <v>12.1373</v>
      </c>
      <c r="AA157" s="41">
        <v>12.1373</v>
      </c>
      <c r="AB157" s="41">
        <v>0</v>
      </c>
      <c r="AC157" s="41">
        <v>12.1373</v>
      </c>
      <c r="AD157" s="41">
        <v>0</v>
      </c>
      <c r="AE157" s="41">
        <v>0</v>
      </c>
      <c r="AF157" s="41">
        <v>12.1373</v>
      </c>
      <c r="AG157" s="41">
        <v>0</v>
      </c>
      <c r="AH157" s="41">
        <v>0</v>
      </c>
      <c r="AI157" s="41" t="s">
        <v>123</v>
      </c>
      <c r="AJ157" s="41" t="s">
        <v>123</v>
      </c>
      <c r="AK157" s="41" t="s">
        <v>123</v>
      </c>
      <c r="AL157" s="41" t="s">
        <v>123</v>
      </c>
      <c r="AM157" s="41">
        <v>20.53</v>
      </c>
    </row>
    <row r="158" spans="1:39" hidden="1" outlineLevel="1">
      <c r="A158" s="8">
        <v>45017</v>
      </c>
      <c r="B158" s="41">
        <v>35.4709</v>
      </c>
      <c r="C158" s="41">
        <v>38.819899999999997</v>
      </c>
      <c r="D158" s="41">
        <v>45.000500000000002</v>
      </c>
      <c r="E158" s="41">
        <v>38.219700000000003</v>
      </c>
      <c r="F158" s="41">
        <v>38.085700000000003</v>
      </c>
      <c r="G158" s="41">
        <v>41.172800000000002</v>
      </c>
      <c r="H158" s="41">
        <v>26.777799999999999</v>
      </c>
      <c r="I158" s="41">
        <v>38.819000000000003</v>
      </c>
      <c r="J158" s="41">
        <v>44.994599999999998</v>
      </c>
      <c r="K158" s="41">
        <v>38.219700000000003</v>
      </c>
      <c r="L158" s="41">
        <v>38.085700000000003</v>
      </c>
      <c r="M158" s="41">
        <v>41.172800000000002</v>
      </c>
      <c r="N158" s="41">
        <v>26.777799999999999</v>
      </c>
      <c r="O158" s="41">
        <v>53.253399999999999</v>
      </c>
      <c r="P158" s="41">
        <v>53.253399999999999</v>
      </c>
      <c r="Q158" s="41">
        <v>0</v>
      </c>
      <c r="R158" s="41">
        <v>0</v>
      </c>
      <c r="S158" s="41" t="s">
        <v>123</v>
      </c>
      <c r="T158" s="41" t="s">
        <v>123</v>
      </c>
      <c r="U158" s="41">
        <v>18.4664</v>
      </c>
      <c r="V158" s="41">
        <v>0</v>
      </c>
      <c r="W158" s="41">
        <v>18.4664</v>
      </c>
      <c r="X158" s="41">
        <v>0</v>
      </c>
      <c r="Y158" s="41">
        <v>0</v>
      </c>
      <c r="Z158" s="41">
        <v>18.4664</v>
      </c>
      <c r="AA158" s="41">
        <v>18.4664</v>
      </c>
      <c r="AB158" s="41">
        <v>0</v>
      </c>
      <c r="AC158" s="41">
        <v>18.4664</v>
      </c>
      <c r="AD158" s="41">
        <v>0</v>
      </c>
      <c r="AE158" s="41">
        <v>0</v>
      </c>
      <c r="AF158" s="41">
        <v>18.4664</v>
      </c>
      <c r="AG158" s="41">
        <v>0</v>
      </c>
      <c r="AH158" s="41">
        <v>0</v>
      </c>
      <c r="AI158" s="41">
        <v>0</v>
      </c>
      <c r="AJ158" s="41">
        <v>0</v>
      </c>
      <c r="AK158" s="41" t="s">
        <v>123</v>
      </c>
      <c r="AL158" s="41" t="s">
        <v>123</v>
      </c>
      <c r="AM158" s="41">
        <v>14.7095</v>
      </c>
    </row>
    <row r="159" spans="1:39" hidden="1" outlineLevel="1">
      <c r="A159" s="8">
        <v>45047</v>
      </c>
      <c r="B159" s="41">
        <v>36.770099999999999</v>
      </c>
      <c r="C159" s="41">
        <v>38.891100000000002</v>
      </c>
      <c r="D159" s="41">
        <v>45.275700000000001</v>
      </c>
      <c r="E159" s="41">
        <v>38.294199999999996</v>
      </c>
      <c r="F159" s="41">
        <v>38.204999999999998</v>
      </c>
      <c r="G159" s="41">
        <v>40.079099999999997</v>
      </c>
      <c r="H159" s="41">
        <v>31.116</v>
      </c>
      <c r="I159" s="41">
        <v>38.8902</v>
      </c>
      <c r="J159" s="41">
        <v>45.2712</v>
      </c>
      <c r="K159" s="41">
        <v>38.294199999999996</v>
      </c>
      <c r="L159" s="41">
        <v>38.204999999999998</v>
      </c>
      <c r="M159" s="41">
        <v>40.079099999999997</v>
      </c>
      <c r="N159" s="41">
        <v>31.116</v>
      </c>
      <c r="O159" s="41">
        <v>50.773099999999999</v>
      </c>
      <c r="P159" s="41">
        <v>50.773099999999999</v>
      </c>
      <c r="Q159" s="41">
        <v>0</v>
      </c>
      <c r="R159" s="41">
        <v>0</v>
      </c>
      <c r="S159" s="41" t="s">
        <v>123</v>
      </c>
      <c r="T159" s="41" t="s">
        <v>123</v>
      </c>
      <c r="U159" s="41">
        <v>9.6522000000000006</v>
      </c>
      <c r="V159" s="41">
        <v>0</v>
      </c>
      <c r="W159" s="41">
        <v>9.6522000000000006</v>
      </c>
      <c r="X159" s="41">
        <v>0</v>
      </c>
      <c r="Y159" s="41">
        <v>0</v>
      </c>
      <c r="Z159" s="41">
        <v>9.6522000000000006</v>
      </c>
      <c r="AA159" s="41">
        <v>9.6522000000000006</v>
      </c>
      <c r="AB159" s="41">
        <v>0</v>
      </c>
      <c r="AC159" s="41">
        <v>9.6522000000000006</v>
      </c>
      <c r="AD159" s="41">
        <v>0</v>
      </c>
      <c r="AE159" s="41">
        <v>0</v>
      </c>
      <c r="AF159" s="41">
        <v>9.6522000000000006</v>
      </c>
      <c r="AG159" s="41">
        <v>0</v>
      </c>
      <c r="AH159" s="41">
        <v>0</v>
      </c>
      <c r="AI159" s="41">
        <v>0</v>
      </c>
      <c r="AJ159" s="41">
        <v>0</v>
      </c>
      <c r="AK159" s="41" t="s">
        <v>123</v>
      </c>
      <c r="AL159" s="41" t="s">
        <v>123</v>
      </c>
      <c r="AM159" s="41">
        <v>20.3889</v>
      </c>
    </row>
    <row r="160" spans="1:39" hidden="1" outlineLevel="1">
      <c r="A160" s="8">
        <v>45078</v>
      </c>
      <c r="B160" s="41">
        <v>36.206699999999998</v>
      </c>
      <c r="C160" s="41">
        <v>38.220599999999997</v>
      </c>
      <c r="D160" s="41">
        <v>45.643799999999999</v>
      </c>
      <c r="E160" s="41">
        <v>37.613399999999999</v>
      </c>
      <c r="F160" s="41">
        <v>37.505499999999998</v>
      </c>
      <c r="G160" s="41">
        <v>39.628</v>
      </c>
      <c r="H160" s="41">
        <v>31.011900000000001</v>
      </c>
      <c r="I160" s="41">
        <v>38.219499999999996</v>
      </c>
      <c r="J160" s="41">
        <v>45.635899999999999</v>
      </c>
      <c r="K160" s="41">
        <v>37.613399999999999</v>
      </c>
      <c r="L160" s="41">
        <v>37.505499999999998</v>
      </c>
      <c r="M160" s="41">
        <v>39.628</v>
      </c>
      <c r="N160" s="41">
        <v>31.011900000000001</v>
      </c>
      <c r="O160" s="41">
        <v>54.118299999999998</v>
      </c>
      <c r="P160" s="41">
        <v>54.118299999999998</v>
      </c>
      <c r="Q160" s="41" t="s">
        <v>123</v>
      </c>
      <c r="R160" s="41" t="s">
        <v>123</v>
      </c>
      <c r="S160" s="41" t="s">
        <v>123</v>
      </c>
      <c r="T160" s="41" t="s">
        <v>123</v>
      </c>
      <c r="U160" s="41">
        <v>9.0670999999999999</v>
      </c>
      <c r="V160" s="41">
        <v>0</v>
      </c>
      <c r="W160" s="41">
        <v>9.0670999999999999</v>
      </c>
      <c r="X160" s="41">
        <v>0</v>
      </c>
      <c r="Y160" s="41">
        <v>0</v>
      </c>
      <c r="Z160" s="41">
        <v>9.0670999999999999</v>
      </c>
      <c r="AA160" s="41">
        <v>9.0670999999999999</v>
      </c>
      <c r="AB160" s="41">
        <v>0</v>
      </c>
      <c r="AC160" s="41">
        <v>9.0670999999999999</v>
      </c>
      <c r="AD160" s="41">
        <v>0</v>
      </c>
      <c r="AE160" s="41">
        <v>0</v>
      </c>
      <c r="AF160" s="41">
        <v>9.0670999999999999</v>
      </c>
      <c r="AG160" s="41">
        <v>0</v>
      </c>
      <c r="AH160" s="41">
        <v>0</v>
      </c>
      <c r="AI160" s="41" t="s">
        <v>123</v>
      </c>
      <c r="AJ160" s="41" t="s">
        <v>123</v>
      </c>
      <c r="AK160" s="41" t="s">
        <v>123</v>
      </c>
      <c r="AL160" s="41" t="s">
        <v>123</v>
      </c>
      <c r="AM160" s="41">
        <v>23.670400000000001</v>
      </c>
    </row>
    <row r="161" spans="1:39" hidden="1" outlineLevel="1">
      <c r="A161" s="8">
        <v>45108</v>
      </c>
      <c r="B161" s="41">
        <v>36.017699999999998</v>
      </c>
      <c r="C161" s="41">
        <v>38.136800000000001</v>
      </c>
      <c r="D161" s="41">
        <v>45.639899999999997</v>
      </c>
      <c r="E161" s="41">
        <v>37.582700000000003</v>
      </c>
      <c r="F161" s="41">
        <v>38.083399999999997</v>
      </c>
      <c r="G161" s="41">
        <v>33.448999999999998</v>
      </c>
      <c r="H161" s="41">
        <v>26.411799999999999</v>
      </c>
      <c r="I161" s="41">
        <v>38.134999999999998</v>
      </c>
      <c r="J161" s="41">
        <v>45.6267</v>
      </c>
      <c r="K161" s="41">
        <v>37.582700000000003</v>
      </c>
      <c r="L161" s="41">
        <v>38.083399999999997</v>
      </c>
      <c r="M161" s="41">
        <v>33.448999999999998</v>
      </c>
      <c r="N161" s="41">
        <v>26.411799999999999</v>
      </c>
      <c r="O161" s="41">
        <v>53.057600000000001</v>
      </c>
      <c r="P161" s="41">
        <v>53.057600000000001</v>
      </c>
      <c r="Q161" s="41" t="s">
        <v>123</v>
      </c>
      <c r="R161" s="41" t="s">
        <v>123</v>
      </c>
      <c r="S161" s="41" t="s">
        <v>123</v>
      </c>
      <c r="T161" s="41" t="s">
        <v>123</v>
      </c>
      <c r="U161" s="41">
        <v>8.1441999999999997</v>
      </c>
      <c r="V161" s="41">
        <v>0</v>
      </c>
      <c r="W161" s="41">
        <v>8.1441999999999997</v>
      </c>
      <c r="X161" s="41">
        <v>0</v>
      </c>
      <c r="Y161" s="41">
        <v>0</v>
      </c>
      <c r="Z161" s="41">
        <v>8.1441999999999997</v>
      </c>
      <c r="AA161" s="41">
        <v>8.1441999999999997</v>
      </c>
      <c r="AB161" s="41">
        <v>0</v>
      </c>
      <c r="AC161" s="41">
        <v>8.1441999999999997</v>
      </c>
      <c r="AD161" s="41">
        <v>0</v>
      </c>
      <c r="AE161" s="41">
        <v>0</v>
      </c>
      <c r="AF161" s="41">
        <v>8.1441999999999997</v>
      </c>
      <c r="AG161" s="41">
        <v>0</v>
      </c>
      <c r="AH161" s="41">
        <v>0</v>
      </c>
      <c r="AI161" s="41" t="s">
        <v>123</v>
      </c>
      <c r="AJ161" s="41" t="s">
        <v>123</v>
      </c>
      <c r="AK161" s="41" t="s">
        <v>123</v>
      </c>
      <c r="AL161" s="41" t="s">
        <v>123</v>
      </c>
      <c r="AM161" s="41">
        <v>23.491099999999999</v>
      </c>
    </row>
    <row r="162" spans="1:39" hidden="1" outlineLevel="1">
      <c r="A162" s="8">
        <v>45139</v>
      </c>
      <c r="B162" s="41">
        <v>36.114100000000001</v>
      </c>
      <c r="C162" s="41">
        <v>37.853999999999999</v>
      </c>
      <c r="D162" s="41">
        <v>44.8748</v>
      </c>
      <c r="E162" s="41">
        <v>37.275199999999998</v>
      </c>
      <c r="F162" s="41">
        <v>38.137700000000002</v>
      </c>
      <c r="G162" s="41">
        <v>29.900600000000001</v>
      </c>
      <c r="H162" s="41">
        <v>26.068300000000001</v>
      </c>
      <c r="I162" s="41">
        <v>37.853000000000002</v>
      </c>
      <c r="J162" s="41">
        <v>44.867899999999999</v>
      </c>
      <c r="K162" s="41">
        <v>37.275199999999998</v>
      </c>
      <c r="L162" s="41">
        <v>38.137700000000002</v>
      </c>
      <c r="M162" s="41">
        <v>29.900600000000001</v>
      </c>
      <c r="N162" s="41">
        <v>26.068300000000001</v>
      </c>
      <c r="O162" s="41">
        <v>53.417299999999997</v>
      </c>
      <c r="P162" s="41">
        <v>53.417299999999997</v>
      </c>
      <c r="Q162" s="41" t="s">
        <v>123</v>
      </c>
      <c r="R162" s="41" t="s">
        <v>123</v>
      </c>
      <c r="S162" s="41" t="s">
        <v>123</v>
      </c>
      <c r="T162" s="41" t="s">
        <v>123</v>
      </c>
      <c r="U162" s="41">
        <v>7.6516000000000002</v>
      </c>
      <c r="V162" s="41">
        <v>0</v>
      </c>
      <c r="W162" s="41">
        <v>7.6516000000000002</v>
      </c>
      <c r="X162" s="41">
        <v>0</v>
      </c>
      <c r="Y162" s="41">
        <v>0</v>
      </c>
      <c r="Z162" s="41">
        <v>7.6516000000000002</v>
      </c>
      <c r="AA162" s="41">
        <v>7.6516000000000002</v>
      </c>
      <c r="AB162" s="41">
        <v>0</v>
      </c>
      <c r="AC162" s="41">
        <v>7.6516000000000002</v>
      </c>
      <c r="AD162" s="41">
        <v>0</v>
      </c>
      <c r="AE162" s="41">
        <v>0</v>
      </c>
      <c r="AF162" s="41">
        <v>7.6516000000000002</v>
      </c>
      <c r="AG162" s="41">
        <v>0</v>
      </c>
      <c r="AH162" s="41">
        <v>0</v>
      </c>
      <c r="AI162" s="41" t="s">
        <v>123</v>
      </c>
      <c r="AJ162" s="41" t="s">
        <v>123</v>
      </c>
      <c r="AK162" s="41" t="s">
        <v>123</v>
      </c>
      <c r="AL162" s="41" t="s">
        <v>123</v>
      </c>
      <c r="AM162" s="41">
        <v>23.764199999999999</v>
      </c>
    </row>
    <row r="163" spans="1:39" hidden="1" outlineLevel="1">
      <c r="A163" s="8">
        <v>45170</v>
      </c>
      <c r="B163" s="41">
        <v>36.564700000000002</v>
      </c>
      <c r="C163" s="41">
        <v>38.263399999999997</v>
      </c>
      <c r="D163" s="41">
        <v>45.238399999999999</v>
      </c>
      <c r="E163" s="41">
        <v>37.7042</v>
      </c>
      <c r="F163" s="41">
        <v>38.511200000000002</v>
      </c>
      <c r="G163" s="41">
        <v>30.281199999999998</v>
      </c>
      <c r="H163" s="41">
        <v>40.626899999999999</v>
      </c>
      <c r="I163" s="41">
        <v>38.262799999999999</v>
      </c>
      <c r="J163" s="41">
        <v>45.233400000000003</v>
      </c>
      <c r="K163" s="41">
        <v>37.7042</v>
      </c>
      <c r="L163" s="41">
        <v>38.511200000000002</v>
      </c>
      <c r="M163" s="41">
        <v>30.281199999999998</v>
      </c>
      <c r="N163" s="41">
        <v>40.626899999999999</v>
      </c>
      <c r="O163" s="41">
        <v>56.759</v>
      </c>
      <c r="P163" s="41">
        <v>56.759</v>
      </c>
      <c r="Q163" s="41">
        <v>0</v>
      </c>
      <c r="R163" s="41" t="s">
        <v>123</v>
      </c>
      <c r="S163" s="41" t="s">
        <v>123</v>
      </c>
      <c r="T163" s="41">
        <v>0</v>
      </c>
      <c r="U163" s="41">
        <v>8.3924000000000003</v>
      </c>
      <c r="V163" s="41">
        <v>0</v>
      </c>
      <c r="W163" s="41">
        <v>8.3924000000000003</v>
      </c>
      <c r="X163" s="41">
        <v>0</v>
      </c>
      <c r="Y163" s="41">
        <v>0</v>
      </c>
      <c r="Z163" s="41">
        <v>8.3924000000000003</v>
      </c>
      <c r="AA163" s="41">
        <v>8.4357000000000006</v>
      </c>
      <c r="AB163" s="41">
        <v>0</v>
      </c>
      <c r="AC163" s="41">
        <v>8.4357000000000006</v>
      </c>
      <c r="AD163" s="41">
        <v>0</v>
      </c>
      <c r="AE163" s="41">
        <v>0</v>
      </c>
      <c r="AF163" s="41">
        <v>8.4357000000000006</v>
      </c>
      <c r="AG163" s="41">
        <v>6.6924000000000001</v>
      </c>
      <c r="AH163" s="41">
        <v>0</v>
      </c>
      <c r="AI163" s="41">
        <v>6.6924000000000001</v>
      </c>
      <c r="AJ163" s="41" t="s">
        <v>123</v>
      </c>
      <c r="AK163" s="41" t="s">
        <v>123</v>
      </c>
      <c r="AL163" s="41">
        <v>6.6924000000000001</v>
      </c>
      <c r="AM163" s="41">
        <v>22.855</v>
      </c>
    </row>
    <row r="164" spans="1:39" hidden="1" outlineLevel="1">
      <c r="A164" s="8">
        <v>45200</v>
      </c>
      <c r="B164" s="41">
        <v>36.5535</v>
      </c>
      <c r="C164" s="41">
        <v>38.284599999999998</v>
      </c>
      <c r="D164" s="41">
        <v>44.772599999999997</v>
      </c>
      <c r="E164" s="41">
        <v>37.752299999999998</v>
      </c>
      <c r="F164" s="41">
        <v>38.399700000000003</v>
      </c>
      <c r="G164" s="41">
        <v>27.280100000000001</v>
      </c>
      <c r="H164" s="41">
        <v>42.524999999999999</v>
      </c>
      <c r="I164" s="41">
        <v>38.284399999999998</v>
      </c>
      <c r="J164" s="41">
        <v>44.770600000000002</v>
      </c>
      <c r="K164" s="41">
        <v>37.752299999999998</v>
      </c>
      <c r="L164" s="41">
        <v>38.399700000000003</v>
      </c>
      <c r="M164" s="41">
        <v>27.280100000000001</v>
      </c>
      <c r="N164" s="41">
        <v>42.524999999999999</v>
      </c>
      <c r="O164" s="41">
        <v>57.9039</v>
      </c>
      <c r="P164" s="41">
        <v>57.936599999999999</v>
      </c>
      <c r="Q164" s="41">
        <v>36.5</v>
      </c>
      <c r="R164" s="41">
        <v>36.5</v>
      </c>
      <c r="S164" s="41" t="s">
        <v>123</v>
      </c>
      <c r="T164" s="41" t="s">
        <v>123</v>
      </c>
      <c r="U164" s="41">
        <v>9.1363000000000003</v>
      </c>
      <c r="V164" s="41">
        <v>0</v>
      </c>
      <c r="W164" s="41">
        <v>9.1363000000000003</v>
      </c>
      <c r="X164" s="41">
        <v>0</v>
      </c>
      <c r="Y164" s="41">
        <v>18.7073</v>
      </c>
      <c r="Z164" s="41">
        <v>9.1341999999999999</v>
      </c>
      <c r="AA164" s="41">
        <v>9.1363000000000003</v>
      </c>
      <c r="AB164" s="41">
        <v>0</v>
      </c>
      <c r="AC164" s="41">
        <v>9.1363000000000003</v>
      </c>
      <c r="AD164" s="41">
        <v>0</v>
      </c>
      <c r="AE164" s="41">
        <v>18.7073</v>
      </c>
      <c r="AF164" s="41">
        <v>9.1341999999999999</v>
      </c>
      <c r="AG164" s="41">
        <v>0</v>
      </c>
      <c r="AH164" s="41">
        <v>0</v>
      </c>
      <c r="AI164" s="41">
        <v>0</v>
      </c>
      <c r="AJ164" s="41">
        <v>0</v>
      </c>
      <c r="AK164" s="41" t="s">
        <v>123</v>
      </c>
      <c r="AL164" s="41" t="s">
        <v>123</v>
      </c>
      <c r="AM164" s="41">
        <v>22.2972</v>
      </c>
    </row>
    <row r="165" spans="1:39" hidden="1" outlineLevel="1">
      <c r="A165" s="8">
        <v>45231</v>
      </c>
      <c r="B165" s="41">
        <v>36.003500000000003</v>
      </c>
      <c r="C165" s="41">
        <v>37.451500000000003</v>
      </c>
      <c r="D165" s="41">
        <v>44.640099999999997</v>
      </c>
      <c r="E165" s="41">
        <v>36.948</v>
      </c>
      <c r="F165" s="41">
        <v>37.6511</v>
      </c>
      <c r="G165" s="41">
        <v>27.900500000000001</v>
      </c>
      <c r="H165" s="41">
        <v>38.148499999999999</v>
      </c>
      <c r="I165" s="41">
        <v>37.450800000000001</v>
      </c>
      <c r="J165" s="41">
        <v>44.632899999999999</v>
      </c>
      <c r="K165" s="41">
        <v>36.948</v>
      </c>
      <c r="L165" s="41">
        <v>37.6511</v>
      </c>
      <c r="M165" s="41">
        <v>27.900500000000001</v>
      </c>
      <c r="N165" s="41">
        <v>38.148499999999999</v>
      </c>
      <c r="O165" s="41">
        <v>56.616799999999998</v>
      </c>
      <c r="P165" s="41">
        <v>56.616799999999998</v>
      </c>
      <c r="Q165" s="41" t="s">
        <v>123</v>
      </c>
      <c r="R165" s="41" t="s">
        <v>123</v>
      </c>
      <c r="S165" s="41" t="s">
        <v>123</v>
      </c>
      <c r="T165" s="41" t="s">
        <v>123</v>
      </c>
      <c r="U165" s="41">
        <v>8.0147999999999993</v>
      </c>
      <c r="V165" s="41">
        <v>0</v>
      </c>
      <c r="W165" s="41">
        <v>8.0147999999999993</v>
      </c>
      <c r="X165" s="41">
        <v>0</v>
      </c>
      <c r="Y165" s="41">
        <v>0</v>
      </c>
      <c r="Z165" s="41">
        <v>8.0147999999999993</v>
      </c>
      <c r="AA165" s="41">
        <v>8.0147999999999993</v>
      </c>
      <c r="AB165" s="41">
        <v>0</v>
      </c>
      <c r="AC165" s="41">
        <v>8.0147999999999993</v>
      </c>
      <c r="AD165" s="41">
        <v>0</v>
      </c>
      <c r="AE165" s="41">
        <v>0</v>
      </c>
      <c r="AF165" s="41">
        <v>8.0147999999999993</v>
      </c>
      <c r="AG165" s="41">
        <v>0</v>
      </c>
      <c r="AH165" s="41">
        <v>0</v>
      </c>
      <c r="AI165" s="41" t="s">
        <v>123</v>
      </c>
      <c r="AJ165" s="41" t="s">
        <v>123</v>
      </c>
      <c r="AK165" s="41" t="s">
        <v>123</v>
      </c>
      <c r="AL165" s="41" t="s">
        <v>123</v>
      </c>
      <c r="AM165" s="41">
        <v>23.088000000000001</v>
      </c>
    </row>
    <row r="166" spans="1:39" hidden="1" outlineLevel="1">
      <c r="A166" s="8">
        <v>45261</v>
      </c>
      <c r="B166" s="41">
        <v>35.6143</v>
      </c>
      <c r="C166" s="41">
        <v>37.515999999999998</v>
      </c>
      <c r="D166" s="41">
        <v>44.975900000000003</v>
      </c>
      <c r="E166" s="41">
        <v>36.945999999999998</v>
      </c>
      <c r="F166" s="41">
        <v>38.012</v>
      </c>
      <c r="G166" s="41">
        <v>23.811299999999999</v>
      </c>
      <c r="H166" s="41">
        <v>41.599499999999999</v>
      </c>
      <c r="I166" s="41">
        <v>37.515000000000001</v>
      </c>
      <c r="J166" s="41">
        <v>44.969000000000001</v>
      </c>
      <c r="K166" s="41">
        <v>36.945999999999998</v>
      </c>
      <c r="L166" s="41">
        <v>38.012</v>
      </c>
      <c r="M166" s="41">
        <v>23.811299999999999</v>
      </c>
      <c r="N166" s="41">
        <v>41.599499999999999</v>
      </c>
      <c r="O166" s="41">
        <v>51.892600000000002</v>
      </c>
      <c r="P166" s="41">
        <v>51.892600000000002</v>
      </c>
      <c r="Q166" s="41" t="s">
        <v>123</v>
      </c>
      <c r="R166" s="41" t="s">
        <v>123</v>
      </c>
      <c r="S166" s="41" t="s">
        <v>123</v>
      </c>
      <c r="T166" s="41" t="s">
        <v>123</v>
      </c>
      <c r="U166" s="41">
        <v>7.5350999999999999</v>
      </c>
      <c r="V166" s="41">
        <v>0</v>
      </c>
      <c r="W166" s="41">
        <v>7.5350999999999999</v>
      </c>
      <c r="X166" s="41">
        <v>0</v>
      </c>
      <c r="Y166" s="41">
        <v>0</v>
      </c>
      <c r="Z166" s="41">
        <v>7.5350999999999999</v>
      </c>
      <c r="AA166" s="41">
        <v>7.5350999999999999</v>
      </c>
      <c r="AB166" s="41">
        <v>0</v>
      </c>
      <c r="AC166" s="41">
        <v>7.5350999999999999</v>
      </c>
      <c r="AD166" s="41">
        <v>0</v>
      </c>
      <c r="AE166" s="41">
        <v>0</v>
      </c>
      <c r="AF166" s="41">
        <v>7.5350999999999999</v>
      </c>
      <c r="AG166" s="41">
        <v>0</v>
      </c>
      <c r="AH166" s="41">
        <v>0</v>
      </c>
      <c r="AI166" s="41" t="s">
        <v>123</v>
      </c>
      <c r="AJ166" s="41" t="s">
        <v>123</v>
      </c>
      <c r="AK166" s="41" t="s">
        <v>123</v>
      </c>
      <c r="AL166" s="41" t="s">
        <v>123</v>
      </c>
      <c r="AM166" s="41">
        <v>22.587199999999999</v>
      </c>
    </row>
    <row r="167" spans="1:39" hidden="1" outlineLevel="1">
      <c r="A167" s="8">
        <v>45292</v>
      </c>
      <c r="B167" s="41">
        <v>36.3065</v>
      </c>
      <c r="C167" s="41">
        <v>38.053100000000001</v>
      </c>
      <c r="D167" s="41">
        <v>44.518000000000001</v>
      </c>
      <c r="E167" s="41">
        <v>37.548999999999999</v>
      </c>
      <c r="F167" s="41">
        <v>38.226799999999997</v>
      </c>
      <c r="G167" s="41">
        <v>27.532499999999999</v>
      </c>
      <c r="H167" s="41">
        <v>41.656500000000001</v>
      </c>
      <c r="I167" s="41">
        <v>38.052399999999999</v>
      </c>
      <c r="J167" s="41">
        <v>44.513300000000001</v>
      </c>
      <c r="K167" s="41">
        <v>37.548999999999999</v>
      </c>
      <c r="L167" s="41">
        <v>38.226799999999997</v>
      </c>
      <c r="M167" s="41">
        <v>27.532499999999999</v>
      </c>
      <c r="N167" s="41">
        <v>41.656500000000001</v>
      </c>
      <c r="O167" s="41">
        <v>51.791899999999998</v>
      </c>
      <c r="P167" s="41">
        <v>51.791899999999998</v>
      </c>
      <c r="Q167" s="41" t="s">
        <v>123</v>
      </c>
      <c r="R167" s="41" t="s">
        <v>123</v>
      </c>
      <c r="S167" s="41" t="s">
        <v>123</v>
      </c>
      <c r="T167" s="41" t="s">
        <v>123</v>
      </c>
      <c r="U167" s="41">
        <v>8.8894000000000002</v>
      </c>
      <c r="V167" s="41">
        <v>0</v>
      </c>
      <c r="W167" s="41">
        <v>8.8894000000000002</v>
      </c>
      <c r="X167" s="41">
        <v>0</v>
      </c>
      <c r="Y167" s="41">
        <v>0</v>
      </c>
      <c r="Z167" s="41">
        <v>8.8894000000000002</v>
      </c>
      <c r="AA167" s="41">
        <v>8.8894000000000002</v>
      </c>
      <c r="AB167" s="41">
        <v>0</v>
      </c>
      <c r="AC167" s="41">
        <v>8.8894000000000002</v>
      </c>
      <c r="AD167" s="41">
        <v>0</v>
      </c>
      <c r="AE167" s="41">
        <v>0</v>
      </c>
      <c r="AF167" s="41">
        <v>8.8894000000000002</v>
      </c>
      <c r="AG167" s="41">
        <v>0</v>
      </c>
      <c r="AH167" s="41">
        <v>0</v>
      </c>
      <c r="AI167" s="41" t="s">
        <v>123</v>
      </c>
      <c r="AJ167" s="41" t="s">
        <v>123</v>
      </c>
      <c r="AK167" s="41" t="s">
        <v>123</v>
      </c>
      <c r="AL167" s="41" t="s">
        <v>123</v>
      </c>
      <c r="AM167" s="41">
        <v>21.908899999999999</v>
      </c>
    </row>
    <row r="168" spans="1:39" hidden="1" outlineLevel="1">
      <c r="A168" s="8">
        <v>45323</v>
      </c>
      <c r="B168" s="41">
        <v>36.668900000000001</v>
      </c>
      <c r="C168" s="41">
        <v>38.141800000000003</v>
      </c>
      <c r="D168" s="41">
        <v>44.353099999999998</v>
      </c>
      <c r="E168" s="41">
        <v>37.663800000000002</v>
      </c>
      <c r="F168" s="41">
        <v>38.535899999999998</v>
      </c>
      <c r="G168" s="41">
        <v>26.426100000000002</v>
      </c>
      <c r="H168" s="41">
        <v>42.346800000000002</v>
      </c>
      <c r="I168" s="41">
        <v>38.140500000000003</v>
      </c>
      <c r="J168" s="41">
        <v>44.345300000000002</v>
      </c>
      <c r="K168" s="41">
        <v>37.663800000000002</v>
      </c>
      <c r="L168" s="41">
        <v>38.535899999999998</v>
      </c>
      <c r="M168" s="41">
        <v>26.426100000000002</v>
      </c>
      <c r="N168" s="41">
        <v>42.346800000000002</v>
      </c>
      <c r="O168" s="41">
        <v>49.036799999999999</v>
      </c>
      <c r="P168" s="41">
        <v>49.036799999999999</v>
      </c>
      <c r="Q168" s="41" t="s">
        <v>123</v>
      </c>
      <c r="R168" s="41" t="s">
        <v>123</v>
      </c>
      <c r="S168" s="41" t="s">
        <v>123</v>
      </c>
      <c r="T168" s="41" t="s">
        <v>123</v>
      </c>
      <c r="U168" s="41">
        <v>8.1867999999999999</v>
      </c>
      <c r="V168" s="41">
        <v>0</v>
      </c>
      <c r="W168" s="41">
        <v>8.1867999999999999</v>
      </c>
      <c r="X168" s="41">
        <v>0</v>
      </c>
      <c r="Y168" s="41">
        <v>7.2003000000000004</v>
      </c>
      <c r="Z168" s="41">
        <v>8.2324999999999999</v>
      </c>
      <c r="AA168" s="41">
        <v>8.1867999999999999</v>
      </c>
      <c r="AB168" s="41">
        <v>0</v>
      </c>
      <c r="AC168" s="41">
        <v>8.1867999999999999</v>
      </c>
      <c r="AD168" s="41">
        <v>0</v>
      </c>
      <c r="AE168" s="41">
        <v>7.2003000000000004</v>
      </c>
      <c r="AF168" s="41">
        <v>8.2324999999999999</v>
      </c>
      <c r="AG168" s="41">
        <v>0</v>
      </c>
      <c r="AH168" s="41">
        <v>0</v>
      </c>
      <c r="AI168" s="41" t="s">
        <v>123</v>
      </c>
      <c r="AJ168" s="41" t="s">
        <v>123</v>
      </c>
      <c r="AK168" s="41" t="s">
        <v>123</v>
      </c>
      <c r="AL168" s="41" t="s">
        <v>123</v>
      </c>
      <c r="AM168" s="41">
        <v>21.708400000000001</v>
      </c>
    </row>
    <row r="169" spans="1:39">
      <c r="A169" s="8">
        <v>45352</v>
      </c>
      <c r="B169" s="41">
        <v>35.541899999999998</v>
      </c>
      <c r="C169" s="41">
        <v>37.294699999999999</v>
      </c>
      <c r="D169" s="41">
        <v>36.421999999999997</v>
      </c>
      <c r="E169" s="41">
        <v>37.357900000000001</v>
      </c>
      <c r="F169" s="41">
        <v>38.469299999999997</v>
      </c>
      <c r="G169" s="41">
        <v>25.3233</v>
      </c>
      <c r="H169" s="41">
        <v>39.375399999999999</v>
      </c>
      <c r="I169" s="41">
        <v>37.293799999999997</v>
      </c>
      <c r="J169" s="41">
        <v>36.4069</v>
      </c>
      <c r="K169" s="41">
        <v>37.357900000000001</v>
      </c>
      <c r="L169" s="41">
        <v>38.469299999999997</v>
      </c>
      <c r="M169" s="41">
        <v>25.3233</v>
      </c>
      <c r="N169" s="41">
        <v>39.375399999999999</v>
      </c>
      <c r="O169" s="41">
        <v>48.241399999999999</v>
      </c>
      <c r="P169" s="41">
        <v>48.241399999999999</v>
      </c>
      <c r="Q169" s="41" t="s">
        <v>123</v>
      </c>
      <c r="R169" s="41" t="s">
        <v>123</v>
      </c>
      <c r="S169" s="41" t="s">
        <v>123</v>
      </c>
      <c r="T169" s="41" t="s">
        <v>123</v>
      </c>
      <c r="U169" s="41">
        <v>7.7580999999999998</v>
      </c>
      <c r="V169" s="41">
        <v>0</v>
      </c>
      <c r="W169" s="41">
        <v>7.7580999999999998</v>
      </c>
      <c r="X169" s="41">
        <v>0</v>
      </c>
      <c r="Y169" s="41">
        <v>0</v>
      </c>
      <c r="Z169" s="41">
        <v>7.7580999999999998</v>
      </c>
      <c r="AA169" s="41">
        <v>7.7580999999999998</v>
      </c>
      <c r="AB169" s="41">
        <v>0</v>
      </c>
      <c r="AC169" s="41">
        <v>7.7580999999999998</v>
      </c>
      <c r="AD169" s="41">
        <v>0</v>
      </c>
      <c r="AE169" s="41">
        <v>0</v>
      </c>
      <c r="AF169" s="41">
        <v>7.7580999999999998</v>
      </c>
      <c r="AG169" s="41">
        <v>0</v>
      </c>
      <c r="AH169" s="41">
        <v>0</v>
      </c>
      <c r="AI169" s="41" t="s">
        <v>123</v>
      </c>
      <c r="AJ169" s="41" t="s">
        <v>123</v>
      </c>
      <c r="AK169" s="41" t="s">
        <v>123</v>
      </c>
      <c r="AL169" s="41" t="s">
        <v>123</v>
      </c>
      <c r="AM169" s="41">
        <v>22.4053</v>
      </c>
    </row>
    <row r="170" spans="1:39">
      <c r="A170" s="8">
        <v>45383</v>
      </c>
      <c r="B170" s="41">
        <v>35.247599999999998</v>
      </c>
      <c r="C170" s="41">
        <v>37.802199999999999</v>
      </c>
      <c r="D170" s="41">
        <v>38.5017</v>
      </c>
      <c r="E170" s="41">
        <v>37.748699999999999</v>
      </c>
      <c r="F170" s="41">
        <v>38.507199999999997</v>
      </c>
      <c r="G170" s="41">
        <v>28.174600000000002</v>
      </c>
      <c r="H170" s="41">
        <v>41.833199999999998</v>
      </c>
      <c r="I170" s="41">
        <v>37.802999999999997</v>
      </c>
      <c r="J170" s="41">
        <v>38.513300000000001</v>
      </c>
      <c r="K170" s="41">
        <v>37.748699999999999</v>
      </c>
      <c r="L170" s="41">
        <v>38.507199999999997</v>
      </c>
      <c r="M170" s="41">
        <v>28.174600000000002</v>
      </c>
      <c r="N170" s="41">
        <v>41.833199999999998</v>
      </c>
      <c r="O170" s="41">
        <v>31.8979</v>
      </c>
      <c r="P170" s="41">
        <v>31.8979</v>
      </c>
      <c r="Q170" s="41" t="s">
        <v>123</v>
      </c>
      <c r="R170" s="41" t="s">
        <v>123</v>
      </c>
      <c r="S170" s="41" t="s">
        <v>123</v>
      </c>
      <c r="T170" s="41" t="s">
        <v>123</v>
      </c>
      <c r="U170" s="41">
        <v>7.6673</v>
      </c>
      <c r="V170" s="41">
        <v>0</v>
      </c>
      <c r="W170" s="41">
        <v>7.6673</v>
      </c>
      <c r="X170" s="41">
        <v>0</v>
      </c>
      <c r="Y170" s="41">
        <v>0</v>
      </c>
      <c r="Z170" s="41">
        <v>7.6673</v>
      </c>
      <c r="AA170" s="41">
        <v>7.6673</v>
      </c>
      <c r="AB170" s="41">
        <v>0</v>
      </c>
      <c r="AC170" s="41">
        <v>7.6673</v>
      </c>
      <c r="AD170" s="41">
        <v>0</v>
      </c>
      <c r="AE170" s="41">
        <v>0</v>
      </c>
      <c r="AF170" s="41">
        <v>7.6673</v>
      </c>
      <c r="AG170" s="41">
        <v>0</v>
      </c>
      <c r="AH170" s="41">
        <v>0</v>
      </c>
      <c r="AI170" s="41" t="s">
        <v>123</v>
      </c>
      <c r="AJ170" s="41" t="s">
        <v>123</v>
      </c>
      <c r="AK170" s="41" t="s">
        <v>123</v>
      </c>
      <c r="AL170" s="41" t="s">
        <v>123</v>
      </c>
      <c r="AM170" s="41">
        <v>22.7316</v>
      </c>
    </row>
    <row r="171" spans="1:39">
      <c r="A171" s="8">
        <v>45413</v>
      </c>
      <c r="B171" s="41">
        <v>35.983699999999999</v>
      </c>
      <c r="C171" s="41">
        <v>37.980400000000003</v>
      </c>
      <c r="D171" s="41">
        <v>40.789499999999997</v>
      </c>
      <c r="E171" s="41">
        <v>37.785600000000002</v>
      </c>
      <c r="F171" s="41">
        <v>38.693600000000004</v>
      </c>
      <c r="G171" s="41">
        <v>27.6736</v>
      </c>
      <c r="H171" s="41">
        <v>40.889499999999998</v>
      </c>
      <c r="I171" s="41">
        <v>37.979999999999997</v>
      </c>
      <c r="J171" s="41">
        <v>40.7866</v>
      </c>
      <c r="K171" s="41">
        <v>37.785600000000002</v>
      </c>
      <c r="L171" s="41">
        <v>38.693600000000004</v>
      </c>
      <c r="M171" s="41">
        <v>27.6736</v>
      </c>
      <c r="N171" s="41">
        <v>40.889499999999998</v>
      </c>
      <c r="O171" s="41">
        <v>43.421399999999998</v>
      </c>
      <c r="P171" s="41">
        <v>43.421399999999998</v>
      </c>
      <c r="Q171" s="41" t="s">
        <v>123</v>
      </c>
      <c r="R171" s="41" t="s">
        <v>123</v>
      </c>
      <c r="S171" s="41" t="s">
        <v>123</v>
      </c>
      <c r="T171" s="41" t="s">
        <v>123</v>
      </c>
      <c r="U171" s="41">
        <v>7.7462</v>
      </c>
      <c r="V171" s="41">
        <v>0</v>
      </c>
      <c r="W171" s="41">
        <v>7.7462</v>
      </c>
      <c r="X171" s="41">
        <v>0</v>
      </c>
      <c r="Y171" s="41">
        <v>0</v>
      </c>
      <c r="Z171" s="41">
        <v>7.7462</v>
      </c>
      <c r="AA171" s="41">
        <v>7.7462</v>
      </c>
      <c r="AB171" s="41">
        <v>0</v>
      </c>
      <c r="AC171" s="41">
        <v>7.7462</v>
      </c>
      <c r="AD171" s="41">
        <v>0</v>
      </c>
      <c r="AE171" s="41">
        <v>0</v>
      </c>
      <c r="AF171" s="41">
        <v>7.7462</v>
      </c>
      <c r="AG171" s="41">
        <v>0</v>
      </c>
      <c r="AH171" s="41">
        <v>0</v>
      </c>
      <c r="AI171" s="41" t="s">
        <v>123</v>
      </c>
      <c r="AJ171" s="41" t="s">
        <v>123</v>
      </c>
      <c r="AK171" s="41" t="s">
        <v>123</v>
      </c>
      <c r="AL171" s="41" t="s">
        <v>123</v>
      </c>
      <c r="AM171" s="41">
        <v>21.874199999999998</v>
      </c>
    </row>
    <row r="172" spans="1:39">
      <c r="A172" s="8">
        <v>45444</v>
      </c>
      <c r="B172" s="41">
        <v>36.003</v>
      </c>
      <c r="C172" s="41">
        <v>37.731400000000001</v>
      </c>
      <c r="D172" s="41">
        <v>41.594999999999999</v>
      </c>
      <c r="E172" s="41">
        <v>37.484299999999998</v>
      </c>
      <c r="F172" s="41">
        <v>38.143500000000003</v>
      </c>
      <c r="G172" s="41">
        <v>28.726199999999999</v>
      </c>
      <c r="H172" s="41">
        <v>42.257300000000001</v>
      </c>
      <c r="I172" s="41">
        <v>37.729900000000001</v>
      </c>
      <c r="J172" s="41">
        <v>41.575699999999998</v>
      </c>
      <c r="K172" s="41">
        <v>37.484299999999998</v>
      </c>
      <c r="L172" s="41">
        <v>38.143500000000003</v>
      </c>
      <c r="M172" s="41">
        <v>28.726199999999999</v>
      </c>
      <c r="N172" s="41">
        <v>42.257300000000001</v>
      </c>
      <c r="O172" s="41">
        <v>52.559199999999997</v>
      </c>
      <c r="P172" s="41">
        <v>52.559199999999997</v>
      </c>
      <c r="Q172" s="41" t="s">
        <v>123</v>
      </c>
      <c r="R172" s="41" t="s">
        <v>123</v>
      </c>
      <c r="S172" s="41" t="s">
        <v>123</v>
      </c>
      <c r="T172" s="41" t="s">
        <v>123</v>
      </c>
      <c r="U172" s="41">
        <v>8.7536000000000005</v>
      </c>
      <c r="V172" s="41">
        <v>0</v>
      </c>
      <c r="W172" s="41">
        <v>8.7536000000000005</v>
      </c>
      <c r="X172" s="41">
        <v>0</v>
      </c>
      <c r="Y172" s="41">
        <v>23.507999999999999</v>
      </c>
      <c r="Z172" s="41">
        <v>8.0226000000000006</v>
      </c>
      <c r="AA172" s="41">
        <v>8.7536000000000005</v>
      </c>
      <c r="AB172" s="41">
        <v>0</v>
      </c>
      <c r="AC172" s="41">
        <v>8.7536000000000005</v>
      </c>
      <c r="AD172" s="41">
        <v>0</v>
      </c>
      <c r="AE172" s="41">
        <v>23.507999999999999</v>
      </c>
      <c r="AF172" s="41">
        <v>8.0226000000000006</v>
      </c>
      <c r="AG172" s="41">
        <v>0</v>
      </c>
      <c r="AH172" s="41">
        <v>0</v>
      </c>
      <c r="AI172" s="41" t="s">
        <v>123</v>
      </c>
      <c r="AJ172" s="41" t="s">
        <v>123</v>
      </c>
      <c r="AK172" s="41" t="s">
        <v>123</v>
      </c>
      <c r="AL172" s="41" t="s">
        <v>123</v>
      </c>
      <c r="AM172" s="41">
        <v>22.3202</v>
      </c>
    </row>
    <row r="173" spans="1:39">
      <c r="A173" s="8">
        <v>45474</v>
      </c>
      <c r="B173" s="41">
        <v>34.9161</v>
      </c>
      <c r="C173" s="41">
        <v>37.3962</v>
      </c>
      <c r="D173" s="41">
        <v>41.59</v>
      </c>
      <c r="E173" s="41">
        <v>37.122500000000002</v>
      </c>
      <c r="F173" s="41">
        <v>37.5565</v>
      </c>
      <c r="G173" s="41">
        <v>29.847200000000001</v>
      </c>
      <c r="H173" s="41">
        <v>41.558700000000002</v>
      </c>
      <c r="I173" s="41">
        <v>37.395600000000002</v>
      </c>
      <c r="J173" s="41">
        <v>41.585299999999997</v>
      </c>
      <c r="K173" s="41">
        <v>37.122500000000002</v>
      </c>
      <c r="L173" s="41">
        <v>37.5565</v>
      </c>
      <c r="M173" s="41">
        <v>29.847200000000001</v>
      </c>
      <c r="N173" s="41">
        <v>41.558700000000002</v>
      </c>
      <c r="O173" s="41">
        <v>45.424300000000002</v>
      </c>
      <c r="P173" s="41">
        <v>45.424300000000002</v>
      </c>
      <c r="Q173" s="41" t="s">
        <v>123</v>
      </c>
      <c r="R173" s="41" t="s">
        <v>123</v>
      </c>
      <c r="S173" s="41" t="s">
        <v>123</v>
      </c>
      <c r="T173" s="41" t="s">
        <v>123</v>
      </c>
      <c r="U173" s="41">
        <v>8.077</v>
      </c>
      <c r="V173" s="41">
        <v>0</v>
      </c>
      <c r="W173" s="41">
        <v>8.077</v>
      </c>
      <c r="X173" s="41">
        <v>0</v>
      </c>
      <c r="Y173" s="41">
        <v>0</v>
      </c>
      <c r="Z173" s="41">
        <v>8.077</v>
      </c>
      <c r="AA173" s="41">
        <v>8.077</v>
      </c>
      <c r="AB173" s="41">
        <v>0</v>
      </c>
      <c r="AC173" s="41">
        <v>8.077</v>
      </c>
      <c r="AD173" s="41">
        <v>0</v>
      </c>
      <c r="AE173" s="41">
        <v>0</v>
      </c>
      <c r="AF173" s="41">
        <v>8.077</v>
      </c>
      <c r="AG173" s="41">
        <v>0</v>
      </c>
      <c r="AH173" s="41">
        <v>0</v>
      </c>
      <c r="AI173" s="41" t="s">
        <v>123</v>
      </c>
      <c r="AJ173" s="41" t="s">
        <v>123</v>
      </c>
      <c r="AK173" s="41" t="s">
        <v>123</v>
      </c>
      <c r="AL173" s="41" t="s">
        <v>123</v>
      </c>
      <c r="AM173" s="41">
        <v>22.233899999999998</v>
      </c>
    </row>
    <row r="174" spans="1:39">
      <c r="A174" s="8">
        <v>45505</v>
      </c>
      <c r="B174" s="41">
        <v>35.811300000000003</v>
      </c>
      <c r="C174" s="41">
        <v>37.189900000000002</v>
      </c>
      <c r="D174" s="41">
        <v>41.528599999999997</v>
      </c>
      <c r="E174" s="41">
        <v>36.928400000000003</v>
      </c>
      <c r="F174" s="41">
        <v>37.647500000000001</v>
      </c>
      <c r="G174" s="41">
        <v>26.4513</v>
      </c>
      <c r="H174" s="41">
        <v>41.631900000000002</v>
      </c>
      <c r="I174" s="41">
        <v>37.191000000000003</v>
      </c>
      <c r="J174" s="41">
        <v>41.552599999999998</v>
      </c>
      <c r="K174" s="41">
        <v>36.928400000000003</v>
      </c>
      <c r="L174" s="41">
        <v>37.647500000000001</v>
      </c>
      <c r="M174" s="41">
        <v>26.4513</v>
      </c>
      <c r="N174" s="41">
        <v>41.631900000000002</v>
      </c>
      <c r="O174" s="41">
        <v>17.563199999999998</v>
      </c>
      <c r="P174" s="41">
        <v>17.563199999999998</v>
      </c>
      <c r="Q174" s="41" t="s">
        <v>123</v>
      </c>
      <c r="R174" s="41" t="s">
        <v>123</v>
      </c>
      <c r="S174" s="41" t="s">
        <v>123</v>
      </c>
      <c r="T174" s="41" t="s">
        <v>123</v>
      </c>
      <c r="U174" s="41">
        <v>7.7092000000000001</v>
      </c>
      <c r="V174" s="41">
        <v>0</v>
      </c>
      <c r="W174" s="41">
        <v>7.7092000000000001</v>
      </c>
      <c r="X174" s="41">
        <v>0</v>
      </c>
      <c r="Y174" s="41">
        <v>0</v>
      </c>
      <c r="Z174" s="41">
        <v>7.7092000000000001</v>
      </c>
      <c r="AA174" s="41">
        <v>7.7092000000000001</v>
      </c>
      <c r="AB174" s="41">
        <v>0</v>
      </c>
      <c r="AC174" s="41">
        <v>7.7092000000000001</v>
      </c>
      <c r="AD174" s="41">
        <v>0</v>
      </c>
      <c r="AE174" s="41">
        <v>0</v>
      </c>
      <c r="AF174" s="41">
        <v>7.7092000000000001</v>
      </c>
      <c r="AG174" s="41">
        <v>0</v>
      </c>
      <c r="AH174" s="41">
        <v>0</v>
      </c>
      <c r="AI174" s="41" t="s">
        <v>123</v>
      </c>
      <c r="AJ174" s="41" t="s">
        <v>123</v>
      </c>
      <c r="AK174" s="41" t="s">
        <v>123</v>
      </c>
      <c r="AL174" s="41" t="s">
        <v>123</v>
      </c>
      <c r="AM174" s="41">
        <v>22.726400000000002</v>
      </c>
    </row>
    <row r="175" spans="1:39">
      <c r="A175" s="8">
        <v>45536</v>
      </c>
      <c r="B175" s="41">
        <v>35.828699999999998</v>
      </c>
      <c r="C175" s="41">
        <v>37.389800000000001</v>
      </c>
      <c r="D175" s="41">
        <v>43.2029</v>
      </c>
      <c r="E175" s="41">
        <v>37.041400000000003</v>
      </c>
      <c r="F175" s="41">
        <v>37.518099999999997</v>
      </c>
      <c r="G175" s="41">
        <v>29.9451</v>
      </c>
      <c r="H175" s="41">
        <v>41.564100000000003</v>
      </c>
      <c r="I175" s="41">
        <v>37.389400000000002</v>
      </c>
      <c r="J175" s="41">
        <v>43.204799999999999</v>
      </c>
      <c r="K175" s="41">
        <v>37.041400000000003</v>
      </c>
      <c r="L175" s="41">
        <v>37.518099999999997</v>
      </c>
      <c r="M175" s="41">
        <v>29.9451</v>
      </c>
      <c r="N175" s="41">
        <v>41.564100000000003</v>
      </c>
      <c r="O175" s="41">
        <v>41.719200000000001</v>
      </c>
      <c r="P175" s="41">
        <v>41.719200000000001</v>
      </c>
      <c r="Q175" s="41" t="s">
        <v>123</v>
      </c>
      <c r="R175" s="41" t="s">
        <v>123</v>
      </c>
      <c r="S175" s="41" t="s">
        <v>123</v>
      </c>
      <c r="T175" s="41" t="s">
        <v>123</v>
      </c>
      <c r="U175" s="41">
        <v>7.7008000000000001</v>
      </c>
      <c r="V175" s="41">
        <v>0</v>
      </c>
      <c r="W175" s="41">
        <v>7.7008000000000001</v>
      </c>
      <c r="X175" s="41">
        <v>0</v>
      </c>
      <c r="Y175" s="41">
        <v>0</v>
      </c>
      <c r="Z175" s="41">
        <v>7.7008000000000001</v>
      </c>
      <c r="AA175" s="41">
        <v>7.7008000000000001</v>
      </c>
      <c r="AB175" s="41">
        <v>0</v>
      </c>
      <c r="AC175" s="41">
        <v>7.7008000000000001</v>
      </c>
      <c r="AD175" s="41">
        <v>0</v>
      </c>
      <c r="AE175" s="41">
        <v>0</v>
      </c>
      <c r="AF175" s="41">
        <v>7.7008000000000001</v>
      </c>
      <c r="AG175" s="41">
        <v>0</v>
      </c>
      <c r="AH175" s="41">
        <v>0</v>
      </c>
      <c r="AI175" s="41" t="s">
        <v>123</v>
      </c>
      <c r="AJ175" s="41" t="s">
        <v>123</v>
      </c>
      <c r="AK175" s="41" t="s">
        <v>123</v>
      </c>
      <c r="AL175" s="41" t="s">
        <v>123</v>
      </c>
      <c r="AM175" s="41">
        <v>22.5288</v>
      </c>
    </row>
    <row r="176" spans="1:39">
      <c r="A176" s="8">
        <v>45566</v>
      </c>
      <c r="B176" s="41">
        <v>36.192599999999999</v>
      </c>
      <c r="C176" s="41">
        <v>37.663400000000003</v>
      </c>
      <c r="D176" s="41">
        <v>43.007399999999997</v>
      </c>
      <c r="E176" s="41">
        <v>37.495100000000001</v>
      </c>
      <c r="F176" s="41">
        <v>37.803800000000003</v>
      </c>
      <c r="G176" s="41">
        <v>30.372800000000002</v>
      </c>
      <c r="H176" s="41">
        <v>37.8035</v>
      </c>
      <c r="I176" s="41">
        <v>37.663400000000003</v>
      </c>
      <c r="J176" s="41">
        <v>43.016399999999997</v>
      </c>
      <c r="K176" s="41">
        <v>37.495100000000001</v>
      </c>
      <c r="L176" s="41">
        <v>37.803699999999999</v>
      </c>
      <c r="M176" s="41">
        <v>30.372800000000002</v>
      </c>
      <c r="N176" s="41">
        <v>37.8035</v>
      </c>
      <c r="O176" s="41">
        <v>37.5685</v>
      </c>
      <c r="P176" s="41">
        <v>36.118000000000002</v>
      </c>
      <c r="Q176" s="41">
        <v>52</v>
      </c>
      <c r="R176" s="41">
        <v>52</v>
      </c>
      <c r="S176" s="41" t="s">
        <v>123</v>
      </c>
      <c r="T176" s="41" t="s">
        <v>123</v>
      </c>
      <c r="U176" s="41">
        <v>9.3102</v>
      </c>
      <c r="V176" s="41">
        <v>0</v>
      </c>
      <c r="W176" s="41">
        <v>9.3102</v>
      </c>
      <c r="X176" s="41">
        <v>0</v>
      </c>
      <c r="Y176" s="41">
        <v>0</v>
      </c>
      <c r="Z176" s="41">
        <v>9.3102</v>
      </c>
      <c r="AA176" s="41">
        <v>9.3102</v>
      </c>
      <c r="AB176" s="41">
        <v>0</v>
      </c>
      <c r="AC176" s="41">
        <v>9.3102</v>
      </c>
      <c r="AD176" s="41">
        <v>0</v>
      </c>
      <c r="AE176" s="41">
        <v>0</v>
      </c>
      <c r="AF176" s="41">
        <v>9.3102</v>
      </c>
      <c r="AG176" s="41">
        <v>0</v>
      </c>
      <c r="AH176" s="41">
        <v>0</v>
      </c>
      <c r="AI176" s="41">
        <v>0</v>
      </c>
      <c r="AJ176" s="41">
        <v>0</v>
      </c>
      <c r="AK176" s="41" t="s">
        <v>123</v>
      </c>
      <c r="AL176" s="41" t="s">
        <v>123</v>
      </c>
      <c r="AM176" s="41">
        <v>22.453900000000001</v>
      </c>
    </row>
    <row r="177" spans="1:39">
      <c r="A177" s="8">
        <v>45597</v>
      </c>
      <c r="B177" s="41">
        <v>35.851799999999997</v>
      </c>
      <c r="C177" s="41">
        <v>36.600900000000003</v>
      </c>
      <c r="D177" s="41">
        <v>42.864199999999997</v>
      </c>
      <c r="E177" s="41">
        <v>36.420699999999997</v>
      </c>
      <c r="F177" s="41">
        <v>37.082299999999996</v>
      </c>
      <c r="G177" s="41">
        <v>23.636299999999999</v>
      </c>
      <c r="H177" s="41">
        <v>38.187800000000003</v>
      </c>
      <c r="I177" s="41">
        <v>36.6008</v>
      </c>
      <c r="J177" s="41">
        <v>42.871400000000001</v>
      </c>
      <c r="K177" s="41">
        <v>36.420699999999997</v>
      </c>
      <c r="L177" s="41">
        <v>37.082299999999996</v>
      </c>
      <c r="M177" s="41">
        <v>23.636299999999999</v>
      </c>
      <c r="N177" s="41">
        <v>38.187800000000003</v>
      </c>
      <c r="O177" s="41">
        <v>38.029200000000003</v>
      </c>
      <c r="P177" s="41">
        <v>38.029200000000003</v>
      </c>
      <c r="Q177" s="41" t="s">
        <v>123</v>
      </c>
      <c r="R177" s="41" t="s">
        <v>123</v>
      </c>
      <c r="S177" s="41" t="s">
        <v>123</v>
      </c>
      <c r="T177" s="41" t="s">
        <v>123</v>
      </c>
      <c r="U177" s="41">
        <v>8.6258999999999997</v>
      </c>
      <c r="V177" s="41">
        <v>0</v>
      </c>
      <c r="W177" s="41">
        <v>8.6258999999999997</v>
      </c>
      <c r="X177" s="41">
        <v>0</v>
      </c>
      <c r="Y177" s="41">
        <v>0</v>
      </c>
      <c r="Z177" s="41">
        <v>8.6258999999999997</v>
      </c>
      <c r="AA177" s="41">
        <v>8.6258999999999997</v>
      </c>
      <c r="AB177" s="41">
        <v>0</v>
      </c>
      <c r="AC177" s="41">
        <v>8.6258999999999997</v>
      </c>
      <c r="AD177" s="41">
        <v>0</v>
      </c>
      <c r="AE177" s="41">
        <v>0</v>
      </c>
      <c r="AF177" s="41">
        <v>8.6258999999999997</v>
      </c>
      <c r="AG177" s="41">
        <v>0</v>
      </c>
      <c r="AH177" s="41">
        <v>0</v>
      </c>
      <c r="AI177" s="41" t="s">
        <v>123</v>
      </c>
      <c r="AJ177" s="41" t="s">
        <v>123</v>
      </c>
      <c r="AK177" s="41" t="s">
        <v>123</v>
      </c>
      <c r="AL177" s="41" t="s">
        <v>123</v>
      </c>
      <c r="AM177" s="41">
        <v>21.785</v>
      </c>
    </row>
    <row r="178" spans="1:39">
      <c r="A178" s="8">
        <v>45627</v>
      </c>
      <c r="B178" s="41">
        <v>35.886200000000002</v>
      </c>
      <c r="C178" s="41">
        <v>36.571100000000001</v>
      </c>
      <c r="D178" s="41">
        <v>42.693100000000001</v>
      </c>
      <c r="E178" s="41">
        <v>36.388300000000001</v>
      </c>
      <c r="F178" s="41">
        <v>36.862699999999997</v>
      </c>
      <c r="G178" s="41">
        <v>26.0532</v>
      </c>
      <c r="H178" s="41">
        <v>39.294199999999996</v>
      </c>
      <c r="I178" s="41">
        <v>36.5717</v>
      </c>
      <c r="J178" s="41">
        <v>42.722000000000001</v>
      </c>
      <c r="K178" s="41">
        <v>36.388300000000001</v>
      </c>
      <c r="L178" s="41">
        <v>36.862699999999997</v>
      </c>
      <c r="M178" s="41">
        <v>26.0532</v>
      </c>
      <c r="N178" s="41">
        <v>39.294199999999996</v>
      </c>
      <c r="O178" s="41">
        <v>24.9101</v>
      </c>
      <c r="P178" s="41">
        <v>24.9101</v>
      </c>
      <c r="Q178" s="41" t="s">
        <v>123</v>
      </c>
      <c r="R178" s="41" t="s">
        <v>123</v>
      </c>
      <c r="S178" s="41" t="s">
        <v>123</v>
      </c>
      <c r="T178" s="41" t="s">
        <v>123</v>
      </c>
      <c r="U178" s="41">
        <v>8.6758000000000006</v>
      </c>
      <c r="V178" s="41">
        <v>0</v>
      </c>
      <c r="W178" s="41">
        <v>8.6758000000000006</v>
      </c>
      <c r="X178" s="41">
        <v>0</v>
      </c>
      <c r="Y178" s="41">
        <v>0</v>
      </c>
      <c r="Z178" s="41">
        <v>8.6758000000000006</v>
      </c>
      <c r="AA178" s="41">
        <v>8.6758000000000006</v>
      </c>
      <c r="AB178" s="41">
        <v>0</v>
      </c>
      <c r="AC178" s="41">
        <v>8.6758000000000006</v>
      </c>
      <c r="AD178" s="41">
        <v>0</v>
      </c>
      <c r="AE178" s="41">
        <v>0</v>
      </c>
      <c r="AF178" s="41">
        <v>8.6758000000000006</v>
      </c>
      <c r="AG178" s="41">
        <v>0</v>
      </c>
      <c r="AH178" s="41">
        <v>0</v>
      </c>
      <c r="AI178" s="41" t="s">
        <v>123</v>
      </c>
      <c r="AJ178" s="41" t="s">
        <v>123</v>
      </c>
      <c r="AK178" s="41" t="s">
        <v>123</v>
      </c>
      <c r="AL178" s="41" t="s">
        <v>123</v>
      </c>
      <c r="AM178" s="41">
        <v>21.782</v>
      </c>
    </row>
    <row r="179" spans="1:39">
      <c r="A179" s="8">
        <v>45658</v>
      </c>
      <c r="B179" s="41">
        <v>35.921799999999998</v>
      </c>
      <c r="C179" s="41">
        <v>37.651600000000002</v>
      </c>
      <c r="D179" s="41">
        <v>42.081000000000003</v>
      </c>
      <c r="E179" s="41">
        <v>37.510100000000001</v>
      </c>
      <c r="F179" s="41">
        <v>37.683199999999999</v>
      </c>
      <c r="G179" s="41">
        <v>33.248800000000003</v>
      </c>
      <c r="H179" s="41">
        <v>37.735700000000001</v>
      </c>
      <c r="I179" s="41">
        <v>37.651699999999998</v>
      </c>
      <c r="J179" s="41">
        <v>42.089199999999998</v>
      </c>
      <c r="K179" s="41">
        <v>37.510100000000001</v>
      </c>
      <c r="L179" s="41">
        <v>37.683199999999999</v>
      </c>
      <c r="M179" s="41">
        <v>33.248800000000003</v>
      </c>
      <c r="N179" s="41">
        <v>37.735700000000001</v>
      </c>
      <c r="O179" s="41">
        <v>34.334600000000002</v>
      </c>
      <c r="P179" s="41">
        <v>34.334600000000002</v>
      </c>
      <c r="Q179" s="41" t="s">
        <v>123</v>
      </c>
      <c r="R179" s="41" t="s">
        <v>123</v>
      </c>
      <c r="S179" s="41" t="s">
        <v>123</v>
      </c>
      <c r="T179" s="41" t="s">
        <v>123</v>
      </c>
      <c r="U179" s="41">
        <v>8.8825000000000003</v>
      </c>
      <c r="V179" s="41">
        <v>0</v>
      </c>
      <c r="W179" s="41">
        <v>8.8825000000000003</v>
      </c>
      <c r="X179" s="41">
        <v>0</v>
      </c>
      <c r="Y179" s="41">
        <v>0</v>
      </c>
      <c r="Z179" s="41">
        <v>8.8825000000000003</v>
      </c>
      <c r="AA179" s="41">
        <v>8.8825000000000003</v>
      </c>
      <c r="AB179" s="41">
        <v>0</v>
      </c>
      <c r="AC179" s="41">
        <v>8.8825000000000003</v>
      </c>
      <c r="AD179" s="41">
        <v>0</v>
      </c>
      <c r="AE179" s="41">
        <v>0</v>
      </c>
      <c r="AF179" s="41">
        <v>8.8825000000000003</v>
      </c>
      <c r="AG179" s="41">
        <v>0</v>
      </c>
      <c r="AH179" s="41">
        <v>0</v>
      </c>
      <c r="AI179" s="41" t="s">
        <v>123</v>
      </c>
      <c r="AJ179" s="41" t="s">
        <v>123</v>
      </c>
      <c r="AK179" s="41" t="s">
        <v>123</v>
      </c>
      <c r="AL179" s="41" t="s">
        <v>123</v>
      </c>
      <c r="AM179" s="41">
        <v>21.5473</v>
      </c>
    </row>
    <row r="180" spans="1:39">
      <c r="A180" s="8">
        <v>45689</v>
      </c>
      <c r="B180" s="41">
        <v>36.674999999999997</v>
      </c>
      <c r="C180" s="41">
        <v>37.5989</v>
      </c>
      <c r="D180" s="41">
        <v>42.392499999999998</v>
      </c>
      <c r="E180" s="41">
        <v>37.446899999999999</v>
      </c>
      <c r="F180" s="41">
        <v>37.613700000000001</v>
      </c>
      <c r="G180" s="41">
        <v>32.958399999999997</v>
      </c>
      <c r="H180" s="41">
        <v>40.099200000000003</v>
      </c>
      <c r="I180" s="41">
        <v>37.597999999999999</v>
      </c>
      <c r="J180" s="41">
        <v>42.3812</v>
      </c>
      <c r="K180" s="41">
        <v>37.446899999999999</v>
      </c>
      <c r="L180" s="41">
        <v>37.613700000000001</v>
      </c>
      <c r="M180" s="41">
        <v>32.958399999999997</v>
      </c>
      <c r="N180" s="41">
        <v>40.099200000000003</v>
      </c>
      <c r="O180" s="41">
        <v>45.695599999999999</v>
      </c>
      <c r="P180" s="41">
        <v>45.695599999999999</v>
      </c>
      <c r="Q180" s="41" t="s">
        <v>123</v>
      </c>
      <c r="R180" s="41" t="s">
        <v>123</v>
      </c>
      <c r="S180" s="41" t="s">
        <v>123</v>
      </c>
      <c r="T180" s="41" t="s">
        <v>123</v>
      </c>
      <c r="U180" s="41">
        <v>8.8076000000000008</v>
      </c>
      <c r="V180" s="41">
        <v>0</v>
      </c>
      <c r="W180" s="41">
        <v>8.8076000000000008</v>
      </c>
      <c r="X180" s="41">
        <v>0</v>
      </c>
      <c r="Y180" s="41">
        <v>7.2497999999999996</v>
      </c>
      <c r="Z180" s="41">
        <v>8.9450000000000003</v>
      </c>
      <c r="AA180" s="41">
        <v>8.8076000000000008</v>
      </c>
      <c r="AB180" s="41">
        <v>0</v>
      </c>
      <c r="AC180" s="41">
        <v>8.8076000000000008</v>
      </c>
      <c r="AD180" s="41">
        <v>0</v>
      </c>
      <c r="AE180" s="41">
        <v>7.2497999999999996</v>
      </c>
      <c r="AF180" s="41">
        <v>8.9450000000000003</v>
      </c>
      <c r="AG180" s="41">
        <v>0</v>
      </c>
      <c r="AH180" s="41">
        <v>0</v>
      </c>
      <c r="AI180" s="41" t="s">
        <v>123</v>
      </c>
      <c r="AJ180" s="41" t="s">
        <v>123</v>
      </c>
      <c r="AK180" s="41" t="s">
        <v>123</v>
      </c>
      <c r="AL180" s="41" t="s">
        <v>123</v>
      </c>
      <c r="AM180" s="41">
        <v>21.179099999999998</v>
      </c>
    </row>
    <row r="181" spans="1:39">
      <c r="A181" s="8">
        <v>45717</v>
      </c>
      <c r="B181" s="41">
        <v>37.1845</v>
      </c>
      <c r="C181" s="41">
        <v>37.864199999999997</v>
      </c>
      <c r="D181" s="41">
        <v>42.2547</v>
      </c>
      <c r="E181" s="41">
        <v>37.725000000000001</v>
      </c>
      <c r="F181" s="41">
        <v>38.012799999999999</v>
      </c>
      <c r="G181" s="41">
        <v>30.612300000000001</v>
      </c>
      <c r="H181" s="41">
        <v>41.01</v>
      </c>
      <c r="I181" s="41">
        <v>37.863900000000001</v>
      </c>
      <c r="J181" s="41">
        <v>42.254600000000003</v>
      </c>
      <c r="K181" s="41">
        <v>37.725000000000001</v>
      </c>
      <c r="L181" s="41">
        <v>38.012799999999999</v>
      </c>
      <c r="M181" s="41">
        <v>30.612300000000001</v>
      </c>
      <c r="N181" s="41">
        <v>41.01</v>
      </c>
      <c r="O181" s="41">
        <v>42.283200000000001</v>
      </c>
      <c r="P181" s="41">
        <v>42.283200000000001</v>
      </c>
      <c r="Q181" s="41" t="s">
        <v>123</v>
      </c>
      <c r="R181" s="41" t="s">
        <v>123</v>
      </c>
      <c r="S181" s="41" t="s">
        <v>123</v>
      </c>
      <c r="T181" s="41" t="s">
        <v>123</v>
      </c>
      <c r="U181" s="41">
        <v>7.9821999999999997</v>
      </c>
      <c r="V181" s="41">
        <v>0</v>
      </c>
      <c r="W181" s="41">
        <v>7.9821999999999997</v>
      </c>
      <c r="X181" s="41">
        <v>0</v>
      </c>
      <c r="Y181" s="41">
        <v>0</v>
      </c>
      <c r="Z181" s="41">
        <v>7.9821999999999997</v>
      </c>
      <c r="AA181" s="41">
        <v>7.9821999999999997</v>
      </c>
      <c r="AB181" s="41">
        <v>0</v>
      </c>
      <c r="AC181" s="41">
        <v>7.9821999999999997</v>
      </c>
      <c r="AD181" s="41">
        <v>0</v>
      </c>
      <c r="AE181" s="41">
        <v>0</v>
      </c>
      <c r="AF181" s="41">
        <v>7.9821999999999997</v>
      </c>
      <c r="AG181" s="41">
        <v>0</v>
      </c>
      <c r="AH181" s="41">
        <v>0</v>
      </c>
      <c r="AI181" s="41" t="s">
        <v>123</v>
      </c>
      <c r="AJ181" s="41" t="s">
        <v>123</v>
      </c>
      <c r="AK181" s="41" t="s">
        <v>123</v>
      </c>
      <c r="AL181" s="41" t="s">
        <v>123</v>
      </c>
      <c r="AM181" s="41">
        <v>22.161899999999999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6" customWidth="1"/>
    <col min="3" max="15" width="7.44140625" style="16" customWidth="1"/>
    <col min="16" max="16" width="7.88671875" style="16" customWidth="1"/>
    <col min="17" max="19" width="9.109375" style="16"/>
    <col min="20" max="20" width="19.109375" style="16" customWidth="1"/>
    <col min="21" max="16384" width="9.109375" style="16"/>
  </cols>
  <sheetData>
    <row r="1" spans="1:16" ht="14.4">
      <c r="A1" s="45" t="s">
        <v>157</v>
      </c>
    </row>
    <row r="2" spans="1:16" ht="5.25" customHeight="1"/>
    <row r="3" spans="1:16" ht="26.25" customHeight="1">
      <c r="A3" s="224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183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1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idden="1" outlineLevel="1">
      <c r="A11" s="8">
        <v>40544</v>
      </c>
      <c r="B11" s="41">
        <v>10.286099999999999</v>
      </c>
      <c r="C11" s="41">
        <v>8.8772000000000002</v>
      </c>
      <c r="D11" s="41">
        <v>9.9334000000000007</v>
      </c>
      <c r="E11" s="41">
        <v>12.6272</v>
      </c>
      <c r="F11" s="41">
        <v>16</v>
      </c>
      <c r="G11" s="41">
        <v>10.5601</v>
      </c>
      <c r="H11" s="41">
        <v>8.9520999999999997</v>
      </c>
      <c r="I11" s="41">
        <v>11.9412</v>
      </c>
      <c r="J11" s="41">
        <v>12.6272</v>
      </c>
      <c r="K11" s="41">
        <v>16</v>
      </c>
      <c r="L11" s="41">
        <v>2.536</v>
      </c>
      <c r="M11" s="41">
        <v>3.0118</v>
      </c>
      <c r="N11" s="41">
        <v>2.4171</v>
      </c>
      <c r="O11" s="41">
        <v>0</v>
      </c>
      <c r="P11" s="41">
        <v>0</v>
      </c>
    </row>
    <row r="12" spans="1:16" hidden="1" outlineLevel="1">
      <c r="A12" s="8">
        <v>40575</v>
      </c>
      <c r="B12" s="41">
        <v>13.1297</v>
      </c>
      <c r="C12" s="41">
        <v>10.1096</v>
      </c>
      <c r="D12" s="41">
        <v>8.1136999999999997</v>
      </c>
      <c r="E12" s="41">
        <v>19.0547</v>
      </c>
      <c r="F12" s="41">
        <v>18.8</v>
      </c>
      <c r="G12" s="41">
        <v>14.0351</v>
      </c>
      <c r="H12" s="41">
        <v>10.3306</v>
      </c>
      <c r="I12" s="41">
        <v>11.7059</v>
      </c>
      <c r="J12" s="41">
        <v>19.602499999999999</v>
      </c>
      <c r="K12" s="41">
        <v>18.8</v>
      </c>
      <c r="L12" s="41">
        <v>3.1511999999999998</v>
      </c>
      <c r="M12" s="41">
        <v>3.3134999999999999</v>
      </c>
      <c r="N12" s="41">
        <v>2.5</v>
      </c>
      <c r="O12" s="41">
        <v>5.5</v>
      </c>
      <c r="P12" s="41">
        <v>0</v>
      </c>
    </row>
    <row r="13" spans="1:16" hidden="1" outlineLevel="1">
      <c r="A13" s="8">
        <v>40603</v>
      </c>
      <c r="B13" s="41">
        <v>10.825100000000001</v>
      </c>
      <c r="C13" s="41">
        <v>9.2048000000000005</v>
      </c>
      <c r="D13" s="41">
        <v>8.0654000000000003</v>
      </c>
      <c r="E13" s="41">
        <v>14.349</v>
      </c>
      <c r="F13" s="41">
        <v>0</v>
      </c>
      <c r="G13" s="41">
        <v>11.281700000000001</v>
      </c>
      <c r="H13" s="41">
        <v>9.3803999999999998</v>
      </c>
      <c r="I13" s="41">
        <v>11.2052</v>
      </c>
      <c r="J13" s="41">
        <v>14.349</v>
      </c>
      <c r="K13" s="41">
        <v>0</v>
      </c>
      <c r="L13" s="41">
        <v>2.6410999999999998</v>
      </c>
      <c r="M13" s="41">
        <v>2.3618999999999999</v>
      </c>
      <c r="N13" s="41">
        <v>2.7410999999999999</v>
      </c>
      <c r="O13" s="41">
        <v>0</v>
      </c>
      <c r="P13" s="41">
        <v>0</v>
      </c>
    </row>
    <row r="14" spans="1:16" hidden="1" outlineLevel="1">
      <c r="A14" s="8">
        <v>40634</v>
      </c>
      <c r="B14" s="41">
        <v>7.7577999999999996</v>
      </c>
      <c r="C14" s="41">
        <v>6.8552999999999997</v>
      </c>
      <c r="D14" s="41">
        <v>9.0546000000000006</v>
      </c>
      <c r="E14" s="41">
        <v>9.2796000000000003</v>
      </c>
      <c r="F14" s="41">
        <v>0</v>
      </c>
      <c r="G14" s="41">
        <v>8.3713999999999995</v>
      </c>
      <c r="H14" s="41">
        <v>6.9530000000000003</v>
      </c>
      <c r="I14" s="41">
        <v>12.456</v>
      </c>
      <c r="J14" s="41">
        <v>9.4939999999999998</v>
      </c>
      <c r="K14" s="41">
        <v>0</v>
      </c>
      <c r="L14" s="41">
        <v>2.7054</v>
      </c>
      <c r="M14" s="41">
        <v>2.2959999999999998</v>
      </c>
      <c r="N14" s="41">
        <v>2.528</v>
      </c>
      <c r="O14" s="41">
        <v>5.5</v>
      </c>
      <c r="P14" s="41">
        <v>0</v>
      </c>
    </row>
    <row r="15" spans="1:16" hidden="1" outlineLevel="1">
      <c r="A15" s="8">
        <v>40664</v>
      </c>
      <c r="B15" s="41">
        <v>7.0015000000000001</v>
      </c>
      <c r="C15" s="41">
        <v>5.8003999999999998</v>
      </c>
      <c r="D15" s="41">
        <v>9.2118000000000002</v>
      </c>
      <c r="E15" s="41">
        <v>8.2423000000000002</v>
      </c>
      <c r="F15" s="41">
        <v>2.8</v>
      </c>
      <c r="G15" s="41">
        <v>7.4340000000000002</v>
      </c>
      <c r="H15" s="41">
        <v>5.9191000000000003</v>
      </c>
      <c r="I15" s="41">
        <v>12.548</v>
      </c>
      <c r="J15" s="41">
        <v>8.3544</v>
      </c>
      <c r="K15" s="41">
        <v>0</v>
      </c>
      <c r="L15" s="41">
        <v>3.0918999999999999</v>
      </c>
      <c r="M15" s="41">
        <v>2.8740999999999999</v>
      </c>
      <c r="N15" s="41">
        <v>2.7709000000000001</v>
      </c>
      <c r="O15" s="41">
        <v>5.5</v>
      </c>
      <c r="P15" s="41">
        <v>2.8</v>
      </c>
    </row>
    <row r="16" spans="1:16" hidden="1" outlineLevel="1">
      <c r="A16" s="8">
        <v>40695</v>
      </c>
      <c r="B16" s="41">
        <v>7.5658000000000003</v>
      </c>
      <c r="C16" s="41">
        <v>7.3952</v>
      </c>
      <c r="D16" s="41">
        <v>8.4717000000000002</v>
      </c>
      <c r="E16" s="41">
        <v>7.4269999999999996</v>
      </c>
      <c r="F16" s="41">
        <v>2.8</v>
      </c>
      <c r="G16" s="41">
        <v>8.2195</v>
      </c>
      <c r="H16" s="41">
        <v>8.0421999999999993</v>
      </c>
      <c r="I16" s="41">
        <v>9.8537999999999997</v>
      </c>
      <c r="J16" s="41">
        <v>7.4290000000000003</v>
      </c>
      <c r="K16" s="41">
        <v>0</v>
      </c>
      <c r="L16" s="41">
        <v>2.2547000000000001</v>
      </c>
      <c r="M16" s="41">
        <v>1.9850000000000001</v>
      </c>
      <c r="N16" s="41">
        <v>2.6673</v>
      </c>
      <c r="O16" s="41">
        <v>2</v>
      </c>
      <c r="P16" s="41">
        <v>2.8</v>
      </c>
    </row>
    <row r="17" spans="1:16" hidden="1" outlineLevel="1">
      <c r="A17" s="8">
        <v>40725</v>
      </c>
      <c r="B17" s="41">
        <v>7.0853000000000002</v>
      </c>
      <c r="C17" s="41">
        <v>6.1558000000000002</v>
      </c>
      <c r="D17" s="41">
        <v>11.654199999999999</v>
      </c>
      <c r="E17" s="41">
        <v>5.1071</v>
      </c>
      <c r="F17" s="41">
        <v>0</v>
      </c>
      <c r="G17" s="41">
        <v>7.1380999999999997</v>
      </c>
      <c r="H17" s="41">
        <v>6.2008999999999999</v>
      </c>
      <c r="I17" s="41">
        <v>11.928699999999999</v>
      </c>
      <c r="J17" s="41">
        <v>5.1071</v>
      </c>
      <c r="K17" s="41">
        <v>0</v>
      </c>
      <c r="L17" s="41">
        <v>2.6745999999999999</v>
      </c>
      <c r="M17" s="41">
        <v>1.2625</v>
      </c>
      <c r="N17" s="41">
        <v>3.5541</v>
      </c>
      <c r="O17" s="41">
        <v>0</v>
      </c>
      <c r="P17" s="41">
        <v>0</v>
      </c>
    </row>
    <row r="18" spans="1:16" hidden="1" outlineLevel="1">
      <c r="A18" s="8">
        <v>40756</v>
      </c>
      <c r="B18" s="41">
        <v>4.9836999999999998</v>
      </c>
      <c r="C18" s="41">
        <v>2.2631999999999999</v>
      </c>
      <c r="D18" s="41">
        <v>10.6898</v>
      </c>
      <c r="E18" s="41">
        <v>5.2884000000000002</v>
      </c>
      <c r="F18" s="41">
        <v>0</v>
      </c>
      <c r="G18" s="41">
        <v>5.2058999999999997</v>
      </c>
      <c r="H18" s="41">
        <v>2.2435</v>
      </c>
      <c r="I18" s="41">
        <v>12.8451</v>
      </c>
      <c r="J18" s="41">
        <v>5.2884000000000002</v>
      </c>
      <c r="K18" s="41">
        <v>0</v>
      </c>
      <c r="L18" s="41">
        <v>2.8889999999999998</v>
      </c>
      <c r="M18" s="41">
        <v>2.5</v>
      </c>
      <c r="N18" s="41">
        <v>3.1833999999999998</v>
      </c>
      <c r="O18" s="41">
        <v>0</v>
      </c>
      <c r="P18" s="41">
        <v>0</v>
      </c>
    </row>
    <row r="19" spans="1:16" hidden="1" outlineLevel="1">
      <c r="A19" s="8">
        <v>40787</v>
      </c>
      <c r="B19" s="41">
        <v>7.7016</v>
      </c>
      <c r="C19" s="41">
        <v>3.9517000000000002</v>
      </c>
      <c r="D19" s="41">
        <v>11.5573</v>
      </c>
      <c r="E19" s="41">
        <v>5.0350999999999999</v>
      </c>
      <c r="F19" s="41">
        <v>0.5</v>
      </c>
      <c r="G19" s="41">
        <v>8.3552999999999997</v>
      </c>
      <c r="H19" s="41">
        <v>5.0739000000000001</v>
      </c>
      <c r="I19" s="41">
        <v>11.6303</v>
      </c>
      <c r="J19" s="41">
        <v>5.0350999999999999</v>
      </c>
      <c r="K19" s="41">
        <v>0.5</v>
      </c>
      <c r="L19" s="41">
        <v>1.476</v>
      </c>
      <c r="M19" s="41">
        <v>1.3801000000000001</v>
      </c>
      <c r="N19" s="41">
        <v>3.5722999999999998</v>
      </c>
      <c r="O19" s="41">
        <v>0</v>
      </c>
      <c r="P19" s="41">
        <v>0</v>
      </c>
    </row>
    <row r="20" spans="1:16" hidden="1" outlineLevel="1">
      <c r="A20" s="8">
        <v>40817</v>
      </c>
      <c r="B20" s="41">
        <v>11.432399999999999</v>
      </c>
      <c r="C20" s="41">
        <v>6.2157999999999998</v>
      </c>
      <c r="D20" s="41">
        <v>13.0427</v>
      </c>
      <c r="E20" s="41">
        <v>11.026899999999999</v>
      </c>
      <c r="F20" s="41">
        <v>7</v>
      </c>
      <c r="G20" s="41">
        <v>12.4064</v>
      </c>
      <c r="H20" s="41">
        <v>6.2159000000000004</v>
      </c>
      <c r="I20" s="41">
        <v>14.629899999999999</v>
      </c>
      <c r="J20" s="41">
        <v>11.026899999999999</v>
      </c>
      <c r="K20" s="41">
        <v>7</v>
      </c>
      <c r="L20" s="41">
        <v>2.0752999999999999</v>
      </c>
      <c r="M20" s="41">
        <v>2.6579000000000002</v>
      </c>
      <c r="N20" s="41">
        <v>2.0752000000000002</v>
      </c>
      <c r="O20" s="41">
        <v>0</v>
      </c>
      <c r="P20" s="41">
        <v>0</v>
      </c>
    </row>
    <row r="21" spans="1:16" hidden="1" outlineLevel="1">
      <c r="A21" s="8">
        <v>40848</v>
      </c>
      <c r="B21" s="41">
        <v>9.5386000000000006</v>
      </c>
      <c r="C21" s="41">
        <v>6.3869999999999996</v>
      </c>
      <c r="D21" s="41">
        <v>10.7453</v>
      </c>
      <c r="E21" s="41">
        <v>6.3472999999999997</v>
      </c>
      <c r="F21" s="41">
        <v>11.5</v>
      </c>
      <c r="G21" s="41">
        <v>10.218999999999999</v>
      </c>
      <c r="H21" s="41">
        <v>7.0683999999999996</v>
      </c>
      <c r="I21" s="41">
        <v>11.359</v>
      </c>
      <c r="J21" s="41">
        <v>6.3472999999999997</v>
      </c>
      <c r="K21" s="41">
        <v>11.5</v>
      </c>
      <c r="L21" s="41">
        <v>2.1652</v>
      </c>
      <c r="M21" s="41">
        <v>1.8170999999999999</v>
      </c>
      <c r="N21" s="41">
        <v>2.4100999999999999</v>
      </c>
      <c r="O21" s="41">
        <v>0</v>
      </c>
      <c r="P21" s="41">
        <v>0</v>
      </c>
    </row>
    <row r="22" spans="1:16" hidden="1" outlineLevel="1">
      <c r="A22" s="8">
        <v>40878</v>
      </c>
      <c r="B22" s="41">
        <v>9.0854999999999997</v>
      </c>
      <c r="C22" s="41">
        <v>7.0575000000000001</v>
      </c>
      <c r="D22" s="41">
        <v>11.684799999999999</v>
      </c>
      <c r="E22" s="41">
        <v>3.7151000000000001</v>
      </c>
      <c r="F22" s="41">
        <v>0</v>
      </c>
      <c r="G22" s="41">
        <v>9.3339999999999996</v>
      </c>
      <c r="H22" s="41">
        <v>7.3921999999999999</v>
      </c>
      <c r="I22" s="41">
        <v>11.701000000000001</v>
      </c>
      <c r="J22" s="41">
        <v>3.7151000000000001</v>
      </c>
      <c r="K22" s="41">
        <v>0</v>
      </c>
      <c r="L22" s="41">
        <v>1.8337000000000001</v>
      </c>
      <c r="M22" s="41">
        <v>1.7777000000000001</v>
      </c>
      <c r="N22" s="41">
        <v>3.8</v>
      </c>
      <c r="O22" s="41">
        <v>0</v>
      </c>
      <c r="P22" s="41">
        <v>0</v>
      </c>
    </row>
    <row r="23" spans="1:16" hidden="1" outlineLevel="1">
      <c r="A23" s="8">
        <v>40909</v>
      </c>
      <c r="B23" s="41">
        <v>10.6694</v>
      </c>
      <c r="C23" s="41">
        <v>7.9645999999999999</v>
      </c>
      <c r="D23" s="41">
        <v>15.3812</v>
      </c>
      <c r="E23" s="41">
        <v>8.3332999999999995</v>
      </c>
      <c r="F23" s="41">
        <v>0</v>
      </c>
      <c r="G23" s="41">
        <v>10.6839</v>
      </c>
      <c r="H23" s="41">
        <v>7.9794999999999998</v>
      </c>
      <c r="I23" s="41">
        <v>15.3825</v>
      </c>
      <c r="J23" s="41">
        <v>8.3332999999999995</v>
      </c>
      <c r="K23" s="41">
        <v>0</v>
      </c>
      <c r="L23" s="41">
        <v>2.5301999999999998</v>
      </c>
      <c r="M23" s="41">
        <v>2.5</v>
      </c>
      <c r="N23" s="41">
        <v>3.8</v>
      </c>
      <c r="O23" s="41">
        <v>0</v>
      </c>
      <c r="P23" s="41">
        <v>0</v>
      </c>
    </row>
    <row r="24" spans="1:16" hidden="1" outlineLevel="1">
      <c r="A24" s="8">
        <v>40940</v>
      </c>
      <c r="B24" s="41">
        <v>9.5091999999999999</v>
      </c>
      <c r="C24" s="41">
        <v>7.7736999999999998</v>
      </c>
      <c r="D24" s="41">
        <v>13.0625</v>
      </c>
      <c r="E24" s="41">
        <v>13.200900000000001</v>
      </c>
      <c r="F24" s="41">
        <v>16</v>
      </c>
      <c r="G24" s="41">
        <v>9.5241000000000007</v>
      </c>
      <c r="H24" s="41">
        <v>7.7797999999999998</v>
      </c>
      <c r="I24" s="41">
        <v>13.123699999999999</v>
      </c>
      <c r="J24" s="41">
        <v>13.200900000000001</v>
      </c>
      <c r="K24" s="41">
        <v>16</v>
      </c>
      <c r="L24" s="41">
        <v>5.2085999999999997</v>
      </c>
      <c r="M24" s="41">
        <v>2.5</v>
      </c>
      <c r="N24" s="41">
        <v>6</v>
      </c>
      <c r="O24" s="41">
        <v>0</v>
      </c>
      <c r="P24" s="41">
        <v>0</v>
      </c>
    </row>
    <row r="25" spans="1:16" hidden="1" outlineLevel="1">
      <c r="A25" s="8">
        <v>40969</v>
      </c>
      <c r="B25" s="41">
        <v>9.0419999999999998</v>
      </c>
      <c r="C25" s="41">
        <v>7.7458999999999998</v>
      </c>
      <c r="D25" s="41">
        <v>12.6633</v>
      </c>
      <c r="E25" s="41">
        <v>6.8445</v>
      </c>
      <c r="F25" s="41">
        <v>10.5</v>
      </c>
      <c r="G25" s="41">
        <v>9.0556999999999999</v>
      </c>
      <c r="H25" s="41">
        <v>7.7504999999999997</v>
      </c>
      <c r="I25" s="41">
        <v>12.746</v>
      </c>
      <c r="J25" s="41">
        <v>6.8445</v>
      </c>
      <c r="K25" s="41">
        <v>10.5</v>
      </c>
      <c r="L25" s="41">
        <v>5.5564999999999998</v>
      </c>
      <c r="M25" s="41">
        <v>0.67659999999999998</v>
      </c>
      <c r="N25" s="41">
        <v>6.1298000000000004</v>
      </c>
      <c r="O25" s="41">
        <v>1</v>
      </c>
      <c r="P25" s="41">
        <v>0</v>
      </c>
    </row>
    <row r="26" spans="1:16" hidden="1" outlineLevel="1">
      <c r="A26" s="8">
        <v>41000</v>
      </c>
      <c r="B26" s="41">
        <v>9.9010999999999996</v>
      </c>
      <c r="C26" s="41">
        <v>6.8087</v>
      </c>
      <c r="D26" s="41">
        <v>11.864000000000001</v>
      </c>
      <c r="E26" s="41">
        <v>12.285399999999999</v>
      </c>
      <c r="F26" s="41">
        <v>0</v>
      </c>
      <c r="G26" s="41">
        <v>10.339499999999999</v>
      </c>
      <c r="H26" s="41">
        <v>6.8116000000000003</v>
      </c>
      <c r="I26" s="41">
        <v>12.9191</v>
      </c>
      <c r="J26" s="41">
        <v>12.285399999999999</v>
      </c>
      <c r="K26" s="41">
        <v>0</v>
      </c>
      <c r="L26" s="41">
        <v>4.3078000000000003</v>
      </c>
      <c r="M26" s="41">
        <v>2.5</v>
      </c>
      <c r="N26" s="41">
        <v>4.3144</v>
      </c>
      <c r="O26" s="41">
        <v>0</v>
      </c>
      <c r="P26" s="41">
        <v>0</v>
      </c>
    </row>
    <row r="27" spans="1:16" hidden="1" outlineLevel="1">
      <c r="A27" s="8">
        <v>41030</v>
      </c>
      <c r="B27" s="41">
        <v>8.7028999999999996</v>
      </c>
      <c r="C27" s="41">
        <v>6.9038000000000004</v>
      </c>
      <c r="D27" s="41">
        <v>10.978300000000001</v>
      </c>
      <c r="E27" s="41">
        <v>7.7686999999999999</v>
      </c>
      <c r="F27" s="41">
        <v>0</v>
      </c>
      <c r="G27" s="41">
        <v>9.1478999999999999</v>
      </c>
      <c r="H27" s="41">
        <v>7.1394000000000002</v>
      </c>
      <c r="I27" s="41">
        <v>12.000500000000001</v>
      </c>
      <c r="J27" s="41">
        <v>8.0650999999999993</v>
      </c>
      <c r="K27" s="41">
        <v>0</v>
      </c>
      <c r="L27" s="41">
        <v>4.3132999999999999</v>
      </c>
      <c r="M27" s="41">
        <v>1.9823</v>
      </c>
      <c r="N27" s="41">
        <v>5.1547999999999998</v>
      </c>
      <c r="O27" s="41">
        <v>3.9851000000000001</v>
      </c>
      <c r="P27" s="41">
        <v>0</v>
      </c>
    </row>
    <row r="28" spans="1:16" hidden="1" outlineLevel="1">
      <c r="A28" s="8">
        <v>41061</v>
      </c>
      <c r="B28" s="41">
        <v>10.9337</v>
      </c>
      <c r="C28" s="41">
        <v>7.0274999999999999</v>
      </c>
      <c r="D28" s="41">
        <v>15.0184</v>
      </c>
      <c r="E28" s="41">
        <v>15.877599999999999</v>
      </c>
      <c r="F28" s="41">
        <v>0</v>
      </c>
      <c r="G28" s="41">
        <v>11.123799999999999</v>
      </c>
      <c r="H28" s="41">
        <v>7.2065000000000001</v>
      </c>
      <c r="I28" s="41">
        <v>15.0886</v>
      </c>
      <c r="J28" s="41">
        <v>15.877599999999999</v>
      </c>
      <c r="K28" s="41">
        <v>0</v>
      </c>
      <c r="L28" s="41">
        <v>2.5893000000000002</v>
      </c>
      <c r="M28" s="41">
        <v>2.5</v>
      </c>
      <c r="N28" s="41">
        <v>3.2199</v>
      </c>
      <c r="O28" s="41">
        <v>0</v>
      </c>
      <c r="P28" s="41">
        <v>0</v>
      </c>
    </row>
    <row r="29" spans="1:16" hidden="1" outlineLevel="1">
      <c r="A29" s="8">
        <v>41091</v>
      </c>
      <c r="B29" s="41">
        <v>14.9016</v>
      </c>
      <c r="C29" s="41">
        <v>7.1378000000000004</v>
      </c>
      <c r="D29" s="41">
        <v>17.327000000000002</v>
      </c>
      <c r="E29" s="41">
        <v>7.5446999999999997</v>
      </c>
      <c r="F29" s="41">
        <v>0</v>
      </c>
      <c r="G29" s="41">
        <v>15.5861</v>
      </c>
      <c r="H29" s="41">
        <v>7.2984</v>
      </c>
      <c r="I29" s="41">
        <v>18.238</v>
      </c>
      <c r="J29" s="41">
        <v>9.7372999999999994</v>
      </c>
      <c r="K29" s="41">
        <v>0</v>
      </c>
      <c r="L29" s="41">
        <v>3.3525999999999998</v>
      </c>
      <c r="M29" s="41">
        <v>2.5</v>
      </c>
      <c r="N29" s="41">
        <v>3.5122</v>
      </c>
      <c r="O29" s="41">
        <v>2.5</v>
      </c>
      <c r="P29" s="41">
        <v>0</v>
      </c>
    </row>
    <row r="30" spans="1:16" hidden="1" outlineLevel="1">
      <c r="A30" s="8">
        <v>41122</v>
      </c>
      <c r="B30" s="41">
        <v>14.1533</v>
      </c>
      <c r="C30" s="41">
        <v>7.4118000000000004</v>
      </c>
      <c r="D30" s="41">
        <v>17.0076</v>
      </c>
      <c r="E30" s="41">
        <v>6.1856999999999998</v>
      </c>
      <c r="F30" s="41">
        <v>0</v>
      </c>
      <c r="G30" s="41">
        <v>14.764699999999999</v>
      </c>
      <c r="H30" s="41">
        <v>7.7675000000000001</v>
      </c>
      <c r="I30" s="41">
        <v>17.658200000000001</v>
      </c>
      <c r="J30" s="41">
        <v>6.3193999999999999</v>
      </c>
      <c r="K30" s="41">
        <v>0</v>
      </c>
      <c r="L30" s="41">
        <v>2.1511999999999998</v>
      </c>
      <c r="M30" s="41">
        <v>2.2406999999999999</v>
      </c>
      <c r="N30" s="41">
        <v>2.0935000000000001</v>
      </c>
      <c r="O30" s="41">
        <v>1.75</v>
      </c>
      <c r="P30" s="41">
        <v>0</v>
      </c>
    </row>
    <row r="31" spans="1:16" hidden="1" outlineLevel="1">
      <c r="A31" s="8">
        <v>41153</v>
      </c>
      <c r="B31" s="41">
        <v>8.6621000000000006</v>
      </c>
      <c r="C31" s="41">
        <v>6.3350999999999997</v>
      </c>
      <c r="D31" s="41">
        <v>10.457700000000001</v>
      </c>
      <c r="E31" s="41">
        <v>6.0008999999999997</v>
      </c>
      <c r="F31" s="41">
        <v>0</v>
      </c>
      <c r="G31" s="41">
        <v>9.2792999999999992</v>
      </c>
      <c r="H31" s="41">
        <v>6.3888999999999996</v>
      </c>
      <c r="I31" s="41">
        <v>11.8979</v>
      </c>
      <c r="J31" s="41">
        <v>6.0008999999999997</v>
      </c>
      <c r="K31" s="41">
        <v>0</v>
      </c>
      <c r="L31" s="41">
        <v>2.9236</v>
      </c>
      <c r="M31" s="41">
        <v>2.7113999999999998</v>
      </c>
      <c r="N31" s="41">
        <v>2.9384000000000001</v>
      </c>
      <c r="O31" s="41">
        <v>0</v>
      </c>
      <c r="P31" s="41">
        <v>0</v>
      </c>
    </row>
    <row r="32" spans="1:16" hidden="1" outlineLevel="1">
      <c r="A32" s="8">
        <v>41183</v>
      </c>
      <c r="B32" s="41">
        <v>13.8652</v>
      </c>
      <c r="C32" s="41">
        <v>7.8125</v>
      </c>
      <c r="D32" s="41">
        <v>15.2743</v>
      </c>
      <c r="E32" s="41">
        <v>10.1289</v>
      </c>
      <c r="F32" s="41">
        <v>2</v>
      </c>
      <c r="G32" s="41">
        <v>16.707100000000001</v>
      </c>
      <c r="H32" s="41">
        <v>7.8437000000000001</v>
      </c>
      <c r="I32" s="41">
        <v>19.365500000000001</v>
      </c>
      <c r="J32" s="41">
        <v>10.1289</v>
      </c>
      <c r="K32" s="41">
        <v>2</v>
      </c>
      <c r="L32" s="41">
        <v>1.4500999999999999</v>
      </c>
      <c r="M32" s="41">
        <v>2.4777999999999998</v>
      </c>
      <c r="N32" s="41">
        <v>1.4440999999999999</v>
      </c>
      <c r="O32" s="41">
        <v>0</v>
      </c>
      <c r="P32" s="41">
        <v>0</v>
      </c>
    </row>
    <row r="33" spans="1:16" hidden="1" outlineLevel="1">
      <c r="A33" s="8">
        <v>41214</v>
      </c>
      <c r="B33" s="41">
        <v>12.1197</v>
      </c>
      <c r="C33" s="41">
        <v>8.4453999999999994</v>
      </c>
      <c r="D33" s="41">
        <v>12.6393</v>
      </c>
      <c r="E33" s="41">
        <v>9.4187999999999992</v>
      </c>
      <c r="F33" s="41">
        <v>0</v>
      </c>
      <c r="G33" s="41">
        <v>17.119900000000001</v>
      </c>
      <c r="H33" s="41">
        <v>9.3872999999999998</v>
      </c>
      <c r="I33" s="41">
        <v>18.599599999999999</v>
      </c>
      <c r="J33" s="41">
        <v>9.4187999999999992</v>
      </c>
      <c r="K33" s="41">
        <v>0</v>
      </c>
      <c r="L33" s="41">
        <v>1.8949</v>
      </c>
      <c r="M33" s="41">
        <v>2.2185000000000001</v>
      </c>
      <c r="N33" s="41">
        <v>1.8781000000000001</v>
      </c>
      <c r="O33" s="41">
        <v>0</v>
      </c>
      <c r="P33" s="41">
        <v>0</v>
      </c>
    </row>
    <row r="34" spans="1:16" hidden="1" outlineLevel="1">
      <c r="A34" s="8">
        <v>41244</v>
      </c>
      <c r="B34" s="41">
        <v>14.2386</v>
      </c>
      <c r="C34" s="41">
        <v>9.7004000000000001</v>
      </c>
      <c r="D34" s="41">
        <v>16.529599999999999</v>
      </c>
      <c r="E34" s="41">
        <v>10.379300000000001</v>
      </c>
      <c r="F34" s="41">
        <v>0</v>
      </c>
      <c r="G34" s="41">
        <v>15.5657</v>
      </c>
      <c r="H34" s="41">
        <v>9.8534000000000006</v>
      </c>
      <c r="I34" s="41">
        <v>18.836200000000002</v>
      </c>
      <c r="J34" s="41">
        <v>14.9299</v>
      </c>
      <c r="K34" s="41">
        <v>0</v>
      </c>
      <c r="L34" s="41">
        <v>2.5009999999999999</v>
      </c>
      <c r="M34" s="41">
        <v>2.2187999999999999</v>
      </c>
      <c r="N34" s="41">
        <v>2.5068999999999999</v>
      </c>
      <c r="O34" s="41">
        <v>3.75</v>
      </c>
      <c r="P34" s="41">
        <v>0</v>
      </c>
    </row>
    <row r="35" spans="1:16" hidden="1" outlineLevel="1">
      <c r="A35" s="8">
        <v>41275</v>
      </c>
      <c r="B35" s="41">
        <v>16.331199999999999</v>
      </c>
      <c r="C35" s="41">
        <v>12.5168</v>
      </c>
      <c r="D35" s="41">
        <v>17.687200000000001</v>
      </c>
      <c r="E35" s="41">
        <v>18.575099999999999</v>
      </c>
      <c r="F35" s="41">
        <v>0</v>
      </c>
      <c r="G35" s="41">
        <v>16.4682</v>
      </c>
      <c r="H35" s="41">
        <v>12.614699999999999</v>
      </c>
      <c r="I35" s="41">
        <v>17.859200000000001</v>
      </c>
      <c r="J35" s="41">
        <v>18.575099999999999</v>
      </c>
      <c r="K35" s="41">
        <v>0</v>
      </c>
      <c r="L35" s="41">
        <v>3.9379</v>
      </c>
      <c r="M35" s="41">
        <v>2.1</v>
      </c>
      <c r="N35" s="41">
        <v>4.5</v>
      </c>
      <c r="O35" s="41">
        <v>0</v>
      </c>
      <c r="P35" s="41">
        <v>0</v>
      </c>
    </row>
    <row r="36" spans="1:16" hidden="1" outlineLevel="1">
      <c r="A36" s="8">
        <v>41306</v>
      </c>
      <c r="B36" s="41">
        <v>8.2841000000000005</v>
      </c>
      <c r="C36" s="41">
        <v>6.1603000000000003</v>
      </c>
      <c r="D36" s="41">
        <v>14.7742</v>
      </c>
      <c r="E36" s="41">
        <v>15.173999999999999</v>
      </c>
      <c r="F36" s="41">
        <v>10</v>
      </c>
      <c r="G36" s="41">
        <v>8.3238000000000003</v>
      </c>
      <c r="H36" s="41">
        <v>6.1927000000000003</v>
      </c>
      <c r="I36" s="41">
        <v>14.8</v>
      </c>
      <c r="J36" s="41">
        <v>16.7316</v>
      </c>
      <c r="K36" s="41">
        <v>10</v>
      </c>
      <c r="L36" s="41">
        <v>3.0855000000000001</v>
      </c>
      <c r="M36" s="41">
        <v>2.5</v>
      </c>
      <c r="N36" s="41">
        <v>5.2</v>
      </c>
      <c r="O36" s="41">
        <v>4.75</v>
      </c>
      <c r="P36" s="41">
        <v>0</v>
      </c>
    </row>
    <row r="37" spans="1:16" hidden="1" outlineLevel="1">
      <c r="A37" s="8">
        <v>41334</v>
      </c>
      <c r="B37" s="41">
        <v>10.4983</v>
      </c>
      <c r="C37" s="41">
        <v>7.8013000000000003</v>
      </c>
      <c r="D37" s="41">
        <v>12.982900000000001</v>
      </c>
      <c r="E37" s="41">
        <v>14.4434</v>
      </c>
      <c r="F37" s="41">
        <v>0</v>
      </c>
      <c r="G37" s="41">
        <v>10.741099999999999</v>
      </c>
      <c r="H37" s="41">
        <v>8.0263000000000009</v>
      </c>
      <c r="I37" s="41">
        <v>13.2194</v>
      </c>
      <c r="J37" s="41">
        <v>14.4434</v>
      </c>
      <c r="K37" s="41">
        <v>0</v>
      </c>
      <c r="L37" s="41">
        <v>3.6701000000000001</v>
      </c>
      <c r="M37" s="41">
        <v>2.4838</v>
      </c>
      <c r="N37" s="41">
        <v>5.2713000000000001</v>
      </c>
      <c r="O37" s="41">
        <v>0</v>
      </c>
      <c r="P37" s="41">
        <v>0</v>
      </c>
    </row>
    <row r="38" spans="1:16" hidden="1" outlineLevel="1">
      <c r="A38" s="8">
        <v>41365</v>
      </c>
      <c r="B38" s="41">
        <v>9.9522999999999993</v>
      </c>
      <c r="C38" s="41">
        <v>8.4825999999999997</v>
      </c>
      <c r="D38" s="41">
        <v>11.4046</v>
      </c>
      <c r="E38" s="41">
        <v>17.806100000000001</v>
      </c>
      <c r="F38" s="41">
        <v>0</v>
      </c>
      <c r="G38" s="41">
        <v>10.426</v>
      </c>
      <c r="H38" s="41">
        <v>8.6296999999999997</v>
      </c>
      <c r="I38" s="41">
        <v>12.895300000000001</v>
      </c>
      <c r="J38" s="41">
        <v>17.806100000000001</v>
      </c>
      <c r="K38" s="41">
        <v>0</v>
      </c>
      <c r="L38" s="41">
        <v>3.0676000000000001</v>
      </c>
      <c r="M38" s="41">
        <v>2.3275000000000001</v>
      </c>
      <c r="N38" s="41">
        <v>3.2829000000000002</v>
      </c>
      <c r="O38" s="41">
        <v>0</v>
      </c>
      <c r="P38" s="41">
        <v>0</v>
      </c>
    </row>
    <row r="39" spans="1:16" hidden="1" outlineLevel="1">
      <c r="A39" s="8">
        <v>41395</v>
      </c>
      <c r="B39" s="41">
        <v>12.873799999999999</v>
      </c>
      <c r="C39" s="41">
        <v>8.3246000000000002</v>
      </c>
      <c r="D39" s="41">
        <v>15.0464</v>
      </c>
      <c r="E39" s="41">
        <v>18.168199999999999</v>
      </c>
      <c r="F39" s="41">
        <v>0</v>
      </c>
      <c r="G39" s="41">
        <v>12.956799999999999</v>
      </c>
      <c r="H39" s="41">
        <v>8.4526000000000003</v>
      </c>
      <c r="I39" s="41">
        <v>15.0611</v>
      </c>
      <c r="J39" s="41">
        <v>18.168199999999999</v>
      </c>
      <c r="K39" s="41">
        <v>0</v>
      </c>
      <c r="L39" s="41">
        <v>2.4741</v>
      </c>
      <c r="M39" s="41">
        <v>2.3348</v>
      </c>
      <c r="N39" s="41">
        <v>3.7</v>
      </c>
      <c r="O39" s="41">
        <v>0</v>
      </c>
      <c r="P39" s="41">
        <v>0</v>
      </c>
    </row>
    <row r="40" spans="1:16" hidden="1" outlineLevel="1">
      <c r="A40" s="8">
        <v>41426</v>
      </c>
      <c r="B40" s="41">
        <v>10.4163</v>
      </c>
      <c r="C40" s="41">
        <v>7.8296000000000001</v>
      </c>
      <c r="D40" s="41">
        <v>12.745799999999999</v>
      </c>
      <c r="E40" s="41">
        <v>17.792000000000002</v>
      </c>
      <c r="F40" s="41">
        <v>0</v>
      </c>
      <c r="G40" s="41">
        <v>10.507400000000001</v>
      </c>
      <c r="H40" s="41">
        <v>7.9162999999999997</v>
      </c>
      <c r="I40" s="41">
        <v>12.8224</v>
      </c>
      <c r="J40" s="41">
        <v>17.792000000000002</v>
      </c>
      <c r="K40" s="41">
        <v>0</v>
      </c>
      <c r="L40" s="41">
        <v>2.3976000000000002</v>
      </c>
      <c r="M40" s="41">
        <v>2.0916000000000001</v>
      </c>
      <c r="N40" s="41">
        <v>3.7</v>
      </c>
      <c r="O40" s="41">
        <v>0</v>
      </c>
      <c r="P40" s="41">
        <v>0</v>
      </c>
    </row>
    <row r="41" spans="1:16" hidden="1" outlineLevel="1">
      <c r="A41" s="8">
        <v>41456</v>
      </c>
      <c r="B41" s="41">
        <v>9.9026999999999994</v>
      </c>
      <c r="C41" s="41">
        <v>7.6497999999999999</v>
      </c>
      <c r="D41" s="41">
        <v>11.837400000000001</v>
      </c>
      <c r="E41" s="41">
        <v>17.672499999999999</v>
      </c>
      <c r="F41" s="41">
        <v>0</v>
      </c>
      <c r="G41" s="41">
        <v>10.354200000000001</v>
      </c>
      <c r="H41" s="41">
        <v>7.8634000000000004</v>
      </c>
      <c r="I41" s="41">
        <v>12.6768</v>
      </c>
      <c r="J41" s="41">
        <v>17.672499999999999</v>
      </c>
      <c r="K41" s="41">
        <v>0</v>
      </c>
      <c r="L41" s="41">
        <v>2.2665000000000002</v>
      </c>
      <c r="M41" s="41">
        <v>2.0347</v>
      </c>
      <c r="N41" s="41">
        <v>2.3833000000000002</v>
      </c>
      <c r="O41" s="41">
        <v>0</v>
      </c>
      <c r="P41" s="41">
        <v>0</v>
      </c>
    </row>
    <row r="42" spans="1:16" hidden="1" outlineLevel="1">
      <c r="A42" s="8">
        <v>41487</v>
      </c>
      <c r="B42" s="41">
        <v>9.3455999999999992</v>
      </c>
      <c r="C42" s="41">
        <v>8.4367000000000001</v>
      </c>
      <c r="D42" s="41">
        <v>10.8986</v>
      </c>
      <c r="E42" s="41">
        <v>18.314499999999999</v>
      </c>
      <c r="F42" s="41">
        <v>0</v>
      </c>
      <c r="G42" s="41">
        <v>9.7569999999999997</v>
      </c>
      <c r="H42" s="41">
        <v>8.6019000000000005</v>
      </c>
      <c r="I42" s="41">
        <v>12.390499999999999</v>
      </c>
      <c r="J42" s="41">
        <v>18.314499999999999</v>
      </c>
      <c r="K42" s="41">
        <v>0</v>
      </c>
      <c r="L42" s="41">
        <v>2.3121999999999998</v>
      </c>
      <c r="M42" s="41">
        <v>2.3702999999999999</v>
      </c>
      <c r="N42" s="41">
        <v>2.2812999999999999</v>
      </c>
      <c r="O42" s="41">
        <v>0</v>
      </c>
      <c r="P42" s="41">
        <v>0</v>
      </c>
    </row>
    <row r="43" spans="1:16" hidden="1" outlineLevel="1">
      <c r="A43" s="8">
        <v>41518</v>
      </c>
      <c r="B43" s="41">
        <v>10.268700000000001</v>
      </c>
      <c r="C43" s="41">
        <v>8.4938000000000002</v>
      </c>
      <c r="D43" s="41">
        <v>13.0025</v>
      </c>
      <c r="E43" s="41">
        <v>17.260100000000001</v>
      </c>
      <c r="F43" s="41">
        <v>0</v>
      </c>
      <c r="G43" s="41">
        <v>10.4291</v>
      </c>
      <c r="H43" s="41">
        <v>8.6762999999999995</v>
      </c>
      <c r="I43" s="41">
        <v>13.0373</v>
      </c>
      <c r="J43" s="41">
        <v>17.260100000000001</v>
      </c>
      <c r="K43" s="41">
        <v>0</v>
      </c>
      <c r="L43" s="41">
        <v>3.0348999999999999</v>
      </c>
      <c r="M43" s="41">
        <v>2.8605999999999998</v>
      </c>
      <c r="N43" s="41">
        <v>5.4786999999999999</v>
      </c>
      <c r="O43" s="41">
        <v>0</v>
      </c>
      <c r="P43" s="41">
        <v>0</v>
      </c>
    </row>
    <row r="44" spans="1:16" hidden="1" outlineLevel="1">
      <c r="A44" s="8">
        <v>41548</v>
      </c>
      <c r="B44" s="41">
        <v>8.4397000000000002</v>
      </c>
      <c r="C44" s="41">
        <v>7.8837999999999999</v>
      </c>
      <c r="D44" s="41">
        <v>8.6170000000000009</v>
      </c>
      <c r="E44" s="41">
        <v>18.633099999999999</v>
      </c>
      <c r="F44" s="41">
        <v>0</v>
      </c>
      <c r="G44" s="41">
        <v>8.4837000000000007</v>
      </c>
      <c r="H44" s="41">
        <v>7.9619999999999997</v>
      </c>
      <c r="I44" s="41">
        <v>8.6194000000000006</v>
      </c>
      <c r="J44" s="41">
        <v>18.633099999999999</v>
      </c>
      <c r="K44" s="41">
        <v>0</v>
      </c>
      <c r="L44" s="41">
        <v>2.6528999999999998</v>
      </c>
      <c r="M44" s="41">
        <v>2.2498999999999998</v>
      </c>
      <c r="N44" s="41">
        <v>6.8917000000000002</v>
      </c>
      <c r="O44" s="41">
        <v>0</v>
      </c>
      <c r="P44" s="41">
        <v>0</v>
      </c>
    </row>
    <row r="45" spans="1:16" hidden="1" outlineLevel="1">
      <c r="A45" s="8">
        <v>41579</v>
      </c>
      <c r="B45" s="41">
        <v>7.8753000000000002</v>
      </c>
      <c r="C45" s="41">
        <v>7.1363000000000003</v>
      </c>
      <c r="D45" s="41">
        <v>8.6237999999999992</v>
      </c>
      <c r="E45" s="41">
        <v>16.919</v>
      </c>
      <c r="F45" s="41">
        <v>0</v>
      </c>
      <c r="G45" s="41">
        <v>7.9640000000000004</v>
      </c>
      <c r="H45" s="41">
        <v>7.1955999999999998</v>
      </c>
      <c r="I45" s="41">
        <v>8.7731999999999992</v>
      </c>
      <c r="J45" s="41">
        <v>16.919</v>
      </c>
      <c r="K45" s="41">
        <v>0</v>
      </c>
      <c r="L45" s="41">
        <v>4.5542999999999996</v>
      </c>
      <c r="M45" s="41">
        <v>2.2621000000000002</v>
      </c>
      <c r="N45" s="41">
        <v>5.3216999999999999</v>
      </c>
      <c r="O45" s="41">
        <v>0</v>
      </c>
      <c r="P45" s="41">
        <v>0</v>
      </c>
    </row>
    <row r="46" spans="1:16" hidden="1" outlineLevel="1">
      <c r="A46" s="8">
        <v>41609</v>
      </c>
      <c r="B46" s="41">
        <v>10.804399999999999</v>
      </c>
      <c r="C46" s="41">
        <v>6.2888999999999999</v>
      </c>
      <c r="D46" s="41">
        <v>12.2661</v>
      </c>
      <c r="E46" s="41">
        <v>17.696899999999999</v>
      </c>
      <c r="F46" s="41">
        <v>0</v>
      </c>
      <c r="G46" s="41">
        <v>10.806800000000001</v>
      </c>
      <c r="H46" s="41">
        <v>6.2923</v>
      </c>
      <c r="I46" s="41">
        <v>12.2661</v>
      </c>
      <c r="J46" s="41">
        <v>17.696899999999999</v>
      </c>
      <c r="K46" s="41">
        <v>0</v>
      </c>
      <c r="L46" s="41">
        <v>3</v>
      </c>
      <c r="M46" s="41">
        <v>3</v>
      </c>
      <c r="N46" s="41">
        <v>0</v>
      </c>
      <c r="O46" s="41">
        <v>0</v>
      </c>
      <c r="P46" s="41">
        <v>0</v>
      </c>
    </row>
    <row r="47" spans="1:16" hidden="1" outlineLevel="1">
      <c r="A47" s="8">
        <v>41640</v>
      </c>
      <c r="B47" s="41">
        <v>9.798</v>
      </c>
      <c r="C47" s="41">
        <v>7.4459</v>
      </c>
      <c r="D47" s="41">
        <v>9.6966999999999999</v>
      </c>
      <c r="E47" s="41">
        <v>18.912500000000001</v>
      </c>
      <c r="F47" s="41">
        <v>0</v>
      </c>
      <c r="G47" s="41">
        <v>9.9009</v>
      </c>
      <c r="H47" s="41">
        <v>7.4459</v>
      </c>
      <c r="I47" s="41">
        <v>9.9093999999999998</v>
      </c>
      <c r="J47" s="41">
        <v>18.912500000000001</v>
      </c>
      <c r="K47" s="41">
        <v>0</v>
      </c>
      <c r="L47" s="41">
        <v>2.6867000000000001</v>
      </c>
      <c r="M47" s="41">
        <v>0</v>
      </c>
      <c r="N47" s="41">
        <v>2.6867000000000001</v>
      </c>
      <c r="O47" s="41">
        <v>0</v>
      </c>
      <c r="P47" s="41">
        <v>0</v>
      </c>
    </row>
    <row r="48" spans="1:16" hidden="1" outlineLevel="1">
      <c r="A48" s="8">
        <v>41671</v>
      </c>
      <c r="B48" s="41">
        <v>10.7727</v>
      </c>
      <c r="C48" s="41">
        <v>8.0176999999999996</v>
      </c>
      <c r="D48" s="41">
        <v>11.090999999999999</v>
      </c>
      <c r="E48" s="41">
        <v>17.999600000000001</v>
      </c>
      <c r="F48" s="41">
        <v>0</v>
      </c>
      <c r="G48" s="41">
        <v>10.803800000000001</v>
      </c>
      <c r="H48" s="41">
        <v>8.0176999999999996</v>
      </c>
      <c r="I48" s="41">
        <v>11.134499999999999</v>
      </c>
      <c r="J48" s="41">
        <v>17.999600000000001</v>
      </c>
      <c r="K48" s="41">
        <v>0</v>
      </c>
      <c r="L48" s="41">
        <v>5.2110000000000003</v>
      </c>
      <c r="M48" s="41">
        <v>0</v>
      </c>
      <c r="N48" s="41">
        <v>5.2110000000000003</v>
      </c>
      <c r="O48" s="41">
        <v>0</v>
      </c>
      <c r="P48" s="41">
        <v>0</v>
      </c>
    </row>
    <row r="49" spans="1:16" hidden="1" outlineLevel="1">
      <c r="A49" s="8">
        <v>41699</v>
      </c>
      <c r="B49" s="41">
        <v>10.196099999999999</v>
      </c>
      <c r="C49" s="41">
        <v>6.22</v>
      </c>
      <c r="D49" s="41">
        <v>11.6182</v>
      </c>
      <c r="E49" s="41">
        <v>16.3063</v>
      </c>
      <c r="F49" s="41">
        <v>0</v>
      </c>
      <c r="G49" s="41">
        <v>10.5555</v>
      </c>
      <c r="H49" s="41">
        <v>6.2442000000000002</v>
      </c>
      <c r="I49" s="41">
        <v>12.3299</v>
      </c>
      <c r="J49" s="41">
        <v>16.3063</v>
      </c>
      <c r="K49" s="41">
        <v>0</v>
      </c>
      <c r="L49" s="41">
        <v>6.1429999999999998</v>
      </c>
      <c r="M49" s="41">
        <v>2.5</v>
      </c>
      <c r="N49" s="41">
        <v>6.2282999999999999</v>
      </c>
      <c r="O49" s="41">
        <v>0</v>
      </c>
      <c r="P49" s="41">
        <v>0</v>
      </c>
    </row>
    <row r="50" spans="1:16" hidden="1" outlineLevel="1">
      <c r="A50" s="8">
        <v>41730</v>
      </c>
      <c r="B50" s="41">
        <v>10.6823</v>
      </c>
      <c r="C50" s="41">
        <v>6.0850999999999997</v>
      </c>
      <c r="D50" s="41">
        <v>12.2727</v>
      </c>
      <c r="E50" s="41">
        <v>9.9369999999999994</v>
      </c>
      <c r="F50" s="41">
        <v>0</v>
      </c>
      <c r="G50" s="41">
        <v>10.8569</v>
      </c>
      <c r="H50" s="41">
        <v>6.1741999999999999</v>
      </c>
      <c r="I50" s="41">
        <v>12.5136</v>
      </c>
      <c r="J50" s="41">
        <v>9.9369999999999994</v>
      </c>
      <c r="K50" s="41">
        <v>0</v>
      </c>
      <c r="L50" s="41">
        <v>4.1630000000000003</v>
      </c>
      <c r="M50" s="41">
        <v>2.1755</v>
      </c>
      <c r="N50" s="41">
        <v>4.6345000000000001</v>
      </c>
      <c r="O50" s="41">
        <v>0</v>
      </c>
      <c r="P50" s="41">
        <v>0</v>
      </c>
    </row>
    <row r="51" spans="1:16" hidden="1" outlineLevel="1">
      <c r="A51" s="8">
        <v>41760</v>
      </c>
      <c r="B51" s="44">
        <v>12.0677</v>
      </c>
      <c r="C51" s="44">
        <v>7.2241</v>
      </c>
      <c r="D51" s="44">
        <v>13.9466</v>
      </c>
      <c r="E51" s="44">
        <v>10.331799999999999</v>
      </c>
      <c r="F51" s="44">
        <v>0</v>
      </c>
      <c r="G51" s="44">
        <v>12.3347</v>
      </c>
      <c r="H51" s="44">
        <v>7.3906999999999998</v>
      </c>
      <c r="I51" s="44">
        <v>14.2561</v>
      </c>
      <c r="J51" s="44">
        <v>10.6259</v>
      </c>
      <c r="K51" s="44">
        <v>0</v>
      </c>
      <c r="L51" s="44">
        <v>5.5136000000000003</v>
      </c>
      <c r="M51" s="44">
        <v>2.4725999999999999</v>
      </c>
      <c r="N51" s="44">
        <v>6.5206999999999997</v>
      </c>
      <c r="O51" s="44">
        <v>4.7</v>
      </c>
      <c r="P51" s="44">
        <v>0</v>
      </c>
    </row>
    <row r="52" spans="1:16" hidden="1" outlineLevel="1">
      <c r="A52" s="8">
        <v>41791</v>
      </c>
      <c r="B52" s="44">
        <v>11.136200000000001</v>
      </c>
      <c r="C52" s="44">
        <v>7.5685000000000002</v>
      </c>
      <c r="D52" s="44">
        <v>13.769600000000001</v>
      </c>
      <c r="E52" s="44">
        <v>12.301500000000001</v>
      </c>
      <c r="F52" s="44">
        <v>0</v>
      </c>
      <c r="G52" s="44">
        <v>11.494899999999999</v>
      </c>
      <c r="H52" s="44">
        <v>7.6864999999999997</v>
      </c>
      <c r="I52" s="44">
        <v>14.591900000000001</v>
      </c>
      <c r="J52" s="44">
        <v>12.639699999999999</v>
      </c>
      <c r="K52" s="44">
        <v>0</v>
      </c>
      <c r="L52" s="44">
        <v>5.2493999999999996</v>
      </c>
      <c r="M52" s="44">
        <v>2.2355</v>
      </c>
      <c r="N52" s="44">
        <v>6.0353000000000003</v>
      </c>
      <c r="O52" s="44">
        <v>4.1356999999999999</v>
      </c>
      <c r="P52" s="44">
        <v>0</v>
      </c>
    </row>
    <row r="53" spans="1:16" hidden="1" outlineLevel="1">
      <c r="A53" s="8">
        <v>41821</v>
      </c>
      <c r="B53" s="44">
        <v>11.4727</v>
      </c>
      <c r="C53" s="44">
        <v>7.7904</v>
      </c>
      <c r="D53" s="44">
        <v>12.8217</v>
      </c>
      <c r="E53" s="44">
        <v>13.923999999999999</v>
      </c>
      <c r="F53" s="44">
        <v>0</v>
      </c>
      <c r="G53" s="44">
        <v>11.6252</v>
      </c>
      <c r="H53" s="44">
        <v>7.9244000000000003</v>
      </c>
      <c r="I53" s="44">
        <v>12.9415</v>
      </c>
      <c r="J53" s="44">
        <v>14.4147</v>
      </c>
      <c r="K53" s="44">
        <v>0</v>
      </c>
      <c r="L53" s="44">
        <v>5.2465000000000002</v>
      </c>
      <c r="M53" s="44">
        <v>2.3504</v>
      </c>
      <c r="N53" s="44">
        <v>7.0110999999999999</v>
      </c>
      <c r="O53" s="44">
        <v>4.7</v>
      </c>
      <c r="P53" s="44">
        <v>0</v>
      </c>
    </row>
    <row r="54" spans="1:16" hidden="1" outlineLevel="1" collapsed="1">
      <c r="A54" s="8">
        <v>41852</v>
      </c>
      <c r="B54" s="44">
        <v>11.341699999999999</v>
      </c>
      <c r="C54" s="44">
        <v>8.0665999999999993</v>
      </c>
      <c r="D54" s="44">
        <v>13.324400000000001</v>
      </c>
      <c r="E54" s="44">
        <v>8.4610000000000003</v>
      </c>
      <c r="F54" s="44">
        <v>0</v>
      </c>
      <c r="G54" s="44">
        <v>11.5855</v>
      </c>
      <c r="H54" s="44">
        <v>8.1610999999999994</v>
      </c>
      <c r="I54" s="44">
        <v>14.1172</v>
      </c>
      <c r="J54" s="44">
        <v>8.5452999999999992</v>
      </c>
      <c r="K54" s="44">
        <v>0</v>
      </c>
      <c r="L54" s="44">
        <v>9.6257999999999999</v>
      </c>
      <c r="M54" s="44">
        <v>1.4047000000000001</v>
      </c>
      <c r="N54" s="44">
        <v>9.9924999999999997</v>
      </c>
      <c r="O54" s="44">
        <v>4.5</v>
      </c>
      <c r="P54" s="44">
        <v>0</v>
      </c>
    </row>
    <row r="55" spans="1:16" hidden="1" outlineLevel="1" collapsed="1">
      <c r="A55" s="8">
        <v>41883</v>
      </c>
      <c r="B55" s="44">
        <v>11.732799999999999</v>
      </c>
      <c r="C55" s="44">
        <v>8.0359999999999996</v>
      </c>
      <c r="D55" s="44">
        <v>12.874000000000001</v>
      </c>
      <c r="E55" s="44">
        <v>9.6186000000000007</v>
      </c>
      <c r="F55" s="44">
        <v>0</v>
      </c>
      <c r="G55" s="44">
        <v>11.800599999999999</v>
      </c>
      <c r="H55" s="44">
        <v>8.2185000000000006</v>
      </c>
      <c r="I55" s="44">
        <v>13.5242</v>
      </c>
      <c r="J55" s="44">
        <v>9.6186000000000007</v>
      </c>
      <c r="K55" s="44">
        <v>0</v>
      </c>
      <c r="L55" s="44">
        <v>11.577500000000001</v>
      </c>
      <c r="M55" s="44">
        <v>4.9996</v>
      </c>
      <c r="N55" s="44">
        <v>11.8482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11.692299999999999</v>
      </c>
      <c r="C56" s="44">
        <v>8.2524999999999995</v>
      </c>
      <c r="D56" s="44">
        <v>13.0738</v>
      </c>
      <c r="E56" s="44">
        <v>5.6779000000000002</v>
      </c>
      <c r="F56" s="44">
        <v>0</v>
      </c>
      <c r="G56" s="44">
        <v>11.7791</v>
      </c>
      <c r="H56" s="44">
        <v>8.2729999999999997</v>
      </c>
      <c r="I56" s="44">
        <v>13.694000000000001</v>
      </c>
      <c r="J56" s="44">
        <v>5.6779000000000002</v>
      </c>
      <c r="K56" s="44">
        <v>0</v>
      </c>
      <c r="L56" s="44">
        <v>11.350099999999999</v>
      </c>
      <c r="M56" s="44">
        <v>2.9977999999999998</v>
      </c>
      <c r="N56" s="44">
        <v>11.377800000000001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12.3169</v>
      </c>
      <c r="C57" s="44">
        <v>8.5304000000000002</v>
      </c>
      <c r="D57" s="44">
        <v>14.359400000000001</v>
      </c>
      <c r="E57" s="44">
        <v>7.2864000000000004</v>
      </c>
      <c r="F57" s="44">
        <v>0</v>
      </c>
      <c r="G57" s="44">
        <v>12.6907</v>
      </c>
      <c r="H57" s="44">
        <v>8.6183999999999994</v>
      </c>
      <c r="I57" s="44">
        <v>15.083500000000001</v>
      </c>
      <c r="J57" s="44">
        <v>7.2864000000000004</v>
      </c>
      <c r="K57" s="44">
        <v>0</v>
      </c>
      <c r="L57" s="44">
        <v>6.8933999999999997</v>
      </c>
      <c r="M57" s="44">
        <v>1.8288</v>
      </c>
      <c r="N57" s="44">
        <v>7.2112999999999996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12.9543</v>
      </c>
      <c r="C58" s="44">
        <v>7.6677999999999997</v>
      </c>
      <c r="D58" s="44">
        <v>15.1386</v>
      </c>
      <c r="E58" s="44">
        <v>7.8105000000000002</v>
      </c>
      <c r="F58" s="44">
        <v>0</v>
      </c>
      <c r="G58" s="44">
        <v>13.284800000000001</v>
      </c>
      <c r="H58" s="44">
        <v>7.6919000000000004</v>
      </c>
      <c r="I58" s="44">
        <v>15.946300000000001</v>
      </c>
      <c r="J58" s="44">
        <v>7.8105000000000002</v>
      </c>
      <c r="K58" s="44">
        <v>0</v>
      </c>
      <c r="L58" s="44">
        <v>9.843</v>
      </c>
      <c r="M58" s="44">
        <v>2.1261000000000001</v>
      </c>
      <c r="N58" s="44">
        <v>9.9323999999999995</v>
      </c>
      <c r="O58" s="44">
        <v>0</v>
      </c>
      <c r="P58" s="44">
        <v>0</v>
      </c>
    </row>
    <row r="59" spans="1:16" hidden="1" outlineLevel="1" collapsed="1">
      <c r="A59" s="8">
        <v>42005</v>
      </c>
      <c r="B59" s="44">
        <v>12.2873</v>
      </c>
      <c r="C59" s="44">
        <v>8.2783999999999995</v>
      </c>
      <c r="D59" s="44">
        <v>13.435600000000001</v>
      </c>
      <c r="E59" s="44">
        <v>14.6242</v>
      </c>
      <c r="F59" s="44">
        <v>0</v>
      </c>
      <c r="G59" s="44">
        <v>13.089399999999999</v>
      </c>
      <c r="H59" s="44">
        <v>8.3253000000000004</v>
      </c>
      <c r="I59" s="44">
        <v>15.1877</v>
      </c>
      <c r="J59" s="44">
        <v>14.6242</v>
      </c>
      <c r="K59" s="44">
        <v>0</v>
      </c>
      <c r="L59" s="44">
        <v>9.2582000000000004</v>
      </c>
      <c r="M59" s="44">
        <v>2.0760000000000001</v>
      </c>
      <c r="N59" s="44">
        <v>9.32</v>
      </c>
      <c r="O59" s="44">
        <v>0</v>
      </c>
      <c r="P59" s="44">
        <v>0</v>
      </c>
    </row>
    <row r="60" spans="1:16" hidden="1" outlineLevel="1" collapsed="1">
      <c r="A60" s="8">
        <v>42036</v>
      </c>
      <c r="B60" s="44">
        <v>11.5746</v>
      </c>
      <c r="C60" s="44">
        <v>8.1227</v>
      </c>
      <c r="D60" s="44">
        <v>12.2134</v>
      </c>
      <c r="E60" s="44">
        <v>14.8308</v>
      </c>
      <c r="F60" s="44">
        <v>0</v>
      </c>
      <c r="G60" s="44">
        <v>13.2088</v>
      </c>
      <c r="H60" s="44">
        <v>8.2647999999999993</v>
      </c>
      <c r="I60" s="44">
        <v>15.475300000000001</v>
      </c>
      <c r="J60" s="44">
        <v>14.8308</v>
      </c>
      <c r="K60" s="44">
        <v>0</v>
      </c>
      <c r="L60" s="44">
        <v>9.2634000000000007</v>
      </c>
      <c r="M60" s="44">
        <v>1.3606</v>
      </c>
      <c r="N60" s="44">
        <v>9.3362999999999996</v>
      </c>
      <c r="O60" s="44">
        <v>0</v>
      </c>
      <c r="P60" s="44">
        <v>0</v>
      </c>
    </row>
    <row r="61" spans="1:16" hidden="1" outlineLevel="1" collapsed="1">
      <c r="A61" s="8">
        <v>42064</v>
      </c>
      <c r="B61" s="44">
        <v>13.6549</v>
      </c>
      <c r="C61" s="44">
        <v>8.5945</v>
      </c>
      <c r="D61" s="44">
        <v>15.2532</v>
      </c>
      <c r="E61" s="44">
        <v>8.8437999999999999</v>
      </c>
      <c r="F61" s="44">
        <v>0</v>
      </c>
      <c r="G61" s="44">
        <v>14.4649</v>
      </c>
      <c r="H61" s="44">
        <v>8.5992999999999995</v>
      </c>
      <c r="I61" s="44">
        <v>16.705500000000001</v>
      </c>
      <c r="J61" s="44">
        <v>8.8437999999999999</v>
      </c>
      <c r="K61" s="44">
        <v>0</v>
      </c>
      <c r="L61" s="44">
        <v>8.3016000000000005</v>
      </c>
      <c r="M61" s="44">
        <v>1.9913000000000001</v>
      </c>
      <c r="N61" s="44">
        <v>8.3089999999999993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14.1797</v>
      </c>
      <c r="C62" s="44">
        <v>10.676</v>
      </c>
      <c r="D62" s="44">
        <v>15.5555</v>
      </c>
      <c r="E62" s="44">
        <v>8.8666</v>
      </c>
      <c r="F62" s="44">
        <v>0</v>
      </c>
      <c r="G62" s="44">
        <v>15.5685</v>
      </c>
      <c r="H62" s="44">
        <v>10.762</v>
      </c>
      <c r="I62" s="44">
        <v>17.783899999999999</v>
      </c>
      <c r="J62" s="44">
        <v>8.8666</v>
      </c>
      <c r="K62" s="44">
        <v>0</v>
      </c>
      <c r="L62" s="44">
        <v>4.9692999999999996</v>
      </c>
      <c r="M62" s="44">
        <v>1.9008</v>
      </c>
      <c r="N62" s="44">
        <v>5.0162000000000004</v>
      </c>
      <c r="O62" s="44">
        <v>0</v>
      </c>
      <c r="P62" s="44" t="s">
        <v>123</v>
      </c>
    </row>
    <row r="63" spans="1:16" hidden="1" outlineLevel="1" collapsed="1">
      <c r="A63" s="8">
        <v>42125</v>
      </c>
      <c r="B63" s="44">
        <v>14.5792</v>
      </c>
      <c r="C63" s="44">
        <v>11.386100000000001</v>
      </c>
      <c r="D63" s="44">
        <v>15.761100000000001</v>
      </c>
      <c r="E63" s="44">
        <v>9.6870999999999992</v>
      </c>
      <c r="F63" s="44">
        <v>0</v>
      </c>
      <c r="G63" s="44">
        <v>15.7441</v>
      </c>
      <c r="H63" s="44">
        <v>11.6401</v>
      </c>
      <c r="I63" s="44">
        <v>17.595500000000001</v>
      </c>
      <c r="J63" s="44">
        <v>9.6870999999999992</v>
      </c>
      <c r="K63" s="44">
        <v>0</v>
      </c>
      <c r="L63" s="44">
        <v>8.1748999999999992</v>
      </c>
      <c r="M63" s="44">
        <v>0.5</v>
      </c>
      <c r="N63" s="44">
        <v>8.4392999999999994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15.264799999999999</v>
      </c>
      <c r="C64" s="44">
        <v>10.163500000000001</v>
      </c>
      <c r="D64" s="44">
        <v>17.2957</v>
      </c>
      <c r="E64" s="44">
        <v>6.5038999999999998</v>
      </c>
      <c r="F64" s="44">
        <v>0</v>
      </c>
      <c r="G64" s="44">
        <v>15.901199999999999</v>
      </c>
      <c r="H64" s="44">
        <v>10.660600000000001</v>
      </c>
      <c r="I64" s="44">
        <v>18.142099999999999</v>
      </c>
      <c r="J64" s="44">
        <v>6.5038999999999998</v>
      </c>
      <c r="K64" s="44">
        <v>0</v>
      </c>
      <c r="L64" s="44">
        <v>7.5578000000000003</v>
      </c>
      <c r="M64" s="44">
        <v>2.3578999999999999</v>
      </c>
      <c r="N64" s="44">
        <v>8.4280000000000008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13.307600000000001</v>
      </c>
      <c r="C65" s="44">
        <v>11.277799999999999</v>
      </c>
      <c r="D65" s="44">
        <v>14.5838</v>
      </c>
      <c r="E65" s="44">
        <v>7.7215999999999996</v>
      </c>
      <c r="F65" s="44">
        <v>0</v>
      </c>
      <c r="G65" s="44">
        <v>14.5992</v>
      </c>
      <c r="H65" s="44">
        <v>11.728</v>
      </c>
      <c r="I65" s="44">
        <v>16.7851</v>
      </c>
      <c r="J65" s="44">
        <v>7.7215999999999996</v>
      </c>
      <c r="K65" s="44">
        <v>0</v>
      </c>
      <c r="L65" s="44">
        <v>7.4081999999999999</v>
      </c>
      <c r="M65" s="44">
        <v>2.7869999999999999</v>
      </c>
      <c r="N65" s="44">
        <v>7.7526000000000002</v>
      </c>
      <c r="O65" s="44">
        <v>0</v>
      </c>
      <c r="P65" s="44">
        <v>0</v>
      </c>
    </row>
    <row r="66" spans="1:16" hidden="1" outlineLevel="1" collapsed="1">
      <c r="A66" s="8">
        <v>42217</v>
      </c>
      <c r="B66" s="44">
        <v>12.8864</v>
      </c>
      <c r="C66" s="44">
        <v>11.495200000000001</v>
      </c>
      <c r="D66" s="44">
        <v>14.380800000000001</v>
      </c>
      <c r="E66" s="44">
        <v>6.1646999999999998</v>
      </c>
      <c r="F66" s="44">
        <v>0</v>
      </c>
      <c r="G66" s="44">
        <v>14.114000000000001</v>
      </c>
      <c r="H66" s="44">
        <v>11.7098</v>
      </c>
      <c r="I66" s="44">
        <v>16.733499999999999</v>
      </c>
      <c r="J66" s="44">
        <v>6.1646999999999998</v>
      </c>
      <c r="K66" s="44">
        <v>0</v>
      </c>
      <c r="L66" s="44">
        <v>5.1372999999999998</v>
      </c>
      <c r="M66" s="44">
        <v>0.52859999999999996</v>
      </c>
      <c r="N66" s="44">
        <v>5.3250999999999999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1">
        <v>12.192500000000001</v>
      </c>
      <c r="C67" s="41">
        <v>11.275399999999999</v>
      </c>
      <c r="D67" s="41">
        <v>13.732100000000001</v>
      </c>
      <c r="E67" s="41">
        <v>6.4827000000000004</v>
      </c>
      <c r="F67" s="41">
        <v>0</v>
      </c>
      <c r="G67" s="41">
        <v>13.226900000000001</v>
      </c>
      <c r="H67" s="41">
        <v>11.6091</v>
      </c>
      <c r="I67" s="41">
        <v>16.657699999999998</v>
      </c>
      <c r="J67" s="41">
        <v>6.4827000000000004</v>
      </c>
      <c r="K67" s="41">
        <v>0</v>
      </c>
      <c r="L67" s="41">
        <v>9.6562999999999999</v>
      </c>
      <c r="M67" s="41">
        <v>0.82430000000000003</v>
      </c>
      <c r="N67" s="41">
        <v>9.8404000000000007</v>
      </c>
      <c r="O67" s="41">
        <v>0</v>
      </c>
      <c r="P67" s="41" t="s">
        <v>123</v>
      </c>
    </row>
    <row r="68" spans="1:16" hidden="1" outlineLevel="1" collapsed="1">
      <c r="A68" s="8">
        <v>42278</v>
      </c>
      <c r="B68" s="41">
        <v>12.711600000000001</v>
      </c>
      <c r="C68" s="41">
        <v>11.2544</v>
      </c>
      <c r="D68" s="41">
        <v>14.06</v>
      </c>
      <c r="E68" s="41">
        <v>6.8543000000000003</v>
      </c>
      <c r="F68" s="41">
        <v>0</v>
      </c>
      <c r="G68" s="41">
        <v>13.378299999999999</v>
      </c>
      <c r="H68" s="41">
        <v>11.412800000000001</v>
      </c>
      <c r="I68" s="41">
        <v>15.317399999999999</v>
      </c>
      <c r="J68" s="41">
        <v>6.8543000000000003</v>
      </c>
      <c r="K68" s="41">
        <v>0</v>
      </c>
      <c r="L68" s="41">
        <v>7.8825000000000003</v>
      </c>
      <c r="M68" s="41">
        <v>0.56710000000000005</v>
      </c>
      <c r="N68" s="41">
        <v>8.0792999999999999</v>
      </c>
      <c r="O68" s="41">
        <v>0</v>
      </c>
      <c r="P68" s="41">
        <v>0</v>
      </c>
    </row>
    <row r="69" spans="1:16" hidden="1" outlineLevel="1" collapsed="1">
      <c r="A69" s="8">
        <v>42309</v>
      </c>
      <c r="B69" s="41">
        <v>12.635300000000001</v>
      </c>
      <c r="C69" s="41">
        <v>10.802899999999999</v>
      </c>
      <c r="D69" s="41">
        <v>14.1629</v>
      </c>
      <c r="E69" s="41">
        <v>6.5270999999999999</v>
      </c>
      <c r="F69" s="41">
        <v>0</v>
      </c>
      <c r="G69" s="41">
        <v>13.650399999999999</v>
      </c>
      <c r="H69" s="41">
        <v>11.030799999999999</v>
      </c>
      <c r="I69" s="41">
        <v>16.0351</v>
      </c>
      <c r="J69" s="41">
        <v>6.5270999999999999</v>
      </c>
      <c r="K69" s="41">
        <v>0</v>
      </c>
      <c r="L69" s="41">
        <v>4.2930999999999999</v>
      </c>
      <c r="M69" s="41">
        <v>0.74039999999999995</v>
      </c>
      <c r="N69" s="41">
        <v>4.5373999999999999</v>
      </c>
      <c r="O69" s="41">
        <v>0</v>
      </c>
      <c r="P69" s="41" t="s">
        <v>123</v>
      </c>
    </row>
    <row r="70" spans="1:16" hidden="1" outlineLevel="1" collapsed="1">
      <c r="A70" s="8">
        <v>42339</v>
      </c>
      <c r="B70" s="41">
        <v>13.9236</v>
      </c>
      <c r="C70" s="41">
        <v>10.9688</v>
      </c>
      <c r="D70" s="41">
        <v>15.9087</v>
      </c>
      <c r="E70" s="41">
        <v>7.1516999999999999</v>
      </c>
      <c r="F70" s="41">
        <v>0</v>
      </c>
      <c r="G70" s="41">
        <v>14.493399999999999</v>
      </c>
      <c r="H70" s="41">
        <v>11.2369</v>
      </c>
      <c r="I70" s="41">
        <v>16.8447</v>
      </c>
      <c r="J70" s="41">
        <v>7.1516999999999999</v>
      </c>
      <c r="K70" s="41">
        <v>0</v>
      </c>
      <c r="L70" s="41">
        <v>5.8677000000000001</v>
      </c>
      <c r="M70" s="41">
        <v>0.82189999999999996</v>
      </c>
      <c r="N70" s="41">
        <v>6.5514000000000001</v>
      </c>
      <c r="O70" s="41">
        <v>0</v>
      </c>
      <c r="P70" s="41">
        <v>0</v>
      </c>
    </row>
    <row r="71" spans="1:16" hidden="1" outlineLevel="1" collapsed="1">
      <c r="A71" s="8">
        <v>42370</v>
      </c>
      <c r="B71" s="41">
        <v>13.1927</v>
      </c>
      <c r="C71" s="41">
        <v>10.096500000000001</v>
      </c>
      <c r="D71" s="41">
        <v>14.5192</v>
      </c>
      <c r="E71" s="41">
        <v>6.1974</v>
      </c>
      <c r="F71" s="41">
        <v>0</v>
      </c>
      <c r="G71" s="41">
        <v>14.257099999999999</v>
      </c>
      <c r="H71" s="41">
        <v>10.537000000000001</v>
      </c>
      <c r="I71" s="41">
        <v>16.1309</v>
      </c>
      <c r="J71" s="41">
        <v>6.1974</v>
      </c>
      <c r="K71" s="41">
        <v>0</v>
      </c>
      <c r="L71" s="41">
        <v>7.0974000000000004</v>
      </c>
      <c r="M71" s="41">
        <v>0.85460000000000003</v>
      </c>
      <c r="N71" s="41">
        <v>7.4923999999999999</v>
      </c>
      <c r="O71" s="41">
        <v>0</v>
      </c>
      <c r="P71" s="41">
        <v>0</v>
      </c>
    </row>
    <row r="72" spans="1:16" hidden="1" outlineLevel="1" collapsed="1">
      <c r="A72" s="8">
        <v>42401</v>
      </c>
      <c r="B72" s="41">
        <v>12.206799999999999</v>
      </c>
      <c r="C72" s="41">
        <v>10.019600000000001</v>
      </c>
      <c r="D72" s="41">
        <v>13.2776</v>
      </c>
      <c r="E72" s="41">
        <v>7.4024999999999999</v>
      </c>
      <c r="F72" s="41">
        <v>0</v>
      </c>
      <c r="G72" s="41">
        <v>13.2403</v>
      </c>
      <c r="H72" s="41">
        <v>10.527900000000001</v>
      </c>
      <c r="I72" s="41">
        <v>14.759499999999999</v>
      </c>
      <c r="J72" s="41">
        <v>7.4024999999999999</v>
      </c>
      <c r="K72" s="41">
        <v>0</v>
      </c>
      <c r="L72" s="41">
        <v>5.2938999999999998</v>
      </c>
      <c r="M72" s="41">
        <v>1.1206</v>
      </c>
      <c r="N72" s="41">
        <v>5.7798999999999996</v>
      </c>
      <c r="O72" s="41">
        <v>0</v>
      </c>
      <c r="P72" s="41">
        <v>0</v>
      </c>
    </row>
    <row r="73" spans="1:16" hidden="1" outlineLevel="1" collapsed="1">
      <c r="A73" s="8">
        <v>42430</v>
      </c>
      <c r="B73" s="41">
        <v>12.1236</v>
      </c>
      <c r="C73" s="41">
        <v>10.3192</v>
      </c>
      <c r="D73" s="41">
        <v>13.535500000000001</v>
      </c>
      <c r="E73" s="41">
        <v>6.6192000000000002</v>
      </c>
      <c r="F73" s="41">
        <v>0</v>
      </c>
      <c r="G73" s="41">
        <v>12.5746</v>
      </c>
      <c r="H73" s="41">
        <v>10.515000000000001</v>
      </c>
      <c r="I73" s="41">
        <v>14.2902</v>
      </c>
      <c r="J73" s="41">
        <v>6.6192000000000002</v>
      </c>
      <c r="K73" s="41">
        <v>0</v>
      </c>
      <c r="L73" s="41">
        <v>5.4291</v>
      </c>
      <c r="M73" s="41">
        <v>0.51980000000000004</v>
      </c>
      <c r="N73" s="41">
        <v>5.9486999999999997</v>
      </c>
      <c r="O73" s="41">
        <v>0</v>
      </c>
      <c r="P73" s="41">
        <v>0</v>
      </c>
    </row>
    <row r="74" spans="1:16" hidden="1" outlineLevel="1" collapsed="1">
      <c r="A74" s="8">
        <v>42461</v>
      </c>
      <c r="B74" s="41">
        <v>12.105700000000001</v>
      </c>
      <c r="C74" s="41">
        <v>9.7995999999999999</v>
      </c>
      <c r="D74" s="41">
        <v>13.055899999999999</v>
      </c>
      <c r="E74" s="41">
        <v>3.0205000000000002</v>
      </c>
      <c r="F74" s="41">
        <v>0</v>
      </c>
      <c r="G74" s="41">
        <v>12.828099999999999</v>
      </c>
      <c r="H74" s="41">
        <v>10.0634</v>
      </c>
      <c r="I74" s="41">
        <v>13.812200000000001</v>
      </c>
      <c r="J74" s="41">
        <v>5.1462000000000003</v>
      </c>
      <c r="K74" s="41">
        <v>0</v>
      </c>
      <c r="L74" s="41">
        <v>3.9952999999999999</v>
      </c>
      <c r="M74" s="41">
        <v>0.97829999999999995</v>
      </c>
      <c r="N74" s="41">
        <v>4.9374000000000002</v>
      </c>
      <c r="O74" s="41">
        <v>0.01</v>
      </c>
      <c r="P74" s="41">
        <v>0</v>
      </c>
    </row>
    <row r="75" spans="1:16" hidden="1" outlineLevel="1" collapsed="1">
      <c r="A75" s="8">
        <v>42491</v>
      </c>
      <c r="B75" s="41">
        <v>11.563700000000001</v>
      </c>
      <c r="C75" s="41">
        <v>9.2497000000000007</v>
      </c>
      <c r="D75" s="41">
        <v>12.6691</v>
      </c>
      <c r="E75" s="41">
        <v>5.4520999999999997</v>
      </c>
      <c r="F75" s="41">
        <v>0</v>
      </c>
      <c r="G75" s="41">
        <v>12.321199999999999</v>
      </c>
      <c r="H75" s="41">
        <v>9.5746000000000002</v>
      </c>
      <c r="I75" s="41">
        <v>13.747199999999999</v>
      </c>
      <c r="J75" s="41">
        <v>5.4520999999999997</v>
      </c>
      <c r="K75" s="41">
        <v>0</v>
      </c>
      <c r="L75" s="41">
        <v>4.1306000000000003</v>
      </c>
      <c r="M75" s="41">
        <v>0.90759999999999996</v>
      </c>
      <c r="N75" s="41">
        <v>4.5366</v>
      </c>
      <c r="O75" s="41">
        <v>0</v>
      </c>
      <c r="P75" s="41">
        <v>0</v>
      </c>
    </row>
    <row r="76" spans="1:16" hidden="1" outlineLevel="1" collapsed="1">
      <c r="A76" s="8">
        <v>42522</v>
      </c>
      <c r="B76" s="41">
        <v>10.590199999999999</v>
      </c>
      <c r="C76" s="41">
        <v>9.5318000000000005</v>
      </c>
      <c r="D76" s="41">
        <v>11.4603</v>
      </c>
      <c r="E76" s="41">
        <v>6.4957000000000003</v>
      </c>
      <c r="F76" s="41">
        <v>0</v>
      </c>
      <c r="G76" s="41">
        <v>11.4321</v>
      </c>
      <c r="H76" s="41">
        <v>10.0291</v>
      </c>
      <c r="I76" s="41">
        <v>12.700799999999999</v>
      </c>
      <c r="J76" s="41">
        <v>6.4957000000000003</v>
      </c>
      <c r="K76" s="41">
        <v>0</v>
      </c>
      <c r="L76" s="41">
        <v>4.4313000000000002</v>
      </c>
      <c r="M76" s="41">
        <v>0.80369999999999997</v>
      </c>
      <c r="N76" s="41">
        <v>4.8771000000000004</v>
      </c>
      <c r="O76" s="41">
        <v>0</v>
      </c>
      <c r="P76" s="41">
        <v>0</v>
      </c>
    </row>
    <row r="77" spans="1:16" hidden="1" outlineLevel="1" collapsed="1">
      <c r="A77" s="8">
        <v>42552</v>
      </c>
      <c r="B77" s="41">
        <v>11.0153</v>
      </c>
      <c r="C77" s="41">
        <v>9.8650000000000002</v>
      </c>
      <c r="D77" s="41">
        <v>11.7767</v>
      </c>
      <c r="E77" s="41">
        <v>7.6372</v>
      </c>
      <c r="F77" s="41">
        <v>0</v>
      </c>
      <c r="G77" s="41">
        <v>11.4603</v>
      </c>
      <c r="H77" s="41">
        <v>10.217499999999999</v>
      </c>
      <c r="I77" s="41">
        <v>12.354699999999999</v>
      </c>
      <c r="J77" s="41">
        <v>7.6372</v>
      </c>
      <c r="K77" s="41">
        <v>0</v>
      </c>
      <c r="L77" s="41">
        <v>4.4836</v>
      </c>
      <c r="M77" s="41">
        <v>0.68210000000000004</v>
      </c>
      <c r="N77" s="41">
        <v>5.1346999999999996</v>
      </c>
      <c r="O77" s="41">
        <v>0</v>
      </c>
      <c r="P77" s="41">
        <v>0</v>
      </c>
    </row>
    <row r="78" spans="1:16" hidden="1" outlineLevel="1" collapsed="1">
      <c r="A78" s="8">
        <v>42583</v>
      </c>
      <c r="B78" s="41">
        <v>10.0601</v>
      </c>
      <c r="C78" s="41">
        <v>10.6448</v>
      </c>
      <c r="D78" s="41">
        <v>10.014900000000001</v>
      </c>
      <c r="E78" s="41">
        <v>5.8521000000000001</v>
      </c>
      <c r="F78" s="41">
        <v>0</v>
      </c>
      <c r="G78" s="41">
        <v>11.2629</v>
      </c>
      <c r="H78" s="41">
        <v>11.045500000000001</v>
      </c>
      <c r="I78" s="41">
        <v>11.7882</v>
      </c>
      <c r="J78" s="41">
        <v>5.8521000000000001</v>
      </c>
      <c r="K78" s="41">
        <v>0</v>
      </c>
      <c r="L78" s="41">
        <v>4.0448000000000004</v>
      </c>
      <c r="M78" s="41">
        <v>0.6764</v>
      </c>
      <c r="N78" s="41">
        <v>4.3071000000000002</v>
      </c>
      <c r="O78" s="41">
        <v>0</v>
      </c>
      <c r="P78" s="41">
        <v>0</v>
      </c>
    </row>
    <row r="79" spans="1:16" hidden="1" outlineLevel="1" collapsed="1">
      <c r="A79" s="8">
        <v>42614</v>
      </c>
      <c r="B79" s="41">
        <v>9.6075999999999997</v>
      </c>
      <c r="C79" s="41">
        <v>10.640700000000001</v>
      </c>
      <c r="D79" s="41">
        <v>9.3268000000000004</v>
      </c>
      <c r="E79" s="41">
        <v>6.1532</v>
      </c>
      <c r="F79" s="41">
        <v>0</v>
      </c>
      <c r="G79" s="41">
        <v>10.4741</v>
      </c>
      <c r="H79" s="41">
        <v>10.835699999999999</v>
      </c>
      <c r="I79" s="41">
        <v>10.538</v>
      </c>
      <c r="J79" s="41">
        <v>6.1532</v>
      </c>
      <c r="K79" s="41">
        <v>0</v>
      </c>
      <c r="L79" s="41">
        <v>5.1234999999999999</v>
      </c>
      <c r="M79" s="41">
        <v>0.4501</v>
      </c>
      <c r="N79" s="41">
        <v>5.2859999999999996</v>
      </c>
      <c r="O79" s="41">
        <v>0</v>
      </c>
      <c r="P79" s="41">
        <v>0</v>
      </c>
    </row>
    <row r="80" spans="1:16" hidden="1" outlineLevel="1" collapsed="1">
      <c r="A80" s="8">
        <v>42644</v>
      </c>
      <c r="B80" s="41">
        <v>9.6771999999999991</v>
      </c>
      <c r="C80" s="41">
        <v>9.9585000000000008</v>
      </c>
      <c r="D80" s="41">
        <v>9.6917000000000009</v>
      </c>
      <c r="E80" s="41">
        <v>7.0258000000000003</v>
      </c>
      <c r="F80" s="41">
        <v>0</v>
      </c>
      <c r="G80" s="41">
        <v>10.5298</v>
      </c>
      <c r="H80" s="41">
        <v>10.1868</v>
      </c>
      <c r="I80" s="41">
        <v>10.835699999999999</v>
      </c>
      <c r="J80" s="41">
        <v>7.0258000000000003</v>
      </c>
      <c r="K80" s="41">
        <v>0</v>
      </c>
      <c r="L80" s="41">
        <v>5.1100000000000003</v>
      </c>
      <c r="M80" s="41">
        <v>0.48039999999999999</v>
      </c>
      <c r="N80" s="41">
        <v>5.2774999999999999</v>
      </c>
      <c r="O80" s="41">
        <v>0</v>
      </c>
      <c r="P80" s="41">
        <v>0</v>
      </c>
    </row>
    <row r="81" spans="1:16" hidden="1" outlineLevel="1" collapsed="1">
      <c r="A81" s="8">
        <v>42675</v>
      </c>
      <c r="B81" s="41">
        <v>9.7776999999999994</v>
      </c>
      <c r="C81" s="41">
        <v>10.0297</v>
      </c>
      <c r="D81" s="41">
        <v>9.7279999999999998</v>
      </c>
      <c r="E81" s="41">
        <v>8.5975000000000001</v>
      </c>
      <c r="F81" s="41">
        <v>0</v>
      </c>
      <c r="G81" s="41">
        <v>10.7273</v>
      </c>
      <c r="H81" s="41">
        <v>10.239000000000001</v>
      </c>
      <c r="I81" s="41">
        <v>10.989599999999999</v>
      </c>
      <c r="J81" s="41">
        <v>8.5975000000000001</v>
      </c>
      <c r="K81" s="41">
        <v>0</v>
      </c>
      <c r="L81" s="41">
        <v>4.8174999999999999</v>
      </c>
      <c r="M81" s="41">
        <v>0.4743</v>
      </c>
      <c r="N81" s="41">
        <v>4.9592000000000001</v>
      </c>
      <c r="O81" s="41">
        <v>0</v>
      </c>
      <c r="P81" s="41">
        <v>0</v>
      </c>
    </row>
    <row r="82" spans="1:16" hidden="1" outlineLevel="1" collapsed="1">
      <c r="A82" s="8">
        <v>42705</v>
      </c>
      <c r="B82" s="41">
        <v>8.7613000000000003</v>
      </c>
      <c r="C82" s="41">
        <v>7.9759000000000002</v>
      </c>
      <c r="D82" s="41">
        <v>9.1821999999999999</v>
      </c>
      <c r="E82" s="41">
        <v>6.1688999999999998</v>
      </c>
      <c r="F82" s="41">
        <v>0.01</v>
      </c>
      <c r="G82" s="41">
        <v>9.1755999999999993</v>
      </c>
      <c r="H82" s="41">
        <v>8.1753999999999998</v>
      </c>
      <c r="I82" s="41">
        <v>9.6889000000000003</v>
      </c>
      <c r="J82" s="41">
        <v>6.1688999999999998</v>
      </c>
      <c r="K82" s="41">
        <v>0</v>
      </c>
      <c r="L82" s="41">
        <v>4.4543999999999997</v>
      </c>
      <c r="M82" s="41">
        <v>0.42220000000000002</v>
      </c>
      <c r="N82" s="41">
        <v>4.9031000000000002</v>
      </c>
      <c r="O82" s="41">
        <v>0</v>
      </c>
      <c r="P82" s="41">
        <v>0.01</v>
      </c>
    </row>
    <row r="83" spans="1:16" hidden="1" outlineLevel="1" collapsed="1">
      <c r="A83" s="8">
        <v>42736</v>
      </c>
      <c r="B83" s="41">
        <v>9.3718000000000004</v>
      </c>
      <c r="C83" s="41">
        <v>8.7975999999999992</v>
      </c>
      <c r="D83" s="41">
        <v>9.6683000000000003</v>
      </c>
      <c r="E83" s="41">
        <v>6.4786999999999999</v>
      </c>
      <c r="F83" s="41">
        <v>0</v>
      </c>
      <c r="G83" s="41">
        <v>9.6610999999999994</v>
      </c>
      <c r="H83" s="41">
        <v>9.2272999999999996</v>
      </c>
      <c r="I83" s="41">
        <v>9.9352999999999998</v>
      </c>
      <c r="J83" s="41">
        <v>6.4786999999999999</v>
      </c>
      <c r="K83" s="41">
        <v>0</v>
      </c>
      <c r="L83" s="41">
        <v>1.4751000000000001</v>
      </c>
      <c r="M83" s="41">
        <v>0.68969999999999998</v>
      </c>
      <c r="N83" s="41">
        <v>1.8093999999999999</v>
      </c>
      <c r="O83" s="41">
        <v>0</v>
      </c>
      <c r="P83" s="41">
        <v>0</v>
      </c>
    </row>
    <row r="84" spans="1:16" hidden="1" outlineLevel="1" collapsed="1">
      <c r="A84" s="8">
        <v>42767</v>
      </c>
      <c r="B84" s="41">
        <v>9.1349999999999998</v>
      </c>
      <c r="C84" s="41">
        <v>8.7021999999999995</v>
      </c>
      <c r="D84" s="41">
        <v>9.16</v>
      </c>
      <c r="E84" s="41">
        <v>10.488899999999999</v>
      </c>
      <c r="F84" s="41">
        <v>11</v>
      </c>
      <c r="G84" s="41">
        <v>9.3580000000000005</v>
      </c>
      <c r="H84" s="41">
        <v>8.9260999999999999</v>
      </c>
      <c r="I84" s="41">
        <v>9.3955000000000002</v>
      </c>
      <c r="J84" s="41">
        <v>10.488899999999999</v>
      </c>
      <c r="K84" s="41">
        <v>11</v>
      </c>
      <c r="L84" s="41">
        <v>2.2888000000000002</v>
      </c>
      <c r="M84" s="41">
        <v>0.1656</v>
      </c>
      <c r="N84" s="41">
        <v>2.6987999999999999</v>
      </c>
      <c r="O84" s="41">
        <v>0</v>
      </c>
      <c r="P84" s="41">
        <v>0</v>
      </c>
    </row>
    <row r="85" spans="1:16" hidden="1" outlineLevel="1" collapsed="1">
      <c r="A85" s="8">
        <v>42795</v>
      </c>
      <c r="B85" s="41">
        <v>8.9794999999999998</v>
      </c>
      <c r="C85" s="41">
        <v>8.7186000000000003</v>
      </c>
      <c r="D85" s="41">
        <v>9.1485000000000003</v>
      </c>
      <c r="E85" s="41">
        <v>6.8042999999999996</v>
      </c>
      <c r="F85" s="41">
        <v>0</v>
      </c>
      <c r="G85" s="41">
        <v>9.1499000000000006</v>
      </c>
      <c r="H85" s="41">
        <v>8.9065999999999992</v>
      </c>
      <c r="I85" s="41">
        <v>9.3247</v>
      </c>
      <c r="J85" s="41">
        <v>6.8042999999999996</v>
      </c>
      <c r="K85" s="41">
        <v>0</v>
      </c>
      <c r="L85" s="41">
        <v>2.5558000000000001</v>
      </c>
      <c r="M85" s="41">
        <v>0.25280000000000002</v>
      </c>
      <c r="N85" s="41">
        <v>3.0649000000000002</v>
      </c>
      <c r="O85" s="41">
        <v>0</v>
      </c>
      <c r="P85" s="41">
        <v>0</v>
      </c>
    </row>
    <row r="86" spans="1:16" hidden="1" outlineLevel="1" collapsed="1">
      <c r="A86" s="8">
        <v>42826</v>
      </c>
      <c r="B86" s="41">
        <v>8.9161999999999999</v>
      </c>
      <c r="C86" s="41">
        <v>7.9916999999999998</v>
      </c>
      <c r="D86" s="41">
        <v>9.2843999999999998</v>
      </c>
      <c r="E86" s="41">
        <v>6.7347999999999999</v>
      </c>
      <c r="F86" s="41">
        <v>0</v>
      </c>
      <c r="G86" s="41">
        <v>9.2135999999999996</v>
      </c>
      <c r="H86" s="41">
        <v>8.3175000000000008</v>
      </c>
      <c r="I86" s="41">
        <v>9.5874000000000006</v>
      </c>
      <c r="J86" s="41">
        <v>6.7347999999999999</v>
      </c>
      <c r="K86" s="41">
        <v>0</v>
      </c>
      <c r="L86" s="41">
        <v>1.5432999999999999</v>
      </c>
      <c r="M86" s="41">
        <v>3.4000000000000002E-2</v>
      </c>
      <c r="N86" s="41">
        <v>2.0099</v>
      </c>
      <c r="O86" s="41">
        <v>0</v>
      </c>
      <c r="P86" s="41">
        <v>0</v>
      </c>
    </row>
    <row r="87" spans="1:16" hidden="1" outlineLevel="1" collapsed="1">
      <c r="A87" s="8">
        <v>42856</v>
      </c>
      <c r="B87" s="41">
        <v>8.3782999999999994</v>
      </c>
      <c r="C87" s="41">
        <v>7.0391000000000004</v>
      </c>
      <c r="D87" s="41">
        <v>9.2875999999999994</v>
      </c>
      <c r="E87" s="41">
        <v>3.7515000000000001</v>
      </c>
      <c r="F87" s="41">
        <v>0</v>
      </c>
      <c r="G87" s="41">
        <v>8.9153000000000002</v>
      </c>
      <c r="H87" s="41">
        <v>7.6368</v>
      </c>
      <c r="I87" s="41">
        <v>9.5701000000000001</v>
      </c>
      <c r="J87" s="41">
        <v>5.8997999999999999</v>
      </c>
      <c r="K87" s="41">
        <v>0</v>
      </c>
      <c r="L87" s="41">
        <v>1.5778000000000001</v>
      </c>
      <c r="M87" s="41">
        <v>1.0770999999999999</v>
      </c>
      <c r="N87" s="41">
        <v>2.9950000000000001</v>
      </c>
      <c r="O87" s="41">
        <v>0.1</v>
      </c>
      <c r="P87" s="41">
        <v>0</v>
      </c>
    </row>
    <row r="88" spans="1:16" hidden="1" outlineLevel="1" collapsed="1">
      <c r="A88" s="8">
        <v>42887</v>
      </c>
      <c r="B88" s="41">
        <v>8.1260999999999992</v>
      </c>
      <c r="C88" s="41">
        <v>6.6101999999999999</v>
      </c>
      <c r="D88" s="41">
        <v>8.8414999999999999</v>
      </c>
      <c r="E88" s="41">
        <v>8.0373999999999999</v>
      </c>
      <c r="F88" s="41">
        <v>0</v>
      </c>
      <c r="G88" s="41">
        <v>8.6852</v>
      </c>
      <c r="H88" s="41">
        <v>7.1021999999999998</v>
      </c>
      <c r="I88" s="41">
        <v>9.5901999999999994</v>
      </c>
      <c r="J88" s="41">
        <v>8.0373999999999999</v>
      </c>
      <c r="K88" s="41">
        <v>0</v>
      </c>
      <c r="L88" s="41">
        <v>3.4929999999999999</v>
      </c>
      <c r="M88" s="41">
        <v>0.36349999999999999</v>
      </c>
      <c r="N88" s="41">
        <v>4.2478999999999996</v>
      </c>
      <c r="O88" s="41">
        <v>0</v>
      </c>
      <c r="P88" s="41">
        <v>0</v>
      </c>
    </row>
    <row r="89" spans="1:16" hidden="1" outlineLevel="1" collapsed="1">
      <c r="A89" s="8">
        <v>42917</v>
      </c>
      <c r="B89" s="41">
        <v>8.3794000000000004</v>
      </c>
      <c r="C89" s="41">
        <v>5.5422000000000002</v>
      </c>
      <c r="D89" s="41">
        <v>9.7924000000000007</v>
      </c>
      <c r="E89" s="41">
        <v>5.7968000000000002</v>
      </c>
      <c r="F89" s="41">
        <v>0.8</v>
      </c>
      <c r="G89" s="41">
        <v>8.9053000000000004</v>
      </c>
      <c r="H89" s="41">
        <v>5.8700999999999999</v>
      </c>
      <c r="I89" s="41">
        <v>9.9863999999999997</v>
      </c>
      <c r="J89" s="41">
        <v>5.7968000000000002</v>
      </c>
      <c r="K89" s="41">
        <v>0</v>
      </c>
      <c r="L89" s="41">
        <v>1.4361999999999999</v>
      </c>
      <c r="M89" s="41">
        <v>4.6199999999999998E-2</v>
      </c>
      <c r="N89" s="41">
        <v>3.4196</v>
      </c>
      <c r="O89" s="41">
        <v>0</v>
      </c>
      <c r="P89" s="41">
        <v>0.8</v>
      </c>
    </row>
    <row r="90" spans="1:16" hidden="1" outlineLevel="1" collapsed="1">
      <c r="A90" s="8">
        <v>42948</v>
      </c>
      <c r="B90" s="41">
        <v>8.0675000000000008</v>
      </c>
      <c r="C90" s="41">
        <v>5.5290999999999997</v>
      </c>
      <c r="D90" s="41">
        <v>9.2265999999999995</v>
      </c>
      <c r="E90" s="41">
        <v>5.9457000000000004</v>
      </c>
      <c r="F90" s="41">
        <v>0</v>
      </c>
      <c r="G90" s="41">
        <v>8.8408999999999995</v>
      </c>
      <c r="H90" s="41">
        <v>5.9650999999999996</v>
      </c>
      <c r="I90" s="41">
        <v>10.2661</v>
      </c>
      <c r="J90" s="41">
        <v>5.9457000000000004</v>
      </c>
      <c r="K90" s="41">
        <v>0</v>
      </c>
      <c r="L90" s="41">
        <v>1.5780000000000001</v>
      </c>
      <c r="M90" s="41">
        <v>0.45050000000000001</v>
      </c>
      <c r="N90" s="41">
        <v>1.8718999999999999</v>
      </c>
      <c r="O90" s="41">
        <v>0</v>
      </c>
      <c r="P90" s="41">
        <v>0</v>
      </c>
    </row>
    <row r="91" spans="1:16" hidden="1" outlineLevel="1" collapsed="1">
      <c r="A91" s="8">
        <v>42979</v>
      </c>
      <c r="B91" s="41">
        <v>7.7408000000000001</v>
      </c>
      <c r="C91" s="41">
        <v>5.3013000000000003</v>
      </c>
      <c r="D91" s="41">
        <v>8.7100000000000009</v>
      </c>
      <c r="E91" s="41">
        <v>6.0388000000000002</v>
      </c>
      <c r="F91" s="41">
        <v>0</v>
      </c>
      <c r="G91" s="41">
        <v>8.4474</v>
      </c>
      <c r="H91" s="41">
        <v>5.7751999999999999</v>
      </c>
      <c r="I91" s="41">
        <v>9.5724</v>
      </c>
      <c r="J91" s="41">
        <v>6.0388000000000002</v>
      </c>
      <c r="K91" s="41">
        <v>0</v>
      </c>
      <c r="L91" s="41">
        <v>2.0924999999999998</v>
      </c>
      <c r="M91" s="41">
        <v>0.64610000000000001</v>
      </c>
      <c r="N91" s="41">
        <v>2.5019999999999998</v>
      </c>
      <c r="O91" s="41">
        <v>0</v>
      </c>
      <c r="P91" s="41">
        <v>0</v>
      </c>
    </row>
    <row r="92" spans="1:16" hidden="1" outlineLevel="1" collapsed="1">
      <c r="A92" s="8">
        <v>43009</v>
      </c>
      <c r="B92" s="41">
        <v>8.5931999999999995</v>
      </c>
      <c r="C92" s="41">
        <v>4.7542</v>
      </c>
      <c r="D92" s="41">
        <v>9.8214000000000006</v>
      </c>
      <c r="E92" s="41">
        <v>7.5601000000000003</v>
      </c>
      <c r="F92" s="41">
        <v>0</v>
      </c>
      <c r="G92" s="41">
        <v>8.9125999999999994</v>
      </c>
      <c r="H92" s="41">
        <v>5.0785999999999998</v>
      </c>
      <c r="I92" s="41">
        <v>10.145300000000001</v>
      </c>
      <c r="J92" s="41">
        <v>7.5601000000000003</v>
      </c>
      <c r="K92" s="41">
        <v>0</v>
      </c>
      <c r="L92" s="41">
        <v>1.8729</v>
      </c>
      <c r="M92" s="41">
        <v>0.67420000000000002</v>
      </c>
      <c r="N92" s="41">
        <v>2.4784999999999999</v>
      </c>
      <c r="O92" s="41">
        <v>0</v>
      </c>
      <c r="P92" s="41">
        <v>0</v>
      </c>
    </row>
    <row r="93" spans="1:16" hidden="1" outlineLevel="1" collapsed="1">
      <c r="A93" s="8">
        <v>43040</v>
      </c>
      <c r="B93" s="41">
        <v>8.99</v>
      </c>
      <c r="C93" s="41">
        <v>5.1913999999999998</v>
      </c>
      <c r="D93" s="41">
        <v>10.4222</v>
      </c>
      <c r="E93" s="41">
        <v>7.0914000000000001</v>
      </c>
      <c r="F93" s="41">
        <v>0</v>
      </c>
      <c r="G93" s="41">
        <v>9.4951000000000008</v>
      </c>
      <c r="H93" s="41">
        <v>5.5823999999999998</v>
      </c>
      <c r="I93" s="41">
        <v>10.9329</v>
      </c>
      <c r="J93" s="41">
        <v>7.0914000000000001</v>
      </c>
      <c r="K93" s="41">
        <v>0</v>
      </c>
      <c r="L93" s="41">
        <v>1.8976999999999999</v>
      </c>
      <c r="M93" s="41">
        <v>1.3511</v>
      </c>
      <c r="N93" s="41">
        <v>2.2128000000000001</v>
      </c>
      <c r="O93" s="41">
        <v>0</v>
      </c>
      <c r="P93" s="41">
        <v>0</v>
      </c>
    </row>
    <row r="94" spans="1:16" hidden="1" outlineLevel="1" collapsed="1">
      <c r="A94" s="8">
        <v>43070</v>
      </c>
      <c r="B94" s="41">
        <v>8.391</v>
      </c>
      <c r="C94" s="41">
        <v>5.5894000000000004</v>
      </c>
      <c r="D94" s="41">
        <v>9.5121000000000002</v>
      </c>
      <c r="E94" s="41">
        <v>5.9104000000000001</v>
      </c>
      <c r="F94" s="41">
        <v>0.1</v>
      </c>
      <c r="G94" s="41">
        <v>8.9934999999999992</v>
      </c>
      <c r="H94" s="41">
        <v>5.7119</v>
      </c>
      <c r="I94" s="41">
        <v>10.459</v>
      </c>
      <c r="J94" s="41">
        <v>5.9104000000000001</v>
      </c>
      <c r="K94" s="41">
        <v>0.1</v>
      </c>
      <c r="L94" s="41">
        <v>2.4639000000000002</v>
      </c>
      <c r="M94" s="41">
        <v>0.79249999999999998</v>
      </c>
      <c r="N94" s="41">
        <v>2.5918000000000001</v>
      </c>
      <c r="O94" s="41">
        <v>0</v>
      </c>
      <c r="P94" s="41">
        <v>0</v>
      </c>
    </row>
    <row r="95" spans="1:16" hidden="1" outlineLevel="1" collapsed="1">
      <c r="A95" s="8">
        <v>43101</v>
      </c>
      <c r="B95" s="41">
        <v>9.3196999999999992</v>
      </c>
      <c r="C95" s="41">
        <v>4.9470000000000001</v>
      </c>
      <c r="D95" s="41">
        <v>11.1213</v>
      </c>
      <c r="E95" s="41">
        <v>8.3246000000000002</v>
      </c>
      <c r="F95" s="41">
        <v>0</v>
      </c>
      <c r="G95" s="41">
        <v>9.7842000000000002</v>
      </c>
      <c r="H95" s="41">
        <v>5.5586000000000002</v>
      </c>
      <c r="I95" s="41">
        <v>11.469200000000001</v>
      </c>
      <c r="J95" s="41">
        <v>8.3246000000000002</v>
      </c>
      <c r="K95" s="41">
        <v>0</v>
      </c>
      <c r="L95" s="41">
        <v>1.7233000000000001</v>
      </c>
      <c r="M95" s="41">
        <v>0.9768</v>
      </c>
      <c r="N95" s="41">
        <v>2.6619000000000002</v>
      </c>
      <c r="O95" s="41">
        <v>0</v>
      </c>
      <c r="P95" s="41">
        <v>0</v>
      </c>
    </row>
    <row r="96" spans="1:16" hidden="1" outlineLevel="1" collapsed="1">
      <c r="A96" s="8">
        <v>43132</v>
      </c>
      <c r="B96" s="41">
        <v>9.5714000000000006</v>
      </c>
      <c r="C96" s="41">
        <v>4.9703999999999997</v>
      </c>
      <c r="D96" s="41">
        <v>11.780200000000001</v>
      </c>
      <c r="E96" s="41">
        <v>6.1833999999999998</v>
      </c>
      <c r="F96" s="41">
        <v>0</v>
      </c>
      <c r="G96" s="41">
        <v>10.15</v>
      </c>
      <c r="H96" s="41">
        <v>5.5926</v>
      </c>
      <c r="I96" s="41">
        <v>12.2927</v>
      </c>
      <c r="J96" s="41">
        <v>6.1833999999999998</v>
      </c>
      <c r="K96" s="41">
        <v>0</v>
      </c>
      <c r="L96" s="41">
        <v>2.0167999999999999</v>
      </c>
      <c r="M96" s="41">
        <v>0.79549999999999998</v>
      </c>
      <c r="N96" s="41">
        <v>3.1387</v>
      </c>
      <c r="O96" s="41">
        <v>0</v>
      </c>
      <c r="P96" s="41">
        <v>0</v>
      </c>
    </row>
    <row r="97" spans="1:16" hidden="1" outlineLevel="1" collapsed="1">
      <c r="A97" s="8">
        <v>43160</v>
      </c>
      <c r="B97" s="41">
        <v>10.076000000000001</v>
      </c>
      <c r="C97" s="41">
        <v>5.3807999999999998</v>
      </c>
      <c r="D97" s="41">
        <v>11.7501</v>
      </c>
      <c r="E97" s="41">
        <v>5.9743000000000004</v>
      </c>
      <c r="F97" s="41">
        <v>0</v>
      </c>
      <c r="G97" s="41">
        <v>10.778</v>
      </c>
      <c r="H97" s="41">
        <v>6.2045000000000003</v>
      </c>
      <c r="I97" s="41">
        <v>12.376300000000001</v>
      </c>
      <c r="J97" s="41">
        <v>5.9743000000000004</v>
      </c>
      <c r="K97" s="41">
        <v>0</v>
      </c>
      <c r="L97" s="41">
        <v>2.0146000000000002</v>
      </c>
      <c r="M97" s="41">
        <v>0.89239999999999997</v>
      </c>
      <c r="N97" s="41">
        <v>2.7761999999999998</v>
      </c>
      <c r="O97" s="41">
        <v>0</v>
      </c>
      <c r="P97" s="41">
        <v>0</v>
      </c>
    </row>
    <row r="98" spans="1:16" hidden="1" outlineLevel="1" collapsed="1">
      <c r="A98" s="8">
        <v>43191</v>
      </c>
      <c r="B98" s="41">
        <v>9.6874000000000002</v>
      </c>
      <c r="C98" s="41">
        <v>6.4462999999999999</v>
      </c>
      <c r="D98" s="41">
        <v>12.5974</v>
      </c>
      <c r="E98" s="41">
        <v>0</v>
      </c>
      <c r="F98" s="41">
        <v>0</v>
      </c>
      <c r="G98" s="41">
        <v>10.6694</v>
      </c>
      <c r="H98" s="41">
        <v>7.4055</v>
      </c>
      <c r="I98" s="41">
        <v>13.379899999999999</v>
      </c>
      <c r="J98" s="41">
        <v>0</v>
      </c>
      <c r="K98" s="41">
        <v>0</v>
      </c>
      <c r="L98" s="41">
        <v>1.7925</v>
      </c>
      <c r="M98" s="41">
        <v>0.88539999999999996</v>
      </c>
      <c r="N98" s="41">
        <v>3.331</v>
      </c>
      <c r="O98" s="41">
        <v>0</v>
      </c>
      <c r="P98" s="41">
        <v>0</v>
      </c>
    </row>
    <row r="99" spans="1:16" hidden="1" outlineLevel="1" collapsed="1">
      <c r="A99" s="8">
        <v>43221</v>
      </c>
      <c r="B99" s="41">
        <v>9.3835999999999995</v>
      </c>
      <c r="C99" s="41">
        <v>6.4017999999999997</v>
      </c>
      <c r="D99" s="41">
        <v>12.2631</v>
      </c>
      <c r="E99" s="41">
        <v>0</v>
      </c>
      <c r="F99" s="41">
        <v>0</v>
      </c>
      <c r="G99" s="41">
        <v>10.0168</v>
      </c>
      <c r="H99" s="41">
        <v>6.7644000000000002</v>
      </c>
      <c r="I99" s="41">
        <v>13.314299999999999</v>
      </c>
      <c r="J99" s="41">
        <v>0</v>
      </c>
      <c r="K99" s="41">
        <v>0</v>
      </c>
      <c r="L99" s="41">
        <v>2.0472000000000001</v>
      </c>
      <c r="M99" s="41">
        <v>0.36449999999999999</v>
      </c>
      <c r="N99" s="41">
        <v>2.9544000000000001</v>
      </c>
      <c r="O99" s="41">
        <v>0</v>
      </c>
      <c r="P99" s="41">
        <v>0</v>
      </c>
    </row>
    <row r="100" spans="1:16" hidden="1" outlineLevel="1" collapsed="1">
      <c r="A100" s="8">
        <v>43252</v>
      </c>
      <c r="B100" s="41">
        <v>9.1906999999999996</v>
      </c>
      <c r="C100" s="41">
        <v>6.2009999999999996</v>
      </c>
      <c r="D100" s="41">
        <v>11.672599999999999</v>
      </c>
      <c r="E100" s="41">
        <v>5</v>
      </c>
      <c r="F100" s="41">
        <v>0.05</v>
      </c>
      <c r="G100" s="41">
        <v>10.5761</v>
      </c>
      <c r="H100" s="41">
        <v>6.7102000000000004</v>
      </c>
      <c r="I100" s="41">
        <v>13.4749</v>
      </c>
      <c r="J100" s="41">
        <v>5</v>
      </c>
      <c r="K100" s="41">
        <v>0</v>
      </c>
      <c r="L100" s="41">
        <v>2.1507000000000001</v>
      </c>
      <c r="M100" s="41">
        <v>0.2661</v>
      </c>
      <c r="N100" s="41">
        <v>3.3329</v>
      </c>
      <c r="O100" s="41">
        <v>0</v>
      </c>
      <c r="P100" s="41">
        <v>0.05</v>
      </c>
    </row>
    <row r="101" spans="1:16" hidden="1" outlineLevel="1" collapsed="1">
      <c r="A101" s="8">
        <v>43282</v>
      </c>
      <c r="B101" s="41">
        <v>9.5046999999999997</v>
      </c>
      <c r="C101" s="41">
        <v>5.1356999999999999</v>
      </c>
      <c r="D101" s="41">
        <v>12.517200000000001</v>
      </c>
      <c r="E101" s="41">
        <v>1</v>
      </c>
      <c r="F101" s="41">
        <v>0</v>
      </c>
      <c r="G101" s="41">
        <v>10.3132</v>
      </c>
      <c r="H101" s="41">
        <v>5.6881000000000004</v>
      </c>
      <c r="I101" s="41">
        <v>13.4579</v>
      </c>
      <c r="J101" s="41">
        <v>1</v>
      </c>
      <c r="K101" s="41">
        <v>0</v>
      </c>
      <c r="L101" s="41">
        <v>1.8453999999999999</v>
      </c>
      <c r="M101" s="41">
        <v>0.32319999999999999</v>
      </c>
      <c r="N101" s="41">
        <v>3.0419</v>
      </c>
      <c r="O101" s="41">
        <v>0</v>
      </c>
      <c r="P101" s="41">
        <v>0</v>
      </c>
    </row>
    <row r="102" spans="1:16" hidden="1" outlineLevel="1" collapsed="1">
      <c r="A102" s="8">
        <v>43313</v>
      </c>
      <c r="B102" s="41">
        <v>10.3192</v>
      </c>
      <c r="C102" s="41">
        <v>6.0056000000000003</v>
      </c>
      <c r="D102" s="41">
        <v>13.391</v>
      </c>
      <c r="E102" s="41">
        <v>8.2270000000000003</v>
      </c>
      <c r="F102" s="41">
        <v>0</v>
      </c>
      <c r="G102" s="41">
        <v>10.913500000000001</v>
      </c>
      <c r="H102" s="41">
        <v>6.4425999999999997</v>
      </c>
      <c r="I102" s="41">
        <v>14.004799999999999</v>
      </c>
      <c r="J102" s="41">
        <v>13.507899999999999</v>
      </c>
      <c r="K102" s="41">
        <v>0</v>
      </c>
      <c r="L102" s="41">
        <v>2.1526000000000001</v>
      </c>
      <c r="M102" s="41">
        <v>0.34339999999999998</v>
      </c>
      <c r="N102" s="41">
        <v>3.3142999999999998</v>
      </c>
      <c r="O102" s="41">
        <v>5</v>
      </c>
      <c r="P102" s="41">
        <v>0</v>
      </c>
    </row>
    <row r="103" spans="1:16" hidden="1" outlineLevel="1" collapsed="1">
      <c r="A103" s="8">
        <v>43344</v>
      </c>
      <c r="B103" s="41">
        <v>10.9247</v>
      </c>
      <c r="C103" s="41">
        <v>5.9137000000000004</v>
      </c>
      <c r="D103" s="41">
        <v>13.309699999999999</v>
      </c>
      <c r="E103" s="41">
        <v>4.9943999999999997</v>
      </c>
      <c r="F103" s="41">
        <v>0</v>
      </c>
      <c r="G103" s="41">
        <v>11.7568</v>
      </c>
      <c r="H103" s="41">
        <v>6.0765000000000002</v>
      </c>
      <c r="I103" s="41">
        <v>14.661199999999999</v>
      </c>
      <c r="J103" s="41">
        <v>1</v>
      </c>
      <c r="K103" s="41">
        <v>0</v>
      </c>
      <c r="L103" s="41">
        <v>3.4359999999999999</v>
      </c>
      <c r="M103" s="41">
        <v>6.8199999999999997E-2</v>
      </c>
      <c r="N103" s="41">
        <v>3.6202000000000001</v>
      </c>
      <c r="O103" s="41">
        <v>5</v>
      </c>
      <c r="P103" s="41">
        <v>0</v>
      </c>
    </row>
    <row r="104" spans="1:16" hidden="1" outlineLevel="1" collapsed="1">
      <c r="A104" s="8">
        <v>43374</v>
      </c>
      <c r="B104" s="41">
        <v>11.113200000000001</v>
      </c>
      <c r="C104" s="41">
        <v>5.7061000000000002</v>
      </c>
      <c r="D104" s="41">
        <v>14.825900000000001</v>
      </c>
      <c r="E104" s="41">
        <v>3</v>
      </c>
      <c r="F104" s="41">
        <v>0</v>
      </c>
      <c r="G104" s="41">
        <v>11.873699999999999</v>
      </c>
      <c r="H104" s="41">
        <v>6.2502000000000004</v>
      </c>
      <c r="I104" s="41">
        <v>15.626799999999999</v>
      </c>
      <c r="J104" s="41">
        <v>3</v>
      </c>
      <c r="K104" s="41">
        <v>0</v>
      </c>
      <c r="L104" s="41">
        <v>2.0222000000000002</v>
      </c>
      <c r="M104" s="41">
        <v>0.38319999999999999</v>
      </c>
      <c r="N104" s="41">
        <v>3.5905</v>
      </c>
      <c r="O104" s="41">
        <v>0</v>
      </c>
      <c r="P104" s="41">
        <v>0</v>
      </c>
    </row>
    <row r="105" spans="1:16" hidden="1" outlineLevel="1" collapsed="1">
      <c r="A105" s="8">
        <v>43405</v>
      </c>
      <c r="B105" s="41">
        <v>11.8553</v>
      </c>
      <c r="C105" s="41">
        <v>6.8543000000000003</v>
      </c>
      <c r="D105" s="41">
        <v>14.593999999999999</v>
      </c>
      <c r="E105" s="41">
        <v>1</v>
      </c>
      <c r="F105" s="41">
        <v>0</v>
      </c>
      <c r="G105" s="41">
        <v>12.420999999999999</v>
      </c>
      <c r="H105" s="41">
        <v>7.1426999999999996</v>
      </c>
      <c r="I105" s="41">
        <v>15.366300000000001</v>
      </c>
      <c r="J105" s="41">
        <v>1</v>
      </c>
      <c r="K105" s="41">
        <v>0</v>
      </c>
      <c r="L105" s="41">
        <v>1.9229000000000001</v>
      </c>
      <c r="M105" s="41">
        <v>0.33900000000000002</v>
      </c>
      <c r="N105" s="41">
        <v>2.5337999999999998</v>
      </c>
      <c r="O105" s="41">
        <v>0</v>
      </c>
      <c r="P105" s="41">
        <v>0</v>
      </c>
    </row>
    <row r="106" spans="1:16" hidden="1" outlineLevel="1" collapsed="1">
      <c r="A106" s="8">
        <v>43435</v>
      </c>
      <c r="B106" s="41">
        <v>12.882400000000001</v>
      </c>
      <c r="C106" s="41">
        <v>6.6596000000000002</v>
      </c>
      <c r="D106" s="41">
        <v>15.2577</v>
      </c>
      <c r="E106" s="41">
        <v>5</v>
      </c>
      <c r="F106" s="41">
        <v>0</v>
      </c>
      <c r="G106" s="41">
        <v>13.3813</v>
      </c>
      <c r="H106" s="41">
        <v>6.9676</v>
      </c>
      <c r="I106" s="41">
        <v>15.837199999999999</v>
      </c>
      <c r="J106" s="41">
        <v>5</v>
      </c>
      <c r="K106" s="41">
        <v>0</v>
      </c>
      <c r="L106" s="41">
        <v>2.9868999999999999</v>
      </c>
      <c r="M106" s="41">
        <v>0.249</v>
      </c>
      <c r="N106" s="41">
        <v>3.968</v>
      </c>
      <c r="O106" s="41">
        <v>0</v>
      </c>
      <c r="P106" s="41">
        <v>0</v>
      </c>
    </row>
    <row r="107" spans="1:16" hidden="1" outlineLevel="1" collapsed="1">
      <c r="A107" s="8">
        <v>43466</v>
      </c>
      <c r="B107" s="41">
        <v>13.147399999999999</v>
      </c>
      <c r="C107" s="41">
        <v>7.2096999999999998</v>
      </c>
      <c r="D107" s="41">
        <v>15.0776</v>
      </c>
      <c r="E107" s="41">
        <v>16</v>
      </c>
      <c r="F107" s="41">
        <v>0</v>
      </c>
      <c r="G107" s="41">
        <v>13.8377</v>
      </c>
      <c r="H107" s="41">
        <v>7.7066999999999997</v>
      </c>
      <c r="I107" s="41">
        <v>15.8089</v>
      </c>
      <c r="J107" s="41">
        <v>16</v>
      </c>
      <c r="K107" s="41">
        <v>0</v>
      </c>
      <c r="L107" s="41">
        <v>1.8554999999999999</v>
      </c>
      <c r="M107" s="41">
        <v>0.1731</v>
      </c>
      <c r="N107" s="41">
        <v>2.5133999999999999</v>
      </c>
      <c r="O107" s="41">
        <v>0</v>
      </c>
      <c r="P107" s="41">
        <v>0</v>
      </c>
    </row>
    <row r="108" spans="1:16" hidden="1" outlineLevel="1" collapsed="1">
      <c r="A108" s="8">
        <v>43497</v>
      </c>
      <c r="B108" s="41">
        <v>13.094099999999999</v>
      </c>
      <c r="C108" s="41">
        <v>8.4321999999999999</v>
      </c>
      <c r="D108" s="41">
        <v>14.812200000000001</v>
      </c>
      <c r="E108" s="41">
        <v>0</v>
      </c>
      <c r="F108" s="41">
        <v>4</v>
      </c>
      <c r="G108" s="41">
        <v>13.6532</v>
      </c>
      <c r="H108" s="41">
        <v>8.7101000000000006</v>
      </c>
      <c r="I108" s="41">
        <v>15.505699999999999</v>
      </c>
      <c r="J108" s="41">
        <v>0</v>
      </c>
      <c r="K108" s="41">
        <v>0</v>
      </c>
      <c r="L108" s="41">
        <v>3.1516000000000002</v>
      </c>
      <c r="M108" s="41">
        <v>0.01</v>
      </c>
      <c r="N108" s="41">
        <v>3.7406000000000001</v>
      </c>
      <c r="O108" s="41">
        <v>0</v>
      </c>
      <c r="P108" s="41">
        <v>4</v>
      </c>
    </row>
    <row r="109" spans="1:16" hidden="1" outlineLevel="1" collapsed="1">
      <c r="A109" s="8">
        <v>43525</v>
      </c>
      <c r="B109" s="41">
        <v>11.018599999999999</v>
      </c>
      <c r="C109" s="41">
        <v>6.0137</v>
      </c>
      <c r="D109" s="41">
        <v>14.107799999999999</v>
      </c>
      <c r="E109" s="41">
        <v>5.7603999999999997</v>
      </c>
      <c r="F109" s="41">
        <v>0</v>
      </c>
      <c r="G109" s="41">
        <v>13.5313</v>
      </c>
      <c r="H109" s="41">
        <v>6.2412999999999998</v>
      </c>
      <c r="I109" s="41">
        <v>15.480499999999999</v>
      </c>
      <c r="J109" s="41">
        <v>12.463699999999999</v>
      </c>
      <c r="K109" s="41">
        <v>0</v>
      </c>
      <c r="L109" s="41">
        <v>2.2704</v>
      </c>
      <c r="M109" s="41">
        <v>0.01</v>
      </c>
      <c r="N109" s="41">
        <v>3.9165999999999999</v>
      </c>
      <c r="O109" s="41">
        <v>1.5</v>
      </c>
      <c r="P109" s="41">
        <v>0</v>
      </c>
    </row>
    <row r="110" spans="1:16" hidden="1" outlineLevel="1" collapsed="1">
      <c r="A110" s="8">
        <v>43556</v>
      </c>
      <c r="B110" s="41">
        <v>12.6584</v>
      </c>
      <c r="C110" s="41">
        <v>7.0378999999999996</v>
      </c>
      <c r="D110" s="41">
        <v>14.64</v>
      </c>
      <c r="E110" s="41">
        <v>10.8094</v>
      </c>
      <c r="F110" s="41">
        <v>0</v>
      </c>
      <c r="G110" s="41">
        <v>13.1096</v>
      </c>
      <c r="H110" s="41">
        <v>7.4409999999999998</v>
      </c>
      <c r="I110" s="41">
        <v>15.173999999999999</v>
      </c>
      <c r="J110" s="41">
        <v>10.8094</v>
      </c>
      <c r="K110" s="41">
        <v>0</v>
      </c>
      <c r="L110" s="41">
        <v>2.9298000000000002</v>
      </c>
      <c r="M110" s="41">
        <v>0.01</v>
      </c>
      <c r="N110" s="41">
        <v>3.9485000000000001</v>
      </c>
      <c r="O110" s="41">
        <v>0</v>
      </c>
      <c r="P110" s="41">
        <v>0</v>
      </c>
    </row>
    <row r="111" spans="1:16" hidden="1" outlineLevel="1" collapsed="1">
      <c r="A111" s="8">
        <v>43586</v>
      </c>
      <c r="B111" s="41">
        <v>12.444000000000001</v>
      </c>
      <c r="C111" s="41">
        <v>9.0943000000000005</v>
      </c>
      <c r="D111" s="41">
        <v>14.279</v>
      </c>
      <c r="E111" s="41">
        <v>9.9260000000000002</v>
      </c>
      <c r="F111" s="41">
        <v>0</v>
      </c>
      <c r="G111" s="41">
        <v>13.3392</v>
      </c>
      <c r="H111" s="41">
        <v>9.2829999999999995</v>
      </c>
      <c r="I111" s="41">
        <v>15.342499999999999</v>
      </c>
      <c r="J111" s="41">
        <v>12.0105</v>
      </c>
      <c r="K111" s="41">
        <v>0</v>
      </c>
      <c r="L111" s="41">
        <v>3.3353999999999999</v>
      </c>
      <c r="M111" s="41">
        <v>0.01</v>
      </c>
      <c r="N111" s="41">
        <v>3.6126</v>
      </c>
      <c r="O111" s="41">
        <v>3.4</v>
      </c>
      <c r="P111" s="41">
        <v>0</v>
      </c>
    </row>
    <row r="112" spans="1:16" hidden="1" outlineLevel="1" collapsed="1">
      <c r="A112" s="8">
        <v>43617</v>
      </c>
      <c r="B112" s="41">
        <v>13.0718</v>
      </c>
      <c r="C112" s="41">
        <v>5.6142000000000003</v>
      </c>
      <c r="D112" s="41">
        <v>14.3149</v>
      </c>
      <c r="E112" s="41">
        <v>11.720499999999999</v>
      </c>
      <c r="F112" s="41">
        <v>0</v>
      </c>
      <c r="G112" s="41">
        <v>13.589499999999999</v>
      </c>
      <c r="H112" s="41">
        <v>6.0902000000000003</v>
      </c>
      <c r="I112" s="41">
        <v>14.868399999999999</v>
      </c>
      <c r="J112" s="41">
        <v>11.720499999999999</v>
      </c>
      <c r="K112" s="41">
        <v>0</v>
      </c>
      <c r="L112" s="41">
        <v>3.1480999999999999</v>
      </c>
      <c r="M112" s="41">
        <v>0.01</v>
      </c>
      <c r="N112" s="41">
        <v>3.8723999999999998</v>
      </c>
      <c r="O112" s="41">
        <v>0</v>
      </c>
      <c r="P112" s="41" t="s">
        <v>123</v>
      </c>
    </row>
    <row r="113" spans="1:16" hidden="1" outlineLevel="1" collapsed="1">
      <c r="A113" s="8">
        <v>43647</v>
      </c>
      <c r="B113" s="41">
        <v>12.111700000000001</v>
      </c>
      <c r="C113" s="41">
        <v>5.8384999999999998</v>
      </c>
      <c r="D113" s="41">
        <v>13.240500000000001</v>
      </c>
      <c r="E113" s="41">
        <v>11.602</v>
      </c>
      <c r="F113" s="41">
        <v>0</v>
      </c>
      <c r="G113" s="41">
        <v>13.0405</v>
      </c>
      <c r="H113" s="41">
        <v>6.1283000000000003</v>
      </c>
      <c r="I113" s="41">
        <v>14.4359</v>
      </c>
      <c r="J113" s="41">
        <v>11.787100000000001</v>
      </c>
      <c r="K113" s="41">
        <v>0</v>
      </c>
      <c r="L113" s="41">
        <v>2.6480000000000001</v>
      </c>
      <c r="M113" s="41">
        <v>0.01</v>
      </c>
      <c r="N113" s="41">
        <v>2.8786</v>
      </c>
      <c r="O113" s="41">
        <v>1.25</v>
      </c>
      <c r="P113" s="41">
        <v>0</v>
      </c>
    </row>
    <row r="114" spans="1:16" hidden="1" outlineLevel="1" collapsed="1">
      <c r="A114" s="8">
        <v>43678</v>
      </c>
      <c r="B114" s="41">
        <v>12.376300000000001</v>
      </c>
      <c r="C114" s="41">
        <v>8.4474999999999998</v>
      </c>
      <c r="D114" s="41">
        <v>13.8188</v>
      </c>
      <c r="E114" s="41">
        <v>12.3568</v>
      </c>
      <c r="F114" s="41">
        <v>0</v>
      </c>
      <c r="G114" s="41">
        <v>12.9056</v>
      </c>
      <c r="H114" s="41">
        <v>8.6325000000000003</v>
      </c>
      <c r="I114" s="41">
        <v>14.6119</v>
      </c>
      <c r="J114" s="41">
        <v>12.3568</v>
      </c>
      <c r="K114" s="41">
        <v>0</v>
      </c>
      <c r="L114" s="41">
        <v>2.7826</v>
      </c>
      <c r="M114" s="41">
        <v>0.01</v>
      </c>
      <c r="N114" s="41">
        <v>3.0992999999999999</v>
      </c>
      <c r="O114" s="41">
        <v>0</v>
      </c>
      <c r="P114" s="41">
        <v>0</v>
      </c>
    </row>
    <row r="115" spans="1:16" hidden="1" outlineLevel="1" collapsed="1">
      <c r="A115" s="8">
        <v>43709</v>
      </c>
      <c r="B115" s="41">
        <v>10.484999999999999</v>
      </c>
      <c r="C115" s="41">
        <v>7.4112999999999998</v>
      </c>
      <c r="D115" s="41">
        <v>13.577</v>
      </c>
      <c r="E115" s="41">
        <v>3.9521000000000002</v>
      </c>
      <c r="F115" s="41">
        <v>0</v>
      </c>
      <c r="G115" s="41">
        <v>12.779500000000001</v>
      </c>
      <c r="H115" s="41">
        <v>7.6825999999999999</v>
      </c>
      <c r="I115" s="41">
        <v>14.492599999999999</v>
      </c>
      <c r="J115" s="41">
        <v>11.5169</v>
      </c>
      <c r="K115" s="41">
        <v>0</v>
      </c>
      <c r="L115" s="41">
        <v>1.1352</v>
      </c>
      <c r="M115" s="41">
        <v>0.01</v>
      </c>
      <c r="N115" s="41">
        <v>3.6425999999999998</v>
      </c>
      <c r="O115" s="41">
        <v>0.25</v>
      </c>
      <c r="P115" s="41">
        <v>0</v>
      </c>
    </row>
    <row r="116" spans="1:16" hidden="1" outlineLevel="1" collapsed="1">
      <c r="A116" s="8">
        <v>43739</v>
      </c>
      <c r="B116" s="41">
        <v>11.3477</v>
      </c>
      <c r="C116" s="41">
        <v>5.9394</v>
      </c>
      <c r="D116" s="41">
        <v>12.514900000000001</v>
      </c>
      <c r="E116" s="41">
        <v>11.6897</v>
      </c>
      <c r="F116" s="41">
        <v>0</v>
      </c>
      <c r="G116" s="41">
        <v>12.4034</v>
      </c>
      <c r="H116" s="41">
        <v>6.1794000000000002</v>
      </c>
      <c r="I116" s="41">
        <v>14.0777</v>
      </c>
      <c r="J116" s="41">
        <v>11.7714</v>
      </c>
      <c r="K116" s="41">
        <v>0</v>
      </c>
      <c r="L116" s="41">
        <v>3.3231000000000002</v>
      </c>
      <c r="M116" s="41">
        <v>3.7400000000000003E-2</v>
      </c>
      <c r="N116" s="41">
        <v>3.5059</v>
      </c>
      <c r="O116" s="41">
        <v>4.5</v>
      </c>
      <c r="P116" s="41">
        <v>0</v>
      </c>
    </row>
    <row r="117" spans="1:16" hidden="1" outlineLevel="1" collapsed="1">
      <c r="A117" s="8">
        <v>43770</v>
      </c>
      <c r="B117" s="41">
        <v>11.2202</v>
      </c>
      <c r="C117" s="41">
        <v>6.4372999999999996</v>
      </c>
      <c r="D117" s="41">
        <v>12.2372</v>
      </c>
      <c r="E117" s="41">
        <v>12.2949</v>
      </c>
      <c r="F117" s="41">
        <v>0</v>
      </c>
      <c r="G117" s="41">
        <v>11.831200000000001</v>
      </c>
      <c r="H117" s="41">
        <v>6.6294000000000004</v>
      </c>
      <c r="I117" s="41">
        <v>13.1622</v>
      </c>
      <c r="J117" s="41">
        <v>12.2949</v>
      </c>
      <c r="K117" s="41">
        <v>0</v>
      </c>
      <c r="L117" s="41">
        <v>2.2018</v>
      </c>
      <c r="M117" s="41">
        <v>3.2399999999999998E-2</v>
      </c>
      <c r="N117" s="41">
        <v>2.3934000000000002</v>
      </c>
      <c r="O117" s="41">
        <v>0</v>
      </c>
      <c r="P117" s="41">
        <v>0</v>
      </c>
    </row>
    <row r="118" spans="1:16" hidden="1" outlineLevel="1" collapsed="1">
      <c r="A118" s="8">
        <v>43800</v>
      </c>
      <c r="B118" s="41">
        <v>11.0555</v>
      </c>
      <c r="C118" s="41">
        <v>6.4348000000000001</v>
      </c>
      <c r="D118" s="41">
        <v>12.188000000000001</v>
      </c>
      <c r="E118" s="41">
        <v>11.401899999999999</v>
      </c>
      <c r="F118" s="41">
        <v>0</v>
      </c>
      <c r="G118" s="41">
        <v>11.2392</v>
      </c>
      <c r="H118" s="41">
        <v>6.5282</v>
      </c>
      <c r="I118" s="41">
        <v>12.4162</v>
      </c>
      <c r="J118" s="41">
        <v>11.401899999999999</v>
      </c>
      <c r="K118" s="41">
        <v>0</v>
      </c>
      <c r="L118" s="41">
        <v>2.0564</v>
      </c>
      <c r="M118" s="41">
        <v>1.3299999999999999E-2</v>
      </c>
      <c r="N118" s="41">
        <v>2.3782999999999999</v>
      </c>
      <c r="O118" s="41">
        <v>0</v>
      </c>
      <c r="P118" s="41">
        <v>0</v>
      </c>
    </row>
    <row r="119" spans="1:16" hidden="1" outlineLevel="1" collapsed="1">
      <c r="A119" s="8">
        <v>43831</v>
      </c>
      <c r="B119" s="41">
        <v>9.7959999999999994</v>
      </c>
      <c r="C119" s="41">
        <v>6.4295</v>
      </c>
      <c r="D119" s="41">
        <v>10.2393</v>
      </c>
      <c r="E119" s="41">
        <v>11.457800000000001</v>
      </c>
      <c r="F119" s="41">
        <v>0</v>
      </c>
      <c r="G119" s="41">
        <v>10.2943</v>
      </c>
      <c r="H119" s="41">
        <v>6.7427000000000001</v>
      </c>
      <c r="I119" s="41">
        <v>10.847899999999999</v>
      </c>
      <c r="J119" s="41">
        <v>11.457800000000001</v>
      </c>
      <c r="K119" s="41">
        <v>0</v>
      </c>
      <c r="L119" s="41">
        <v>2.8271999999999999</v>
      </c>
      <c r="M119" s="41">
        <v>0.01</v>
      </c>
      <c r="N119" s="41">
        <v>3.1484000000000001</v>
      </c>
      <c r="O119" s="41">
        <v>0</v>
      </c>
      <c r="P119" s="41">
        <v>0</v>
      </c>
    </row>
    <row r="120" spans="1:16" hidden="1" outlineLevel="1" collapsed="1">
      <c r="A120" s="8">
        <v>43862</v>
      </c>
      <c r="B120" s="41">
        <v>8.1934000000000005</v>
      </c>
      <c r="C120" s="41">
        <v>5.5572999999999997</v>
      </c>
      <c r="D120" s="41">
        <v>8.5668000000000006</v>
      </c>
      <c r="E120" s="41">
        <v>8.5548999999999999</v>
      </c>
      <c r="F120" s="41">
        <v>0</v>
      </c>
      <c r="G120" s="41">
        <v>8.4132999999999996</v>
      </c>
      <c r="H120" s="41">
        <v>5.8640999999999996</v>
      </c>
      <c r="I120" s="41">
        <v>8.8195999999999994</v>
      </c>
      <c r="J120" s="41">
        <v>8.5548999999999999</v>
      </c>
      <c r="K120" s="41">
        <v>0</v>
      </c>
      <c r="L120" s="41">
        <v>0.99539999999999995</v>
      </c>
      <c r="M120" s="41">
        <v>0.01</v>
      </c>
      <c r="N120" s="41">
        <v>1.2703</v>
      </c>
      <c r="O120" s="41">
        <v>0</v>
      </c>
      <c r="P120" s="41">
        <v>0</v>
      </c>
    </row>
    <row r="121" spans="1:16" hidden="1" outlineLevel="1" collapsed="1">
      <c r="A121" s="8">
        <v>43891</v>
      </c>
      <c r="B121" s="41">
        <v>8.2301000000000002</v>
      </c>
      <c r="C121" s="41">
        <v>5.0685000000000002</v>
      </c>
      <c r="D121" s="41">
        <v>8.9418000000000006</v>
      </c>
      <c r="E121" s="41">
        <v>7.8512000000000004</v>
      </c>
      <c r="F121" s="41">
        <v>0</v>
      </c>
      <c r="G121" s="41">
        <v>8.3938000000000006</v>
      </c>
      <c r="H121" s="41">
        <v>5.5316999999999998</v>
      </c>
      <c r="I121" s="41">
        <v>9.0442999999999998</v>
      </c>
      <c r="J121" s="41">
        <v>7.8512000000000004</v>
      </c>
      <c r="K121" s="41">
        <v>0</v>
      </c>
      <c r="L121" s="41">
        <v>0.61570000000000003</v>
      </c>
      <c r="M121" s="41">
        <v>1.89E-2</v>
      </c>
      <c r="N121" s="41">
        <v>1.3596999999999999</v>
      </c>
      <c r="O121" s="41">
        <v>0</v>
      </c>
      <c r="P121" s="41">
        <v>0</v>
      </c>
    </row>
    <row r="122" spans="1:16" hidden="1" outlineLevel="1" collapsed="1">
      <c r="A122" s="8">
        <v>43922</v>
      </c>
      <c r="B122" s="41">
        <v>8.1669999999999998</v>
      </c>
      <c r="C122" s="41">
        <v>5.0750000000000002</v>
      </c>
      <c r="D122" s="41">
        <v>8.8394999999999992</v>
      </c>
      <c r="E122" s="41">
        <v>8.6073000000000004</v>
      </c>
      <c r="F122" s="41">
        <v>0</v>
      </c>
      <c r="G122" s="41">
        <v>8.6746999999999996</v>
      </c>
      <c r="H122" s="41">
        <v>5.2831999999999999</v>
      </c>
      <c r="I122" s="41">
        <v>9.5748999999999995</v>
      </c>
      <c r="J122" s="41">
        <v>8.6073000000000004</v>
      </c>
      <c r="K122" s="41">
        <v>0</v>
      </c>
      <c r="L122" s="41">
        <v>1.6689000000000001</v>
      </c>
      <c r="M122" s="41">
        <v>3.44E-2</v>
      </c>
      <c r="N122" s="41">
        <v>1.8367</v>
      </c>
      <c r="O122" s="41">
        <v>0</v>
      </c>
      <c r="P122" s="41">
        <v>0</v>
      </c>
    </row>
    <row r="123" spans="1:16" hidden="1" outlineLevel="1" collapsed="1">
      <c r="A123" s="8">
        <v>43952</v>
      </c>
      <c r="B123" s="41">
        <v>7.6452999999999998</v>
      </c>
      <c r="C123" s="41">
        <v>5.2538999999999998</v>
      </c>
      <c r="D123" s="41">
        <v>8.2380999999999993</v>
      </c>
      <c r="E123" s="41">
        <v>8.2272999999999996</v>
      </c>
      <c r="F123" s="41">
        <v>0</v>
      </c>
      <c r="G123" s="41">
        <v>7.8144</v>
      </c>
      <c r="H123" s="41">
        <v>5.2957999999999998</v>
      </c>
      <c r="I123" s="41">
        <v>8.4780999999999995</v>
      </c>
      <c r="J123" s="41">
        <v>8.2272999999999996</v>
      </c>
      <c r="K123" s="41">
        <v>0</v>
      </c>
      <c r="L123" s="41">
        <v>2.1646999999999998</v>
      </c>
      <c r="M123" s="41">
        <v>0.01</v>
      </c>
      <c r="N123" s="41">
        <v>2.2843</v>
      </c>
      <c r="O123" s="41">
        <v>0</v>
      </c>
      <c r="P123" s="41">
        <v>0</v>
      </c>
    </row>
    <row r="124" spans="1:16" hidden="1" outlineLevel="1" collapsed="1">
      <c r="A124" s="8">
        <v>43983</v>
      </c>
      <c r="B124" s="41">
        <v>6.6806999999999999</v>
      </c>
      <c r="C124" s="41">
        <v>4.7046999999999999</v>
      </c>
      <c r="D124" s="41">
        <v>7.0544000000000002</v>
      </c>
      <c r="E124" s="41">
        <v>7.3943000000000003</v>
      </c>
      <c r="F124" s="41">
        <v>0</v>
      </c>
      <c r="G124" s="41">
        <v>6.8117999999999999</v>
      </c>
      <c r="H124" s="41">
        <v>4.9329000000000001</v>
      </c>
      <c r="I124" s="41">
        <v>7.1637000000000004</v>
      </c>
      <c r="J124" s="41">
        <v>7.3943000000000003</v>
      </c>
      <c r="K124" s="41">
        <v>0</v>
      </c>
      <c r="L124" s="41">
        <v>1.0629999999999999</v>
      </c>
      <c r="M124" s="41">
        <v>0.01</v>
      </c>
      <c r="N124" s="41">
        <v>1.6161000000000001</v>
      </c>
      <c r="O124" s="41">
        <v>0</v>
      </c>
      <c r="P124" s="41">
        <v>0</v>
      </c>
    </row>
    <row r="125" spans="1:16" hidden="1" outlineLevel="1" collapsed="1">
      <c r="A125" s="8">
        <v>44013</v>
      </c>
      <c r="B125" s="41">
        <v>5.9288999999999996</v>
      </c>
      <c r="C125" s="41">
        <v>4.9565000000000001</v>
      </c>
      <c r="D125" s="41">
        <v>6.1673999999999998</v>
      </c>
      <c r="E125" s="41">
        <v>5.976</v>
      </c>
      <c r="F125" s="41">
        <v>0</v>
      </c>
      <c r="G125" s="41">
        <v>6.1327999999999996</v>
      </c>
      <c r="H125" s="41">
        <v>5.1502999999999997</v>
      </c>
      <c r="I125" s="41">
        <v>6.4054000000000002</v>
      </c>
      <c r="J125" s="41">
        <v>5.976</v>
      </c>
      <c r="K125" s="41">
        <v>0</v>
      </c>
      <c r="L125" s="41">
        <v>1.3249</v>
      </c>
      <c r="M125" s="41">
        <v>0.01</v>
      </c>
      <c r="N125" s="41">
        <v>1.5781000000000001</v>
      </c>
      <c r="O125" s="41">
        <v>0</v>
      </c>
      <c r="P125" s="41">
        <v>0</v>
      </c>
    </row>
    <row r="126" spans="1:16" hidden="1" outlineLevel="1" collapsed="1">
      <c r="A126" s="8">
        <v>44044</v>
      </c>
      <c r="B126" s="41">
        <v>5.3716999999999997</v>
      </c>
      <c r="C126" s="41">
        <v>3.5257000000000001</v>
      </c>
      <c r="D126" s="41">
        <v>5.8860999999999999</v>
      </c>
      <c r="E126" s="41">
        <v>5.2140000000000004</v>
      </c>
      <c r="F126" s="41">
        <v>4</v>
      </c>
      <c r="G126" s="41">
        <v>5.5224000000000002</v>
      </c>
      <c r="H126" s="41">
        <v>3.6960999999999999</v>
      </c>
      <c r="I126" s="41">
        <v>6.0545</v>
      </c>
      <c r="J126" s="41">
        <v>5.2140000000000004</v>
      </c>
      <c r="K126" s="41">
        <v>4</v>
      </c>
      <c r="L126" s="41">
        <v>1.1372</v>
      </c>
      <c r="M126" s="41">
        <v>0.01</v>
      </c>
      <c r="N126" s="41">
        <v>1.5089999999999999</v>
      </c>
      <c r="O126" s="41">
        <v>0</v>
      </c>
      <c r="P126" s="41">
        <v>0</v>
      </c>
    </row>
    <row r="127" spans="1:16" hidden="1" outlineLevel="1" collapsed="1">
      <c r="A127" s="8">
        <v>44075</v>
      </c>
      <c r="B127" s="41">
        <v>4.7324999999999999</v>
      </c>
      <c r="C127" s="41">
        <v>2.6530999999999998</v>
      </c>
      <c r="D127" s="41">
        <v>5.5423999999999998</v>
      </c>
      <c r="E127" s="41">
        <v>4.2779999999999996</v>
      </c>
      <c r="F127" s="41">
        <v>0</v>
      </c>
      <c r="G127" s="41">
        <v>4.9181999999999997</v>
      </c>
      <c r="H127" s="41">
        <v>2.7454999999999998</v>
      </c>
      <c r="I127" s="41">
        <v>5.8281000000000001</v>
      </c>
      <c r="J127" s="41">
        <v>4.2779999999999996</v>
      </c>
      <c r="K127" s="41">
        <v>0</v>
      </c>
      <c r="L127" s="41">
        <v>1.506</v>
      </c>
      <c r="M127" s="41">
        <v>0.01</v>
      </c>
      <c r="N127" s="41">
        <v>1.7617</v>
      </c>
      <c r="O127" s="41">
        <v>0</v>
      </c>
      <c r="P127" s="41">
        <v>0</v>
      </c>
    </row>
    <row r="128" spans="1:16" hidden="1" outlineLevel="1" collapsed="1">
      <c r="A128" s="8">
        <v>44105</v>
      </c>
      <c r="B128" s="41">
        <v>4.4565000000000001</v>
      </c>
      <c r="C128" s="41">
        <v>2.1962000000000002</v>
      </c>
      <c r="D128" s="41">
        <v>5.3574999999999999</v>
      </c>
      <c r="E128" s="41">
        <v>3.9834999999999998</v>
      </c>
      <c r="F128" s="41">
        <v>0</v>
      </c>
      <c r="G128" s="41">
        <v>4.6191000000000004</v>
      </c>
      <c r="H128" s="41">
        <v>2.2633000000000001</v>
      </c>
      <c r="I128" s="41">
        <v>5.6285999999999996</v>
      </c>
      <c r="J128" s="41">
        <v>3.9834999999999998</v>
      </c>
      <c r="K128" s="41">
        <v>0</v>
      </c>
      <c r="L128" s="41">
        <v>1.1707000000000001</v>
      </c>
      <c r="M128" s="41">
        <v>0.01</v>
      </c>
      <c r="N128" s="41">
        <v>1.363</v>
      </c>
      <c r="O128" s="41">
        <v>0</v>
      </c>
      <c r="P128" s="41">
        <v>0</v>
      </c>
    </row>
    <row r="129" spans="1:16" hidden="1" outlineLevel="1" collapsed="1">
      <c r="A129" s="8">
        <v>44136</v>
      </c>
      <c r="B129" s="41">
        <v>3.8953000000000002</v>
      </c>
      <c r="C129" s="41">
        <v>1.1996</v>
      </c>
      <c r="D129" s="41">
        <v>5.0052000000000003</v>
      </c>
      <c r="E129" s="41">
        <v>3.0937000000000001</v>
      </c>
      <c r="F129" s="41">
        <v>1</v>
      </c>
      <c r="G129" s="41">
        <v>4.1726999999999999</v>
      </c>
      <c r="H129" s="41">
        <v>1.2411000000000001</v>
      </c>
      <c r="I129" s="41">
        <v>5.2976999999999999</v>
      </c>
      <c r="J129" s="41">
        <v>3.8140999999999998</v>
      </c>
      <c r="K129" s="41">
        <v>1</v>
      </c>
      <c r="L129" s="41">
        <v>1.6944999999999999</v>
      </c>
      <c r="M129" s="41">
        <v>0.01</v>
      </c>
      <c r="N129" s="41">
        <v>2.5232999999999999</v>
      </c>
      <c r="O129" s="41">
        <v>0.61760000000000004</v>
      </c>
      <c r="P129" s="41" t="s">
        <v>123</v>
      </c>
    </row>
    <row r="130" spans="1:16" hidden="1" outlineLevel="1" collapsed="1">
      <c r="A130" s="8">
        <v>44166</v>
      </c>
      <c r="B130" s="41">
        <v>3.6227999999999998</v>
      </c>
      <c r="C130" s="41">
        <v>1.3533999999999999</v>
      </c>
      <c r="D130" s="41">
        <v>5.0220000000000002</v>
      </c>
      <c r="E130" s="41">
        <v>3.5320999999999998</v>
      </c>
      <c r="F130" s="41">
        <v>0</v>
      </c>
      <c r="G130" s="41">
        <v>3.6903999999999999</v>
      </c>
      <c r="H130" s="41">
        <v>1.3827</v>
      </c>
      <c r="I130" s="41">
        <v>5.1592000000000002</v>
      </c>
      <c r="J130" s="41">
        <v>3.5320999999999998</v>
      </c>
      <c r="K130" s="41">
        <v>0</v>
      </c>
      <c r="L130" s="41">
        <v>1.1091</v>
      </c>
      <c r="M130" s="41">
        <v>0.01</v>
      </c>
      <c r="N130" s="41">
        <v>1.4887999999999999</v>
      </c>
      <c r="O130" s="41">
        <v>0</v>
      </c>
      <c r="P130" s="41" t="s">
        <v>123</v>
      </c>
    </row>
    <row r="131" spans="1:16" hidden="1" outlineLevel="1" collapsed="1">
      <c r="A131" s="8">
        <v>44197</v>
      </c>
      <c r="B131" s="41">
        <v>3.9584999999999999</v>
      </c>
      <c r="C131" s="41">
        <v>0.54169999999999996</v>
      </c>
      <c r="D131" s="41">
        <v>5.1048999999999998</v>
      </c>
      <c r="E131" s="41">
        <v>4.3329000000000004</v>
      </c>
      <c r="F131" s="41">
        <v>0.1</v>
      </c>
      <c r="G131" s="41">
        <v>4.0553999999999997</v>
      </c>
      <c r="H131" s="41">
        <v>0.57709999999999995</v>
      </c>
      <c r="I131" s="41">
        <v>5.1925999999999997</v>
      </c>
      <c r="J131" s="41">
        <v>4.3388999999999998</v>
      </c>
      <c r="K131" s="41">
        <v>0.1</v>
      </c>
      <c r="L131" s="41">
        <v>0.72989999999999999</v>
      </c>
      <c r="M131" s="41">
        <v>0.01</v>
      </c>
      <c r="N131" s="41">
        <v>1.4291</v>
      </c>
      <c r="O131" s="41">
        <v>0.3</v>
      </c>
      <c r="P131" s="41">
        <v>0</v>
      </c>
    </row>
    <row r="132" spans="1:16" hidden="1" outlineLevel="1" collapsed="1">
      <c r="A132" s="8">
        <v>44228</v>
      </c>
      <c r="B132" s="41">
        <v>4.2633000000000001</v>
      </c>
      <c r="C132" s="41">
        <v>0.51739999999999997</v>
      </c>
      <c r="D132" s="41">
        <v>5.0945999999999998</v>
      </c>
      <c r="E132" s="41">
        <v>3.8637999999999999</v>
      </c>
      <c r="F132" s="41">
        <v>2</v>
      </c>
      <c r="G132" s="41">
        <v>4.3769</v>
      </c>
      <c r="H132" s="41">
        <v>0.53700000000000003</v>
      </c>
      <c r="I132" s="41">
        <v>5.2621000000000002</v>
      </c>
      <c r="J132" s="41">
        <v>3.8637999999999999</v>
      </c>
      <c r="K132" s="41">
        <v>0</v>
      </c>
      <c r="L132" s="41">
        <v>1.1017999999999999</v>
      </c>
      <c r="M132" s="41">
        <v>0.01</v>
      </c>
      <c r="N132" s="41">
        <v>1.2436</v>
      </c>
      <c r="O132" s="41">
        <v>0</v>
      </c>
      <c r="P132" s="41">
        <v>2</v>
      </c>
    </row>
    <row r="133" spans="1:16" hidden="1" outlineLevel="1" collapsed="1">
      <c r="A133" s="8">
        <v>44256</v>
      </c>
      <c r="B133" s="41">
        <v>3.9247999999999998</v>
      </c>
      <c r="C133" s="41">
        <v>0.55549999999999999</v>
      </c>
      <c r="D133" s="41">
        <v>4.8421000000000003</v>
      </c>
      <c r="E133" s="41">
        <v>3.3805000000000001</v>
      </c>
      <c r="F133" s="41">
        <v>0.1</v>
      </c>
      <c r="G133" s="41">
        <v>4.0707000000000004</v>
      </c>
      <c r="H133" s="41">
        <v>0.6008</v>
      </c>
      <c r="I133" s="41">
        <v>5.0167999999999999</v>
      </c>
      <c r="J133" s="41">
        <v>3.3805000000000001</v>
      </c>
      <c r="K133" s="41">
        <v>0.1</v>
      </c>
      <c r="L133" s="41">
        <v>0.60760000000000003</v>
      </c>
      <c r="M133" s="41">
        <v>0.01</v>
      </c>
      <c r="N133" s="41">
        <v>0.86909999999999998</v>
      </c>
      <c r="O133" s="41">
        <v>0</v>
      </c>
      <c r="P133" s="41">
        <v>0</v>
      </c>
    </row>
    <row r="134" spans="1:16" hidden="1" outlineLevel="1" collapsed="1">
      <c r="A134" s="8">
        <v>44287</v>
      </c>
      <c r="B134" s="41">
        <v>3.4860000000000002</v>
      </c>
      <c r="C134" s="41">
        <v>0.58579999999999999</v>
      </c>
      <c r="D134" s="41">
        <v>4.3425000000000002</v>
      </c>
      <c r="E134" s="41">
        <v>3.3626999999999998</v>
      </c>
      <c r="F134" s="41">
        <v>0</v>
      </c>
      <c r="G134" s="41">
        <v>3.6368</v>
      </c>
      <c r="H134" s="41">
        <v>0.61209999999999998</v>
      </c>
      <c r="I134" s="41">
        <v>4.5979999999999999</v>
      </c>
      <c r="J134" s="41">
        <v>3.3626999999999998</v>
      </c>
      <c r="K134" s="41">
        <v>0</v>
      </c>
      <c r="L134" s="41">
        <v>0.81589999999999996</v>
      </c>
      <c r="M134" s="41">
        <v>0.01</v>
      </c>
      <c r="N134" s="41">
        <v>0.95830000000000004</v>
      </c>
      <c r="O134" s="41">
        <v>0</v>
      </c>
      <c r="P134" s="41" t="s">
        <v>123</v>
      </c>
    </row>
    <row r="135" spans="1:16" hidden="1" outlineLevel="1" collapsed="1">
      <c r="A135" s="8">
        <v>44317</v>
      </c>
      <c r="B135" s="41">
        <v>4.3579999999999997</v>
      </c>
      <c r="C135" s="41">
        <v>1.0233000000000001</v>
      </c>
      <c r="D135" s="41">
        <v>5.1882000000000001</v>
      </c>
      <c r="E135" s="41">
        <v>3.5722</v>
      </c>
      <c r="F135" s="41">
        <v>0</v>
      </c>
      <c r="G135" s="41">
        <v>4.4067999999999996</v>
      </c>
      <c r="H135" s="41">
        <v>1.0513999999999999</v>
      </c>
      <c r="I135" s="41">
        <v>5.2484999999999999</v>
      </c>
      <c r="J135" s="41">
        <v>3.5722</v>
      </c>
      <c r="K135" s="41">
        <v>0</v>
      </c>
      <c r="L135" s="41">
        <v>0.51149999999999995</v>
      </c>
      <c r="M135" s="41">
        <v>0.01</v>
      </c>
      <c r="N135" s="41">
        <v>0.7</v>
      </c>
      <c r="O135" s="41">
        <v>0</v>
      </c>
      <c r="P135" s="41" t="s">
        <v>123</v>
      </c>
    </row>
    <row r="136" spans="1:16" hidden="1" outlineLevel="1" collapsed="1">
      <c r="A136" s="8">
        <v>44348</v>
      </c>
      <c r="B136" s="41">
        <v>4.3052000000000001</v>
      </c>
      <c r="C136" s="41">
        <v>0.3705</v>
      </c>
      <c r="D136" s="41">
        <v>5.3537999999999997</v>
      </c>
      <c r="E136" s="41">
        <v>3.3647999999999998</v>
      </c>
      <c r="F136" s="41">
        <v>0.1</v>
      </c>
      <c r="G136" s="41">
        <v>4.3526999999999996</v>
      </c>
      <c r="H136" s="41">
        <v>0.37619999999999998</v>
      </c>
      <c r="I136" s="41">
        <v>5.4278000000000004</v>
      </c>
      <c r="J136" s="41">
        <v>3.3647999999999998</v>
      </c>
      <c r="K136" s="41">
        <v>0.1</v>
      </c>
      <c r="L136" s="41">
        <v>0.58660000000000001</v>
      </c>
      <c r="M136" s="41">
        <v>0.01</v>
      </c>
      <c r="N136" s="41">
        <v>0.7</v>
      </c>
      <c r="O136" s="41">
        <v>0</v>
      </c>
      <c r="P136" s="41">
        <v>0</v>
      </c>
    </row>
    <row r="137" spans="1:16" hidden="1" outlineLevel="1" collapsed="1">
      <c r="A137" s="8">
        <v>44378</v>
      </c>
      <c r="B137" s="41">
        <v>4.1773999999999996</v>
      </c>
      <c r="C137" s="41">
        <v>1.3058000000000001</v>
      </c>
      <c r="D137" s="41">
        <v>5.2451999999999996</v>
      </c>
      <c r="E137" s="41">
        <v>3.4264000000000001</v>
      </c>
      <c r="F137" s="41">
        <v>0</v>
      </c>
      <c r="G137" s="41">
        <v>4.3066000000000004</v>
      </c>
      <c r="H137" s="41">
        <v>1.3627</v>
      </c>
      <c r="I137" s="41">
        <v>5.444</v>
      </c>
      <c r="J137" s="41">
        <v>3.4264000000000001</v>
      </c>
      <c r="K137" s="41">
        <v>0</v>
      </c>
      <c r="L137" s="41">
        <v>0.43769999999999998</v>
      </c>
      <c r="M137" s="41">
        <v>0.01</v>
      </c>
      <c r="N137" s="41">
        <v>0.56759999999999999</v>
      </c>
      <c r="O137" s="41">
        <v>0</v>
      </c>
      <c r="P137" s="41">
        <v>0</v>
      </c>
    </row>
    <row r="138" spans="1:16" hidden="1" outlineLevel="1" collapsed="1">
      <c r="A138" s="8">
        <v>44409</v>
      </c>
      <c r="B138" s="41">
        <v>3.8847999999999998</v>
      </c>
      <c r="C138" s="41">
        <v>0.51970000000000005</v>
      </c>
      <c r="D138" s="41">
        <v>4.7716000000000003</v>
      </c>
      <c r="E138" s="41">
        <v>2.9028999999999998</v>
      </c>
      <c r="F138" s="41">
        <v>0</v>
      </c>
      <c r="G138" s="41">
        <v>3.9756999999999998</v>
      </c>
      <c r="H138" s="41">
        <v>0.54279999999999995</v>
      </c>
      <c r="I138" s="41">
        <v>4.8936999999999999</v>
      </c>
      <c r="J138" s="41">
        <v>2.9028999999999998</v>
      </c>
      <c r="K138" s="41">
        <v>0</v>
      </c>
      <c r="L138" s="41">
        <v>0.86880000000000002</v>
      </c>
      <c r="M138" s="41">
        <v>0.01</v>
      </c>
      <c r="N138" s="41">
        <v>1.1055999999999999</v>
      </c>
      <c r="O138" s="41">
        <v>0</v>
      </c>
      <c r="P138" s="41">
        <v>0</v>
      </c>
    </row>
    <row r="139" spans="1:16" hidden="1" outlineLevel="1" collapsed="1">
      <c r="A139" s="8">
        <v>44440</v>
      </c>
      <c r="B139" s="41">
        <v>3.8361999999999998</v>
      </c>
      <c r="C139" s="41">
        <v>0.54890000000000005</v>
      </c>
      <c r="D139" s="41">
        <v>4.6657999999999999</v>
      </c>
      <c r="E139" s="41">
        <v>2.9043999999999999</v>
      </c>
      <c r="F139" s="41">
        <v>0</v>
      </c>
      <c r="G139" s="41">
        <v>3.9134000000000002</v>
      </c>
      <c r="H139" s="41">
        <v>0.56610000000000005</v>
      </c>
      <c r="I139" s="41">
        <v>4.7713999999999999</v>
      </c>
      <c r="J139" s="41">
        <v>2.9043999999999999</v>
      </c>
      <c r="K139" s="41">
        <v>0</v>
      </c>
      <c r="L139" s="41">
        <v>0.60309999999999997</v>
      </c>
      <c r="M139" s="41">
        <v>0.01</v>
      </c>
      <c r="N139" s="41">
        <v>0.74209999999999998</v>
      </c>
      <c r="O139" s="41">
        <v>0</v>
      </c>
      <c r="P139" s="41">
        <v>0</v>
      </c>
    </row>
    <row r="140" spans="1:16" hidden="1" outlineLevel="1" collapsed="1">
      <c r="A140" s="8">
        <v>44470</v>
      </c>
      <c r="B140" s="41">
        <v>3.3267000000000002</v>
      </c>
      <c r="C140" s="41">
        <v>0.61080000000000001</v>
      </c>
      <c r="D140" s="41">
        <v>4.0548000000000002</v>
      </c>
      <c r="E140" s="41">
        <v>2.6395</v>
      </c>
      <c r="F140" s="41">
        <v>0</v>
      </c>
      <c r="G140" s="41">
        <v>3.3666999999999998</v>
      </c>
      <c r="H140" s="41">
        <v>0.62209999999999999</v>
      </c>
      <c r="I140" s="41">
        <v>4.1132999999999997</v>
      </c>
      <c r="J140" s="41">
        <v>2.6395</v>
      </c>
      <c r="K140" s="41">
        <v>0</v>
      </c>
      <c r="L140" s="41">
        <v>0.67820000000000003</v>
      </c>
      <c r="M140" s="41">
        <v>0.01</v>
      </c>
      <c r="N140" s="41">
        <v>0.82179999999999997</v>
      </c>
      <c r="O140" s="41">
        <v>0</v>
      </c>
      <c r="P140" s="41">
        <v>0</v>
      </c>
    </row>
    <row r="141" spans="1:16" hidden="1" outlineLevel="1" collapsed="1">
      <c r="A141" s="8">
        <v>44501</v>
      </c>
      <c r="B141" s="41">
        <v>3.4537</v>
      </c>
      <c r="C141" s="41">
        <v>0.54079999999999995</v>
      </c>
      <c r="D141" s="41">
        <v>3.9106000000000001</v>
      </c>
      <c r="E141" s="41">
        <v>2.9036</v>
      </c>
      <c r="F141" s="41">
        <v>0</v>
      </c>
      <c r="G141" s="41">
        <v>3.6193</v>
      </c>
      <c r="H141" s="41">
        <v>0.54220000000000002</v>
      </c>
      <c r="I141" s="41">
        <v>4.149</v>
      </c>
      <c r="J141" s="41">
        <v>2.9746999999999999</v>
      </c>
      <c r="K141" s="41">
        <v>0</v>
      </c>
      <c r="L141" s="41">
        <v>0.55659999999999998</v>
      </c>
      <c r="M141" s="41">
        <v>0.01</v>
      </c>
      <c r="N141" s="41">
        <v>0.58620000000000005</v>
      </c>
      <c r="O141" s="41">
        <v>0.3</v>
      </c>
      <c r="P141" s="41" t="s">
        <v>123</v>
      </c>
    </row>
    <row r="142" spans="1:16" hidden="1" outlineLevel="1" collapsed="1">
      <c r="A142" s="8">
        <v>44531</v>
      </c>
      <c r="B142" s="41">
        <v>3.3656000000000001</v>
      </c>
      <c r="C142" s="41">
        <v>1.0342</v>
      </c>
      <c r="D142" s="41">
        <v>4.0027999999999997</v>
      </c>
      <c r="E142" s="41">
        <v>3.0207999999999999</v>
      </c>
      <c r="F142" s="41">
        <v>7</v>
      </c>
      <c r="G142" s="41">
        <v>3.4470000000000001</v>
      </c>
      <c r="H142" s="41">
        <v>1.0438000000000001</v>
      </c>
      <c r="I142" s="41">
        <v>4.1448999999999998</v>
      </c>
      <c r="J142" s="41">
        <v>3.0207999999999999</v>
      </c>
      <c r="K142" s="41">
        <v>7</v>
      </c>
      <c r="L142" s="41">
        <v>0.92959999999999998</v>
      </c>
      <c r="M142" s="41">
        <v>0.01</v>
      </c>
      <c r="N142" s="41">
        <v>0.97560000000000002</v>
      </c>
      <c r="O142" s="41">
        <v>0</v>
      </c>
      <c r="P142" s="41">
        <v>0</v>
      </c>
    </row>
    <row r="143" spans="1:16" hidden="1" outlineLevel="1" collapsed="1">
      <c r="A143" s="8">
        <v>44562</v>
      </c>
      <c r="B143" s="41">
        <v>4.0369000000000002</v>
      </c>
      <c r="C143" s="41">
        <v>1.3486</v>
      </c>
      <c r="D143" s="41">
        <v>4.6544999999999996</v>
      </c>
      <c r="E143" s="41">
        <v>3.0855000000000001</v>
      </c>
      <c r="F143" s="41">
        <v>0</v>
      </c>
      <c r="G143" s="41">
        <v>4.1369999999999996</v>
      </c>
      <c r="H143" s="41">
        <v>1.3583000000000001</v>
      </c>
      <c r="I143" s="41">
        <v>4.8093000000000004</v>
      </c>
      <c r="J143" s="41">
        <v>3.0855000000000001</v>
      </c>
      <c r="K143" s="41">
        <v>0</v>
      </c>
      <c r="L143" s="41">
        <v>0.80169999999999997</v>
      </c>
      <c r="M143" s="41">
        <v>0.01</v>
      </c>
      <c r="N143" s="41">
        <v>0.8266</v>
      </c>
      <c r="O143" s="41">
        <v>0</v>
      </c>
      <c r="P143" s="41">
        <v>0</v>
      </c>
    </row>
    <row r="144" spans="1:16" hidden="1" outlineLevel="1" collapsed="1">
      <c r="A144" s="8">
        <v>44593</v>
      </c>
      <c r="B144" s="41">
        <v>5.2255000000000003</v>
      </c>
      <c r="C144" s="41">
        <v>1.9502999999999999</v>
      </c>
      <c r="D144" s="41">
        <v>5.7434000000000003</v>
      </c>
      <c r="E144" s="41">
        <v>3.0402</v>
      </c>
      <c r="F144" s="41">
        <v>0</v>
      </c>
      <c r="G144" s="41">
        <v>5.3036000000000003</v>
      </c>
      <c r="H144" s="41">
        <v>1.96</v>
      </c>
      <c r="I144" s="41">
        <v>5.8428000000000004</v>
      </c>
      <c r="J144" s="41">
        <v>3.0402</v>
      </c>
      <c r="K144" s="41">
        <v>0</v>
      </c>
      <c r="L144" s="41">
        <v>1.6819999999999999</v>
      </c>
      <c r="M144" s="41">
        <v>0.01</v>
      </c>
      <c r="N144" s="41">
        <v>1.7353000000000001</v>
      </c>
      <c r="O144" s="41">
        <v>0</v>
      </c>
      <c r="P144" s="41" t="s">
        <v>123</v>
      </c>
    </row>
    <row r="145" spans="1:16" hidden="1" outlineLevel="1" collapsed="1">
      <c r="A145" s="8">
        <v>44621</v>
      </c>
      <c r="B145" s="41">
        <v>3.7959999999999998</v>
      </c>
      <c r="C145" s="41">
        <v>2.3831000000000002</v>
      </c>
      <c r="D145" s="41">
        <v>4.1646000000000001</v>
      </c>
      <c r="E145" s="41">
        <v>0</v>
      </c>
      <c r="F145" s="41">
        <v>0</v>
      </c>
      <c r="G145" s="41">
        <v>3.8376999999999999</v>
      </c>
      <c r="H145" s="41">
        <v>2.3831000000000002</v>
      </c>
      <c r="I145" s="41">
        <v>4.2257999999999996</v>
      </c>
      <c r="J145" s="41">
        <v>0</v>
      </c>
      <c r="K145" s="41">
        <v>0</v>
      </c>
      <c r="L145" s="41">
        <v>1.5</v>
      </c>
      <c r="M145" s="41">
        <v>1.0200000000000001E-2</v>
      </c>
      <c r="N145" s="41">
        <v>1.5</v>
      </c>
      <c r="O145" s="41">
        <v>0</v>
      </c>
      <c r="P145" s="41" t="s">
        <v>123</v>
      </c>
    </row>
    <row r="146" spans="1:16" hidden="1" outlineLevel="1" collapsed="1">
      <c r="A146" s="8">
        <v>44652</v>
      </c>
      <c r="B146" s="41">
        <v>3.8216000000000001</v>
      </c>
      <c r="C146" s="41">
        <v>1.7882</v>
      </c>
      <c r="D146" s="41">
        <v>4.3967999999999998</v>
      </c>
      <c r="E146" s="41">
        <v>4.9000000000000004</v>
      </c>
      <c r="F146" s="41">
        <v>0</v>
      </c>
      <c r="G146" s="41">
        <v>3.9708000000000001</v>
      </c>
      <c r="H146" s="41">
        <v>1.7882</v>
      </c>
      <c r="I146" s="41">
        <v>4.6220999999999997</v>
      </c>
      <c r="J146" s="41">
        <v>4.9000000000000004</v>
      </c>
      <c r="K146" s="41">
        <v>0</v>
      </c>
      <c r="L146" s="41">
        <v>0.31590000000000001</v>
      </c>
      <c r="M146" s="41">
        <v>0.01</v>
      </c>
      <c r="N146" s="41">
        <v>0.31590000000000001</v>
      </c>
      <c r="O146" s="41">
        <v>0</v>
      </c>
      <c r="P146" s="41">
        <v>0</v>
      </c>
    </row>
    <row r="147" spans="1:16" hidden="1" outlineLevel="1" collapsed="1">
      <c r="A147" s="8">
        <v>44682</v>
      </c>
      <c r="B147" s="41">
        <v>3.819</v>
      </c>
      <c r="C147" s="41">
        <v>2.2690999999999999</v>
      </c>
      <c r="D147" s="41">
        <v>4.3170999999999999</v>
      </c>
      <c r="E147" s="41">
        <v>0</v>
      </c>
      <c r="F147" s="41">
        <v>0</v>
      </c>
      <c r="G147" s="41">
        <v>4.0533000000000001</v>
      </c>
      <c r="H147" s="41">
        <v>2.3391000000000002</v>
      </c>
      <c r="I147" s="41">
        <v>4.6288</v>
      </c>
      <c r="J147" s="41">
        <v>0</v>
      </c>
      <c r="K147" s="41">
        <v>0</v>
      </c>
      <c r="L147" s="41">
        <v>0.28039999999999998</v>
      </c>
      <c r="M147" s="41">
        <v>0.05</v>
      </c>
      <c r="N147" s="41">
        <v>0.31180000000000002</v>
      </c>
      <c r="O147" s="41">
        <v>0</v>
      </c>
      <c r="P147" s="41">
        <v>0</v>
      </c>
    </row>
    <row r="148" spans="1:16" hidden="1" outlineLevel="1" collapsed="1">
      <c r="A148" s="8">
        <v>44713</v>
      </c>
      <c r="B148" s="41">
        <v>7.1467999999999998</v>
      </c>
      <c r="C148" s="41">
        <v>3.7362000000000002</v>
      </c>
      <c r="D148" s="41">
        <v>7.8956</v>
      </c>
      <c r="E148" s="41">
        <v>0</v>
      </c>
      <c r="F148" s="41">
        <v>0</v>
      </c>
      <c r="G148" s="41">
        <v>7.7172999999999998</v>
      </c>
      <c r="H148" s="41">
        <v>3.7362000000000002</v>
      </c>
      <c r="I148" s="41">
        <v>8.6841000000000008</v>
      </c>
      <c r="J148" s="41">
        <v>0</v>
      </c>
      <c r="K148" s="41">
        <v>0</v>
      </c>
      <c r="L148" s="41">
        <v>0.47370000000000001</v>
      </c>
      <c r="M148" s="41">
        <v>0.01</v>
      </c>
      <c r="N148" s="41">
        <v>0.47370000000000001</v>
      </c>
      <c r="O148" s="41">
        <v>0</v>
      </c>
      <c r="P148" s="41">
        <v>0</v>
      </c>
    </row>
    <row r="149" spans="1:16" hidden="1" outlineLevel="1" collapsed="1">
      <c r="A149" s="8">
        <v>44743</v>
      </c>
      <c r="B149" s="41">
        <v>8.8994</v>
      </c>
      <c r="C149" s="41">
        <v>4.0385999999999997</v>
      </c>
      <c r="D149" s="41">
        <v>9.6795000000000009</v>
      </c>
      <c r="E149" s="41">
        <v>0</v>
      </c>
      <c r="F149" s="41">
        <v>0</v>
      </c>
      <c r="G149" s="41">
        <v>9.2970000000000006</v>
      </c>
      <c r="H149" s="41">
        <v>4.0385999999999997</v>
      </c>
      <c r="I149" s="41">
        <v>10.1896</v>
      </c>
      <c r="J149" s="41">
        <v>0</v>
      </c>
      <c r="K149" s="41">
        <v>0</v>
      </c>
      <c r="L149" s="41">
        <v>0.86150000000000004</v>
      </c>
      <c r="M149" s="41">
        <v>9.9000000000000008E-3</v>
      </c>
      <c r="N149" s="41">
        <v>0.86150000000000004</v>
      </c>
      <c r="O149" s="41">
        <v>0</v>
      </c>
      <c r="P149" s="41">
        <v>0</v>
      </c>
    </row>
    <row r="150" spans="1:16" hidden="1" outlineLevel="1" collapsed="1">
      <c r="A150" s="8">
        <v>44774</v>
      </c>
      <c r="B150" s="41">
        <v>10.1258</v>
      </c>
      <c r="C150" s="41">
        <v>3.2894000000000001</v>
      </c>
      <c r="D150" s="41">
        <v>11.318</v>
      </c>
      <c r="E150" s="41">
        <v>0</v>
      </c>
      <c r="F150" s="41">
        <v>0</v>
      </c>
      <c r="G150" s="41">
        <v>10.798</v>
      </c>
      <c r="H150" s="41">
        <v>3.3083999999999998</v>
      </c>
      <c r="I150" s="41">
        <v>12.2178</v>
      </c>
      <c r="J150" s="41">
        <v>0</v>
      </c>
      <c r="K150" s="41">
        <v>0</v>
      </c>
      <c r="L150" s="41">
        <v>1.6633</v>
      </c>
      <c r="M150" s="41">
        <v>0.01</v>
      </c>
      <c r="N150" s="41">
        <v>1.6827000000000001</v>
      </c>
      <c r="O150" s="41">
        <v>0</v>
      </c>
      <c r="P150" s="41" t="s">
        <v>123</v>
      </c>
    </row>
    <row r="151" spans="1:16" hidden="1" outlineLevel="1" collapsed="1">
      <c r="A151" s="8">
        <v>44805</v>
      </c>
      <c r="B151" s="41">
        <v>10.8527</v>
      </c>
      <c r="C151" s="41">
        <v>2.8008000000000002</v>
      </c>
      <c r="D151" s="41">
        <v>12.3827</v>
      </c>
      <c r="E151" s="41">
        <v>5.4218999999999999</v>
      </c>
      <c r="F151" s="41">
        <v>0</v>
      </c>
      <c r="G151" s="41">
        <v>11.1394</v>
      </c>
      <c r="H151" s="41">
        <v>2.8008000000000002</v>
      </c>
      <c r="I151" s="41">
        <v>12.7806</v>
      </c>
      <c r="J151" s="41">
        <v>5.4218999999999999</v>
      </c>
      <c r="K151" s="41">
        <v>0</v>
      </c>
      <c r="L151" s="41">
        <v>1.248</v>
      </c>
      <c r="M151" s="41">
        <v>9.5999999999999992E-3</v>
      </c>
      <c r="N151" s="41">
        <v>1.248</v>
      </c>
      <c r="O151" s="41">
        <v>0</v>
      </c>
      <c r="P151" s="41">
        <v>0</v>
      </c>
    </row>
    <row r="152" spans="1:16" hidden="1" outlineLevel="1" collapsed="1">
      <c r="A152" s="8">
        <v>44835</v>
      </c>
      <c r="B152" s="41">
        <v>10.694599999999999</v>
      </c>
      <c r="C152" s="41">
        <v>3.2082000000000002</v>
      </c>
      <c r="D152" s="41">
        <v>12.269299999999999</v>
      </c>
      <c r="E152" s="41">
        <v>14.966900000000001</v>
      </c>
      <c r="F152" s="41">
        <v>0</v>
      </c>
      <c r="G152" s="41">
        <v>11.108499999999999</v>
      </c>
      <c r="H152" s="41">
        <v>3.2170999999999998</v>
      </c>
      <c r="I152" s="41">
        <v>12.8552</v>
      </c>
      <c r="J152" s="41">
        <v>14.966900000000001</v>
      </c>
      <c r="K152" s="41">
        <v>0</v>
      </c>
      <c r="L152" s="41">
        <v>1.5148999999999999</v>
      </c>
      <c r="M152" s="41">
        <v>0.01</v>
      </c>
      <c r="N152" s="41">
        <v>1.5319</v>
      </c>
      <c r="O152" s="41">
        <v>0</v>
      </c>
      <c r="P152" s="41" t="s">
        <v>123</v>
      </c>
    </row>
    <row r="153" spans="1:16" hidden="1" outlineLevel="1" collapsed="1">
      <c r="A153" s="8">
        <v>44866</v>
      </c>
      <c r="B153" s="41">
        <v>10.676399999999999</v>
      </c>
      <c r="C153" s="41">
        <v>3.2784</v>
      </c>
      <c r="D153" s="41">
        <v>11.948</v>
      </c>
      <c r="E153" s="41">
        <v>0</v>
      </c>
      <c r="F153" s="41">
        <v>0</v>
      </c>
      <c r="G153" s="41">
        <v>11.5761</v>
      </c>
      <c r="H153" s="41">
        <v>3.2784</v>
      </c>
      <c r="I153" s="41">
        <v>13.171099999999999</v>
      </c>
      <c r="J153" s="41">
        <v>0</v>
      </c>
      <c r="K153" s="41">
        <v>0</v>
      </c>
      <c r="L153" s="41">
        <v>1.6197999999999999</v>
      </c>
      <c r="M153" s="41">
        <v>0.01</v>
      </c>
      <c r="N153" s="41">
        <v>1.6197999999999999</v>
      </c>
      <c r="O153" s="41">
        <v>0</v>
      </c>
      <c r="P153" s="41">
        <v>0</v>
      </c>
    </row>
    <row r="154" spans="1:16" hidden="1" outlineLevel="1" collapsed="1">
      <c r="A154" s="8">
        <v>44896</v>
      </c>
      <c r="B154" s="41">
        <v>14.102600000000001</v>
      </c>
      <c r="C154" s="41">
        <v>2.0430999999999999</v>
      </c>
      <c r="D154" s="41">
        <v>15.5783</v>
      </c>
      <c r="E154" s="41">
        <v>0</v>
      </c>
      <c r="F154" s="41">
        <v>0</v>
      </c>
      <c r="G154" s="41">
        <v>14.2934</v>
      </c>
      <c r="H154" s="41">
        <v>2.0430999999999999</v>
      </c>
      <c r="I154" s="41">
        <v>15.8187</v>
      </c>
      <c r="J154" s="41">
        <v>0</v>
      </c>
      <c r="K154" s="41">
        <v>0</v>
      </c>
      <c r="L154" s="41">
        <v>1.8301000000000001</v>
      </c>
      <c r="M154" s="41">
        <v>1.0500000000000001E-2</v>
      </c>
      <c r="N154" s="41">
        <v>1.8301000000000001</v>
      </c>
      <c r="O154" s="41">
        <v>0</v>
      </c>
      <c r="P154" s="41" t="s">
        <v>123</v>
      </c>
    </row>
    <row r="155" spans="1:16" hidden="1" outlineLevel="1" collapsed="1">
      <c r="A155" s="8">
        <v>44927</v>
      </c>
      <c r="B155" s="41">
        <v>14.4185</v>
      </c>
      <c r="C155" s="41">
        <v>2.5727000000000002</v>
      </c>
      <c r="D155" s="41">
        <v>15.1595</v>
      </c>
      <c r="E155" s="41">
        <v>5.25</v>
      </c>
      <c r="F155" s="41">
        <v>0</v>
      </c>
      <c r="G155" s="41">
        <v>15.0707</v>
      </c>
      <c r="H155" s="41">
        <v>2.5727000000000002</v>
      </c>
      <c r="I155" s="41">
        <v>15.8954</v>
      </c>
      <c r="J155" s="41">
        <v>5.25</v>
      </c>
      <c r="K155" s="41">
        <v>0</v>
      </c>
      <c r="L155" s="41">
        <v>1.7615000000000001</v>
      </c>
      <c r="M155" s="41">
        <v>8.5000000000000006E-3</v>
      </c>
      <c r="N155" s="41">
        <v>1.7615000000000001</v>
      </c>
      <c r="O155" s="41">
        <v>0</v>
      </c>
      <c r="P155" s="41" t="s">
        <v>123</v>
      </c>
    </row>
    <row r="156" spans="1:16" hidden="1" outlineLevel="1" collapsed="1">
      <c r="A156" s="8">
        <v>44958</v>
      </c>
      <c r="B156" s="41">
        <v>14.406599999999999</v>
      </c>
      <c r="C156" s="41">
        <v>2.2418</v>
      </c>
      <c r="D156" s="41">
        <v>15.563000000000001</v>
      </c>
      <c r="E156" s="41">
        <v>0</v>
      </c>
      <c r="F156" s="41">
        <v>0</v>
      </c>
      <c r="G156" s="41">
        <v>15.0823</v>
      </c>
      <c r="H156" s="41">
        <v>2.2418</v>
      </c>
      <c r="I156" s="41">
        <v>16.370899999999999</v>
      </c>
      <c r="J156" s="41">
        <v>0</v>
      </c>
      <c r="K156" s="41">
        <v>0</v>
      </c>
      <c r="L156" s="41">
        <v>1.0596000000000001</v>
      </c>
      <c r="M156" s="41">
        <v>1.0500000000000001E-2</v>
      </c>
      <c r="N156" s="41">
        <v>1.0596000000000001</v>
      </c>
      <c r="O156" s="41">
        <v>0</v>
      </c>
      <c r="P156" s="41" t="s">
        <v>123</v>
      </c>
    </row>
    <row r="157" spans="1:16" hidden="1" outlineLevel="1" collapsed="1">
      <c r="A157" s="8">
        <v>44986</v>
      </c>
      <c r="B157" s="41">
        <v>13.8368</v>
      </c>
      <c r="C157" s="41">
        <v>2.3367</v>
      </c>
      <c r="D157" s="41">
        <v>14.792</v>
      </c>
      <c r="E157" s="41">
        <v>0</v>
      </c>
      <c r="F157" s="41">
        <v>0</v>
      </c>
      <c r="G157" s="41">
        <v>14.731199999999999</v>
      </c>
      <c r="H157" s="41">
        <v>2.3367</v>
      </c>
      <c r="I157" s="41">
        <v>15.8391</v>
      </c>
      <c r="J157" s="41">
        <v>0</v>
      </c>
      <c r="K157" s="41">
        <v>0</v>
      </c>
      <c r="L157" s="41">
        <v>1.0327</v>
      </c>
      <c r="M157" s="41">
        <v>8.5000000000000006E-3</v>
      </c>
      <c r="N157" s="41">
        <v>1.0327</v>
      </c>
      <c r="O157" s="41">
        <v>0</v>
      </c>
      <c r="P157" s="41">
        <v>0</v>
      </c>
    </row>
    <row r="158" spans="1:16" hidden="1" outlineLevel="1" collapsed="1">
      <c r="A158" s="8">
        <v>45017</v>
      </c>
      <c r="B158" s="41">
        <v>14.183400000000001</v>
      </c>
      <c r="C158" s="41">
        <v>1.9962</v>
      </c>
      <c r="D158" s="41">
        <v>14.496700000000001</v>
      </c>
      <c r="E158" s="41">
        <v>0</v>
      </c>
      <c r="F158" s="41">
        <v>0</v>
      </c>
      <c r="G158" s="41">
        <v>14.2836</v>
      </c>
      <c r="H158" s="41">
        <v>2.0350000000000001</v>
      </c>
      <c r="I158" s="41">
        <v>14.5947</v>
      </c>
      <c r="J158" s="41">
        <v>0</v>
      </c>
      <c r="K158" s="41">
        <v>0</v>
      </c>
      <c r="L158" s="41">
        <v>0.87329999999999997</v>
      </c>
      <c r="M158" s="41">
        <v>0.01</v>
      </c>
      <c r="N158" s="41">
        <v>0.93269999999999997</v>
      </c>
      <c r="O158" s="41">
        <v>0</v>
      </c>
      <c r="P158" s="41">
        <v>0</v>
      </c>
    </row>
    <row r="159" spans="1:16" hidden="1" outlineLevel="1" collapsed="1">
      <c r="A159" s="8">
        <v>45047</v>
      </c>
      <c r="B159" s="41">
        <v>13.9648</v>
      </c>
      <c r="C159" s="41">
        <v>2.2917000000000001</v>
      </c>
      <c r="D159" s="41">
        <v>14.2112</v>
      </c>
      <c r="E159" s="41">
        <v>15</v>
      </c>
      <c r="F159" s="41">
        <v>0</v>
      </c>
      <c r="G159" s="41">
        <v>13.9977</v>
      </c>
      <c r="H159" s="41">
        <v>2.3109000000000002</v>
      </c>
      <c r="I159" s="41">
        <v>14.243</v>
      </c>
      <c r="J159" s="41">
        <v>15</v>
      </c>
      <c r="K159" s="41">
        <v>0</v>
      </c>
      <c r="L159" s="41">
        <v>0.56110000000000004</v>
      </c>
      <c r="M159" s="41">
        <v>0.01</v>
      </c>
      <c r="N159" s="41">
        <v>0.6028</v>
      </c>
      <c r="O159" s="41">
        <v>0</v>
      </c>
      <c r="P159" s="41">
        <v>0</v>
      </c>
    </row>
    <row r="160" spans="1:16" hidden="1" outlineLevel="1" collapsed="1">
      <c r="A160" s="8">
        <v>45078</v>
      </c>
      <c r="B160" s="41">
        <v>13.957700000000001</v>
      </c>
      <c r="C160" s="41">
        <v>3.1230000000000002</v>
      </c>
      <c r="D160" s="41">
        <v>14.338800000000001</v>
      </c>
      <c r="E160" s="41">
        <v>2.5</v>
      </c>
      <c r="F160" s="41">
        <v>0</v>
      </c>
      <c r="G160" s="41">
        <v>14.061199999999999</v>
      </c>
      <c r="H160" s="41">
        <v>3.1480000000000001</v>
      </c>
      <c r="I160" s="41">
        <v>14.4451</v>
      </c>
      <c r="J160" s="41">
        <v>2.5</v>
      </c>
      <c r="K160" s="41">
        <v>0</v>
      </c>
      <c r="L160" s="41">
        <v>1.2775000000000001</v>
      </c>
      <c r="M160" s="41">
        <v>0.01</v>
      </c>
      <c r="N160" s="41">
        <v>1.3212999999999999</v>
      </c>
      <c r="O160" s="41">
        <v>0</v>
      </c>
      <c r="P160" s="41">
        <v>0</v>
      </c>
    </row>
    <row r="161" spans="1:16" hidden="1" outlineLevel="1" collapsed="1">
      <c r="A161" s="8">
        <v>45108</v>
      </c>
      <c r="B161" s="41">
        <v>14.5184</v>
      </c>
      <c r="C161" s="41">
        <v>2.6638000000000002</v>
      </c>
      <c r="D161" s="41">
        <v>14.971</v>
      </c>
      <c r="E161" s="41">
        <v>6.2172999999999998</v>
      </c>
      <c r="F161" s="41">
        <v>3.6196000000000002</v>
      </c>
      <c r="G161" s="41">
        <v>14.702299999999999</v>
      </c>
      <c r="H161" s="41">
        <v>2.6638000000000002</v>
      </c>
      <c r="I161" s="41">
        <v>15.1684</v>
      </c>
      <c r="J161" s="41">
        <v>6.2172999999999998</v>
      </c>
      <c r="K161" s="41">
        <v>3.6196000000000002</v>
      </c>
      <c r="L161" s="41">
        <v>0.83530000000000004</v>
      </c>
      <c r="M161" s="41">
        <v>0.01</v>
      </c>
      <c r="N161" s="41">
        <v>0.83530000000000004</v>
      </c>
      <c r="O161" s="41">
        <v>0</v>
      </c>
      <c r="P161" s="41">
        <v>0</v>
      </c>
    </row>
    <row r="162" spans="1:16" hidden="1" outlineLevel="1" collapsed="1">
      <c r="A162" s="8">
        <v>45139</v>
      </c>
      <c r="B162" s="41">
        <v>10.1896</v>
      </c>
      <c r="C162" s="41">
        <v>2.5160999999999998</v>
      </c>
      <c r="D162" s="41">
        <v>10.492599999999999</v>
      </c>
      <c r="E162" s="41">
        <v>0</v>
      </c>
      <c r="F162" s="41">
        <v>0</v>
      </c>
      <c r="G162" s="41">
        <v>11.5344</v>
      </c>
      <c r="H162" s="41">
        <v>2.5160999999999998</v>
      </c>
      <c r="I162" s="41">
        <v>11.9481</v>
      </c>
      <c r="J162" s="41">
        <v>0</v>
      </c>
      <c r="K162" s="41">
        <v>0</v>
      </c>
      <c r="L162" s="41">
        <v>1.5033000000000001</v>
      </c>
      <c r="M162" s="41">
        <v>1.0200000000000001E-2</v>
      </c>
      <c r="N162" s="41">
        <v>1.5033000000000001</v>
      </c>
      <c r="O162" s="41">
        <v>0</v>
      </c>
      <c r="P162" s="41">
        <v>0</v>
      </c>
    </row>
    <row r="163" spans="1:16" hidden="1" outlineLevel="1" collapsed="1">
      <c r="A163" s="8">
        <v>45170</v>
      </c>
      <c r="B163" s="41">
        <v>10.948499999999999</v>
      </c>
      <c r="C163" s="41">
        <v>3.3431999999999999</v>
      </c>
      <c r="D163" s="41">
        <v>11.1297</v>
      </c>
      <c r="E163" s="41">
        <v>0</v>
      </c>
      <c r="F163" s="41">
        <v>0</v>
      </c>
      <c r="G163" s="41">
        <v>11.1477</v>
      </c>
      <c r="H163" s="41">
        <v>3.3431999999999999</v>
      </c>
      <c r="I163" s="41">
        <v>11.3375</v>
      </c>
      <c r="J163" s="41">
        <v>0</v>
      </c>
      <c r="K163" s="41">
        <v>0</v>
      </c>
      <c r="L163" s="41">
        <v>0.96950000000000003</v>
      </c>
      <c r="M163" s="41">
        <v>8.6999999999999994E-3</v>
      </c>
      <c r="N163" s="41">
        <v>0.96950000000000003</v>
      </c>
      <c r="O163" s="41">
        <v>0</v>
      </c>
      <c r="P163" s="41">
        <v>0</v>
      </c>
    </row>
    <row r="164" spans="1:16" hidden="1" outlineLevel="1" collapsed="1">
      <c r="A164" s="8">
        <v>45200</v>
      </c>
      <c r="B164" s="41">
        <v>10.7073</v>
      </c>
      <c r="C164" s="41">
        <v>2.7892000000000001</v>
      </c>
      <c r="D164" s="41">
        <v>10.809100000000001</v>
      </c>
      <c r="E164" s="41">
        <v>9</v>
      </c>
      <c r="F164" s="41">
        <v>0</v>
      </c>
      <c r="G164" s="41">
        <v>10.8376</v>
      </c>
      <c r="H164" s="41">
        <v>2.7892000000000001</v>
      </c>
      <c r="I164" s="41">
        <v>10.942500000000001</v>
      </c>
      <c r="J164" s="41">
        <v>9</v>
      </c>
      <c r="K164" s="41">
        <v>0</v>
      </c>
      <c r="L164" s="41">
        <v>0.99019999999999997</v>
      </c>
      <c r="M164" s="41">
        <v>1.0500000000000001E-2</v>
      </c>
      <c r="N164" s="41">
        <v>0.99019999999999997</v>
      </c>
      <c r="O164" s="41">
        <v>0</v>
      </c>
      <c r="P164" s="41">
        <v>0</v>
      </c>
    </row>
    <row r="165" spans="1:16" hidden="1" outlineLevel="1" collapsed="1">
      <c r="A165" s="8">
        <v>45231</v>
      </c>
      <c r="B165" s="41">
        <v>10.782999999999999</v>
      </c>
      <c r="C165" s="41">
        <v>2.8605</v>
      </c>
      <c r="D165" s="41">
        <v>11.0497</v>
      </c>
      <c r="E165" s="41">
        <v>9</v>
      </c>
      <c r="F165" s="41">
        <v>0</v>
      </c>
      <c r="G165" s="41">
        <v>10.9199</v>
      </c>
      <c r="H165" s="41">
        <v>2.9413999999999998</v>
      </c>
      <c r="I165" s="41">
        <v>11.1844</v>
      </c>
      <c r="J165" s="41">
        <v>9</v>
      </c>
      <c r="K165" s="41">
        <v>0</v>
      </c>
      <c r="L165" s="41">
        <v>0.52059999999999995</v>
      </c>
      <c r="M165" s="41">
        <v>0.01</v>
      </c>
      <c r="N165" s="41">
        <v>0.55800000000000005</v>
      </c>
      <c r="O165" s="41">
        <v>0</v>
      </c>
      <c r="P165" s="41">
        <v>0</v>
      </c>
    </row>
    <row r="166" spans="1:16" hidden="1" outlineLevel="1" collapsed="1">
      <c r="A166" s="8">
        <v>45261</v>
      </c>
      <c r="B166" s="41">
        <v>9.8551000000000002</v>
      </c>
      <c r="C166" s="41">
        <v>4.1592000000000002</v>
      </c>
      <c r="D166" s="41">
        <v>9.9438999999999993</v>
      </c>
      <c r="E166" s="41">
        <v>10.9512</v>
      </c>
      <c r="F166" s="41">
        <v>0</v>
      </c>
      <c r="G166" s="41">
        <v>10.509</v>
      </c>
      <c r="H166" s="41">
        <v>4.1592000000000002</v>
      </c>
      <c r="I166" s="41">
        <v>10.6172</v>
      </c>
      <c r="J166" s="41">
        <v>10.9512</v>
      </c>
      <c r="K166" s="41">
        <v>0</v>
      </c>
      <c r="L166" s="41">
        <v>2.6949000000000001</v>
      </c>
      <c r="M166" s="41">
        <v>1.01E-2</v>
      </c>
      <c r="N166" s="41">
        <v>2.6949000000000001</v>
      </c>
      <c r="O166" s="41">
        <v>0</v>
      </c>
      <c r="P166" s="41">
        <v>0</v>
      </c>
    </row>
    <row r="167" spans="1:16" hidden="1" outlineLevel="1" collapsed="1">
      <c r="A167" s="8">
        <v>45292</v>
      </c>
      <c r="B167" s="41">
        <v>9.5427</v>
      </c>
      <c r="C167" s="41">
        <v>3.5792000000000002</v>
      </c>
      <c r="D167" s="41">
        <v>9.6883999999999997</v>
      </c>
      <c r="E167" s="41">
        <v>0</v>
      </c>
      <c r="F167" s="41">
        <v>0</v>
      </c>
      <c r="G167" s="41">
        <v>9.5591000000000008</v>
      </c>
      <c r="H167" s="41">
        <v>3.5792000000000002</v>
      </c>
      <c r="I167" s="41">
        <v>9.7053999999999991</v>
      </c>
      <c r="J167" s="41">
        <v>0</v>
      </c>
      <c r="K167" s="41">
        <v>0</v>
      </c>
      <c r="L167" s="41">
        <v>0.5</v>
      </c>
      <c r="M167" s="41">
        <v>9.7000000000000003E-3</v>
      </c>
      <c r="N167" s="41">
        <v>0.5</v>
      </c>
      <c r="O167" s="41">
        <v>0</v>
      </c>
      <c r="P167" s="41">
        <v>0</v>
      </c>
    </row>
    <row r="168" spans="1:16" hidden="1" outlineLevel="1" collapsed="1">
      <c r="A168" s="8">
        <v>45323</v>
      </c>
      <c r="B168" s="41">
        <v>9.2689000000000004</v>
      </c>
      <c r="C168" s="41">
        <v>4.4747000000000003</v>
      </c>
      <c r="D168" s="41">
        <v>9.4583999999999993</v>
      </c>
      <c r="E168" s="41">
        <v>9</v>
      </c>
      <c r="F168" s="41">
        <v>0</v>
      </c>
      <c r="G168" s="41">
        <v>9.2912999999999997</v>
      </c>
      <c r="H168" s="41">
        <v>4.4912000000000001</v>
      </c>
      <c r="I168" s="41">
        <v>9.4809000000000001</v>
      </c>
      <c r="J168" s="41">
        <v>9</v>
      </c>
      <c r="K168" s="41">
        <v>0</v>
      </c>
      <c r="L168" s="41">
        <v>0.45950000000000002</v>
      </c>
      <c r="M168" s="41">
        <v>0.01</v>
      </c>
      <c r="N168" s="41">
        <v>0.48580000000000001</v>
      </c>
      <c r="O168" s="41">
        <v>0</v>
      </c>
      <c r="P168" s="41">
        <v>0</v>
      </c>
    </row>
    <row r="169" spans="1:16" collapsed="1">
      <c r="A169" s="8">
        <v>45352</v>
      </c>
      <c r="B169" s="41">
        <v>8.8338999999999999</v>
      </c>
      <c r="C169" s="41">
        <v>3.5057</v>
      </c>
      <c r="D169" s="41">
        <v>8.9821000000000009</v>
      </c>
      <c r="E169" s="41">
        <v>16.611799999999999</v>
      </c>
      <c r="F169" s="41">
        <v>0</v>
      </c>
      <c r="G169" s="41">
        <v>9.35</v>
      </c>
      <c r="H169" s="41">
        <v>3.5057</v>
      </c>
      <c r="I169" s="41">
        <v>9.5299999999999994</v>
      </c>
      <c r="J169" s="41">
        <v>16.611799999999999</v>
      </c>
      <c r="K169" s="41">
        <v>0</v>
      </c>
      <c r="L169" s="41">
        <v>2.5417999999999998</v>
      </c>
      <c r="M169" s="41">
        <v>9.7000000000000003E-3</v>
      </c>
      <c r="N169" s="41">
        <v>2.5417999999999998</v>
      </c>
      <c r="O169" s="41">
        <v>0</v>
      </c>
      <c r="P169" s="41">
        <v>0</v>
      </c>
    </row>
    <row r="170" spans="1:16">
      <c r="A170" s="8">
        <v>45383</v>
      </c>
      <c r="B170" s="41">
        <v>9.0175000000000001</v>
      </c>
      <c r="C170" s="41">
        <v>3.3536999999999999</v>
      </c>
      <c r="D170" s="41">
        <v>9.2640999999999991</v>
      </c>
      <c r="E170" s="41">
        <v>9</v>
      </c>
      <c r="F170" s="41">
        <v>0</v>
      </c>
      <c r="G170" s="41">
        <v>9.0571000000000002</v>
      </c>
      <c r="H170" s="41">
        <v>3.3536999999999999</v>
      </c>
      <c r="I170" s="41">
        <v>9.3065999999999995</v>
      </c>
      <c r="J170" s="41">
        <v>9</v>
      </c>
      <c r="K170" s="41">
        <v>0</v>
      </c>
      <c r="L170" s="41">
        <v>0.54290000000000005</v>
      </c>
      <c r="M170" s="41">
        <v>9.5999999999999992E-3</v>
      </c>
      <c r="N170" s="41">
        <v>0.54290000000000005</v>
      </c>
      <c r="O170" s="41">
        <v>0</v>
      </c>
      <c r="P170" s="41">
        <v>0</v>
      </c>
    </row>
    <row r="171" spans="1:16">
      <c r="A171" s="8">
        <v>45413</v>
      </c>
      <c r="B171" s="41">
        <v>8.1483000000000008</v>
      </c>
      <c r="C171" s="41">
        <v>3.7395999999999998</v>
      </c>
      <c r="D171" s="41">
        <v>8.2857000000000003</v>
      </c>
      <c r="E171" s="41">
        <v>0.19009999999999999</v>
      </c>
      <c r="F171" s="41">
        <v>0</v>
      </c>
      <c r="G171" s="41">
        <v>8.2111000000000001</v>
      </c>
      <c r="H171" s="41">
        <v>3.7395999999999998</v>
      </c>
      <c r="I171" s="41">
        <v>8.3429000000000002</v>
      </c>
      <c r="J171" s="41">
        <v>0</v>
      </c>
      <c r="K171" s="41">
        <v>0</v>
      </c>
      <c r="L171" s="41">
        <v>1.3520000000000001</v>
      </c>
      <c r="M171" s="41">
        <v>1.01E-2</v>
      </c>
      <c r="N171" s="41">
        <v>1.5014000000000001</v>
      </c>
      <c r="O171" s="41">
        <v>0.19009999999999999</v>
      </c>
      <c r="P171" s="41">
        <v>0</v>
      </c>
    </row>
    <row r="172" spans="1:16">
      <c r="A172" s="8">
        <v>45444</v>
      </c>
      <c r="B172" s="41">
        <v>7.3456000000000001</v>
      </c>
      <c r="C172" s="41">
        <v>3.8725999999999998</v>
      </c>
      <c r="D172" s="41">
        <v>7.4535999999999998</v>
      </c>
      <c r="E172" s="41">
        <v>0</v>
      </c>
      <c r="F172" s="41">
        <v>0</v>
      </c>
      <c r="G172" s="41">
        <v>8.2074999999999996</v>
      </c>
      <c r="H172" s="41">
        <v>3.8725999999999998</v>
      </c>
      <c r="I172" s="41">
        <v>8.3648000000000007</v>
      </c>
      <c r="J172" s="41">
        <v>0</v>
      </c>
      <c r="K172" s="41">
        <v>0</v>
      </c>
      <c r="L172" s="41">
        <v>1.9955000000000001</v>
      </c>
      <c r="M172" s="41">
        <v>9.7999999999999997E-3</v>
      </c>
      <c r="N172" s="41">
        <v>1.9955000000000001</v>
      </c>
      <c r="O172" s="41">
        <v>0</v>
      </c>
      <c r="P172" s="41">
        <v>0</v>
      </c>
    </row>
    <row r="173" spans="1:16">
      <c r="A173" s="8">
        <v>45474</v>
      </c>
      <c r="B173" s="41">
        <v>7.5941000000000001</v>
      </c>
      <c r="C173" s="41">
        <v>3.4712000000000001</v>
      </c>
      <c r="D173" s="41">
        <v>7.6569000000000003</v>
      </c>
      <c r="E173" s="41">
        <v>16</v>
      </c>
      <c r="F173" s="41">
        <v>0</v>
      </c>
      <c r="G173" s="41">
        <v>8.6283999999999992</v>
      </c>
      <c r="H173" s="41">
        <v>3.4712000000000001</v>
      </c>
      <c r="I173" s="41">
        <v>8.7253000000000007</v>
      </c>
      <c r="J173" s="41">
        <v>16</v>
      </c>
      <c r="K173" s="41">
        <v>0</v>
      </c>
      <c r="L173" s="41">
        <v>1.9541999999999999</v>
      </c>
      <c r="M173" s="41">
        <v>9.1000000000000004E-3</v>
      </c>
      <c r="N173" s="41">
        <v>1.9541999999999999</v>
      </c>
      <c r="O173" s="41">
        <v>0</v>
      </c>
      <c r="P173" s="41">
        <v>0</v>
      </c>
    </row>
    <row r="174" spans="1:16">
      <c r="A174" s="8">
        <v>45505</v>
      </c>
      <c r="B174" s="41">
        <v>7.7866999999999997</v>
      </c>
      <c r="C174" s="41">
        <v>2.9148000000000001</v>
      </c>
      <c r="D174" s="41">
        <v>7.9156000000000004</v>
      </c>
      <c r="E174" s="41">
        <v>0</v>
      </c>
      <c r="F174" s="41">
        <v>0</v>
      </c>
      <c r="G174" s="41">
        <v>8.3859999999999992</v>
      </c>
      <c r="H174" s="41">
        <v>2.9148000000000001</v>
      </c>
      <c r="I174" s="41">
        <v>8.5457000000000001</v>
      </c>
      <c r="J174" s="41">
        <v>0</v>
      </c>
      <c r="K174" s="41">
        <v>0</v>
      </c>
      <c r="L174" s="41">
        <v>1.8090999999999999</v>
      </c>
      <c r="M174" s="41">
        <v>9.5999999999999992E-3</v>
      </c>
      <c r="N174" s="41">
        <v>1.8090999999999999</v>
      </c>
      <c r="O174" s="41">
        <v>0</v>
      </c>
      <c r="P174" s="41">
        <v>0</v>
      </c>
    </row>
    <row r="175" spans="1:16">
      <c r="A175" s="8">
        <v>45536</v>
      </c>
      <c r="B175" s="41">
        <v>8.2827999999999999</v>
      </c>
      <c r="C175" s="41">
        <v>4.7087000000000003</v>
      </c>
      <c r="D175" s="41">
        <v>8.3364999999999991</v>
      </c>
      <c r="E175" s="41">
        <v>16</v>
      </c>
      <c r="F175" s="41">
        <v>0</v>
      </c>
      <c r="G175" s="41">
        <v>9.0173000000000005</v>
      </c>
      <c r="H175" s="41">
        <v>4.7087000000000003</v>
      </c>
      <c r="I175" s="41">
        <v>9.0959000000000003</v>
      </c>
      <c r="J175" s="41">
        <v>16</v>
      </c>
      <c r="K175" s="41">
        <v>0</v>
      </c>
      <c r="L175" s="41">
        <v>1.9077</v>
      </c>
      <c r="M175" s="41">
        <v>8.6999999999999994E-3</v>
      </c>
      <c r="N175" s="41">
        <v>1.9077</v>
      </c>
      <c r="O175" s="41">
        <v>0</v>
      </c>
      <c r="P175" s="41">
        <v>0</v>
      </c>
    </row>
    <row r="176" spans="1:16">
      <c r="A176" s="8">
        <v>45566</v>
      </c>
      <c r="B176" s="41">
        <v>8.0607000000000006</v>
      </c>
      <c r="C176" s="41">
        <v>4.1723999999999997</v>
      </c>
      <c r="D176" s="41">
        <v>8.1311999999999998</v>
      </c>
      <c r="E176" s="41">
        <v>0</v>
      </c>
      <c r="F176" s="41">
        <v>0</v>
      </c>
      <c r="G176" s="41">
        <v>9.0062999999999995</v>
      </c>
      <c r="H176" s="41">
        <v>4.1723999999999997</v>
      </c>
      <c r="I176" s="41">
        <v>9.1068999999999996</v>
      </c>
      <c r="J176" s="41">
        <v>0</v>
      </c>
      <c r="K176" s="41">
        <v>0</v>
      </c>
      <c r="L176" s="41">
        <v>1.556</v>
      </c>
      <c r="M176" s="41">
        <v>0.01</v>
      </c>
      <c r="N176" s="41">
        <v>1.556</v>
      </c>
      <c r="O176" s="41">
        <v>0</v>
      </c>
      <c r="P176" s="41">
        <v>0</v>
      </c>
    </row>
    <row r="177" spans="1:16">
      <c r="A177" s="8">
        <v>45597</v>
      </c>
      <c r="B177" s="41">
        <v>8.7163000000000004</v>
      </c>
      <c r="C177" s="41">
        <v>9.8885000000000005</v>
      </c>
      <c r="D177" s="41">
        <v>8.5146999999999995</v>
      </c>
      <c r="E177" s="41">
        <v>0</v>
      </c>
      <c r="F177" s="41">
        <v>0</v>
      </c>
      <c r="G177" s="41">
        <v>9.1340000000000003</v>
      </c>
      <c r="H177" s="41">
        <v>9.8885000000000005</v>
      </c>
      <c r="I177" s="41">
        <v>8.9949999999999992</v>
      </c>
      <c r="J177" s="41">
        <v>0</v>
      </c>
      <c r="K177" s="41">
        <v>0</v>
      </c>
      <c r="L177" s="41">
        <v>1.7377</v>
      </c>
      <c r="M177" s="41">
        <v>0</v>
      </c>
      <c r="N177" s="41">
        <v>1.7377</v>
      </c>
      <c r="O177" s="41">
        <v>0</v>
      </c>
      <c r="P177" s="41">
        <v>0</v>
      </c>
    </row>
    <row r="178" spans="1:16">
      <c r="A178" s="8">
        <v>45627</v>
      </c>
      <c r="B178" s="41">
        <v>8.3668999999999993</v>
      </c>
      <c r="C178" s="41">
        <v>2.9127000000000001</v>
      </c>
      <c r="D178" s="41">
        <v>8.4532000000000007</v>
      </c>
      <c r="E178" s="41">
        <v>7.25</v>
      </c>
      <c r="F178" s="41">
        <v>0</v>
      </c>
      <c r="G178" s="41">
        <v>8.5393000000000008</v>
      </c>
      <c r="H178" s="41">
        <v>2.9127000000000001</v>
      </c>
      <c r="I178" s="41">
        <v>8.6303999999999998</v>
      </c>
      <c r="J178" s="41">
        <v>7.25</v>
      </c>
      <c r="K178" s="41">
        <v>0</v>
      </c>
      <c r="L178" s="41">
        <v>1.0168999999999999</v>
      </c>
      <c r="M178" s="41">
        <v>0</v>
      </c>
      <c r="N178" s="41">
        <v>1.0168999999999999</v>
      </c>
      <c r="O178" s="41">
        <v>0</v>
      </c>
      <c r="P178" s="41">
        <v>0</v>
      </c>
    </row>
    <row r="179" spans="1:16">
      <c r="A179" s="8">
        <v>45658</v>
      </c>
      <c r="B179" s="41">
        <v>9.0381999999999998</v>
      </c>
      <c r="C179" s="41">
        <v>3.6337999999999999</v>
      </c>
      <c r="D179" s="41">
        <v>9.0777000000000001</v>
      </c>
      <c r="E179" s="41">
        <v>10</v>
      </c>
      <c r="F179" s="41">
        <v>0</v>
      </c>
      <c r="G179" s="41">
        <v>9.3114000000000008</v>
      </c>
      <c r="H179" s="41">
        <v>3.6337999999999999</v>
      </c>
      <c r="I179" s="41">
        <v>9.3544999999999998</v>
      </c>
      <c r="J179" s="41">
        <v>10</v>
      </c>
      <c r="K179" s="41">
        <v>0</v>
      </c>
      <c r="L179" s="41">
        <v>1.6478999999999999</v>
      </c>
      <c r="M179" s="41">
        <v>0</v>
      </c>
      <c r="N179" s="41">
        <v>1.6478999999999999</v>
      </c>
      <c r="O179" s="41">
        <v>0</v>
      </c>
      <c r="P179" s="41">
        <v>0</v>
      </c>
    </row>
    <row r="180" spans="1:16">
      <c r="A180" s="8">
        <v>45689</v>
      </c>
      <c r="B180" s="41">
        <v>10.3786</v>
      </c>
      <c r="C180" s="41">
        <v>3.5546000000000002</v>
      </c>
      <c r="D180" s="41">
        <v>10.4337</v>
      </c>
      <c r="E180" s="41">
        <v>0</v>
      </c>
      <c r="F180" s="41">
        <v>2.5</v>
      </c>
      <c r="G180" s="41">
        <v>10.5235</v>
      </c>
      <c r="H180" s="41">
        <v>3.5546000000000002</v>
      </c>
      <c r="I180" s="41">
        <v>10.5806</v>
      </c>
      <c r="J180" s="41">
        <v>0</v>
      </c>
      <c r="K180" s="41">
        <v>2.5</v>
      </c>
      <c r="L180" s="41">
        <v>1.4232</v>
      </c>
      <c r="M180" s="41">
        <v>0</v>
      </c>
      <c r="N180" s="41">
        <v>1.4232</v>
      </c>
      <c r="O180" s="41">
        <v>0</v>
      </c>
      <c r="P180" s="41">
        <v>0</v>
      </c>
    </row>
    <row r="181" spans="1:16">
      <c r="A181" s="8">
        <v>45717</v>
      </c>
      <c r="B181" s="41">
        <v>10.6195</v>
      </c>
      <c r="C181" s="41">
        <v>4.3731</v>
      </c>
      <c r="D181" s="41">
        <v>10.6869</v>
      </c>
      <c r="E181" s="41">
        <v>0</v>
      </c>
      <c r="F181" s="41">
        <v>0</v>
      </c>
      <c r="G181" s="41">
        <v>10.7995</v>
      </c>
      <c r="H181" s="41">
        <v>4.3731</v>
      </c>
      <c r="I181" s="41">
        <v>10.870200000000001</v>
      </c>
      <c r="J181" s="41">
        <v>0</v>
      </c>
      <c r="K181" s="41">
        <v>0</v>
      </c>
      <c r="L181" s="41">
        <v>1.3341000000000001</v>
      </c>
      <c r="M181" s="41">
        <v>0</v>
      </c>
      <c r="N181" s="41">
        <v>1.3341000000000001</v>
      </c>
      <c r="O181" s="41">
        <v>0</v>
      </c>
      <c r="P181" s="41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6" customWidth="1"/>
    <col min="3" max="16" width="7.88671875" style="16" customWidth="1"/>
    <col min="17" max="16384" width="9.109375" style="16"/>
  </cols>
  <sheetData>
    <row r="1" spans="1:16" ht="14.4">
      <c r="A1" s="45" t="s">
        <v>157</v>
      </c>
    </row>
    <row r="2" spans="1:16" ht="5.25" customHeight="1"/>
    <row r="3" spans="1:16" ht="27" customHeight="1">
      <c r="A3" s="224" t="s">
        <v>109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249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2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t="12.75" hidden="1" customHeight="1" outlineLevel="1">
      <c r="A11" s="8">
        <v>40544</v>
      </c>
      <c r="B11" s="41">
        <v>10.4056</v>
      </c>
      <c r="C11" s="41">
        <v>4.8338999999999999</v>
      </c>
      <c r="D11" s="41">
        <v>10.553800000000001</v>
      </c>
      <c r="E11" s="41">
        <v>13.1784</v>
      </c>
      <c r="F11" s="41">
        <v>10.757099999999999</v>
      </c>
      <c r="G11" s="41">
        <v>12.932</v>
      </c>
      <c r="H11" s="41">
        <v>4.8105000000000002</v>
      </c>
      <c r="I11" s="41">
        <v>13.741099999999999</v>
      </c>
      <c r="J11" s="41">
        <v>15.2631</v>
      </c>
      <c r="K11" s="41">
        <v>14.2254</v>
      </c>
      <c r="L11" s="41">
        <v>6.7176</v>
      </c>
      <c r="M11" s="41">
        <v>4.8686999999999996</v>
      </c>
      <c r="N11" s="41">
        <v>6.7206999999999999</v>
      </c>
      <c r="O11" s="41">
        <v>8.1666000000000007</v>
      </c>
      <c r="P11" s="41">
        <v>6.4779999999999998</v>
      </c>
    </row>
    <row r="12" spans="1:16" ht="12.75" hidden="1" customHeight="1" outlineLevel="1">
      <c r="A12" s="8">
        <v>40575</v>
      </c>
      <c r="B12" s="41">
        <v>10.5184</v>
      </c>
      <c r="C12" s="41">
        <v>5.8522999999999996</v>
      </c>
      <c r="D12" s="41">
        <v>10.0847</v>
      </c>
      <c r="E12" s="41">
        <v>13.322800000000001</v>
      </c>
      <c r="F12" s="41">
        <v>16.241299999999999</v>
      </c>
      <c r="G12" s="41">
        <v>13.0768</v>
      </c>
      <c r="H12" s="41">
        <v>7.2333999999999996</v>
      </c>
      <c r="I12" s="41">
        <v>12.6335</v>
      </c>
      <c r="J12" s="41">
        <v>15.4153</v>
      </c>
      <c r="K12" s="41">
        <v>17.27</v>
      </c>
      <c r="L12" s="41">
        <v>6.0334000000000003</v>
      </c>
      <c r="M12" s="41">
        <v>4.4598000000000004</v>
      </c>
      <c r="N12" s="41">
        <v>6.1351000000000004</v>
      </c>
      <c r="O12" s="41">
        <v>7.0933000000000002</v>
      </c>
      <c r="P12" s="41">
        <v>6.8460999999999999</v>
      </c>
    </row>
    <row r="13" spans="1:16" ht="12.75" hidden="1" customHeight="1" outlineLevel="1">
      <c r="A13" s="8">
        <v>40603</v>
      </c>
      <c r="B13" s="41">
        <v>9.4216999999999995</v>
      </c>
      <c r="C13" s="41">
        <v>5.3765999999999998</v>
      </c>
      <c r="D13" s="41">
        <v>8.9608000000000008</v>
      </c>
      <c r="E13" s="41">
        <v>12.0733</v>
      </c>
      <c r="F13" s="41">
        <v>10.121499999999999</v>
      </c>
      <c r="G13" s="41">
        <v>12.1233</v>
      </c>
      <c r="H13" s="41">
        <v>6.6147999999999998</v>
      </c>
      <c r="I13" s="41">
        <v>11.8874</v>
      </c>
      <c r="J13" s="41">
        <v>14.511100000000001</v>
      </c>
      <c r="K13" s="41">
        <v>12.3355</v>
      </c>
      <c r="L13" s="41">
        <v>5.9659000000000004</v>
      </c>
      <c r="M13" s="41">
        <v>3.6873</v>
      </c>
      <c r="N13" s="41">
        <v>5.8792</v>
      </c>
      <c r="O13" s="41">
        <v>7.3323999999999998</v>
      </c>
      <c r="P13" s="41">
        <v>7.0023</v>
      </c>
    </row>
    <row r="14" spans="1:16" ht="12.75" hidden="1" customHeight="1" outlineLevel="1">
      <c r="A14" s="8">
        <v>40634</v>
      </c>
      <c r="B14" s="41">
        <v>9.2408999999999999</v>
      </c>
      <c r="C14" s="41">
        <v>5.4763999999999999</v>
      </c>
      <c r="D14" s="41">
        <v>8.7653999999999996</v>
      </c>
      <c r="E14" s="41">
        <v>11.9847</v>
      </c>
      <c r="F14" s="41">
        <v>13.5695</v>
      </c>
      <c r="G14" s="41">
        <v>12.0398</v>
      </c>
      <c r="H14" s="41">
        <v>7.1966999999999999</v>
      </c>
      <c r="I14" s="41">
        <v>11.8163</v>
      </c>
      <c r="J14" s="41">
        <v>14.4275</v>
      </c>
      <c r="K14" s="41">
        <v>16.599</v>
      </c>
      <c r="L14" s="41">
        <v>5.7659000000000002</v>
      </c>
      <c r="M14" s="41">
        <v>2.9236</v>
      </c>
      <c r="N14" s="41">
        <v>5.7850000000000001</v>
      </c>
      <c r="O14" s="41">
        <v>7.3171999999999997</v>
      </c>
      <c r="P14" s="41">
        <v>7.1757</v>
      </c>
    </row>
    <row r="15" spans="1:16" ht="12.75" hidden="1" customHeight="1" outlineLevel="1">
      <c r="A15" s="8">
        <v>40664</v>
      </c>
      <c r="B15" s="41">
        <v>9.1785999999999994</v>
      </c>
      <c r="C15" s="41">
        <v>3.9508999999999999</v>
      </c>
      <c r="D15" s="41">
        <v>8.6027000000000005</v>
      </c>
      <c r="E15" s="41">
        <v>12.2719</v>
      </c>
      <c r="F15" s="41">
        <v>14.9499</v>
      </c>
      <c r="G15" s="41">
        <v>11.716100000000001</v>
      </c>
      <c r="H15" s="41">
        <v>4.9839000000000002</v>
      </c>
      <c r="I15" s="41">
        <v>11.353400000000001</v>
      </c>
      <c r="J15" s="41">
        <v>14.380599999999999</v>
      </c>
      <c r="K15" s="41">
        <v>16.885200000000001</v>
      </c>
      <c r="L15" s="41">
        <v>5.5957999999999997</v>
      </c>
      <c r="M15" s="41">
        <v>2.4621</v>
      </c>
      <c r="N15" s="41">
        <v>5.6246999999999998</v>
      </c>
      <c r="O15" s="41">
        <v>7.2573999999999996</v>
      </c>
      <c r="P15" s="41">
        <v>7.0701000000000001</v>
      </c>
    </row>
    <row r="16" spans="1:16" ht="12.75" hidden="1" customHeight="1" outlineLevel="1">
      <c r="A16" s="8">
        <v>40695</v>
      </c>
      <c r="B16" s="41">
        <v>9.3645999999999994</v>
      </c>
      <c r="C16" s="41">
        <v>4.7773000000000003</v>
      </c>
      <c r="D16" s="41">
        <v>8.6646999999999998</v>
      </c>
      <c r="E16" s="41">
        <v>12.3925</v>
      </c>
      <c r="F16" s="41">
        <v>11.0969</v>
      </c>
      <c r="G16" s="41">
        <v>12.0114</v>
      </c>
      <c r="H16" s="41">
        <v>6.1840000000000002</v>
      </c>
      <c r="I16" s="41">
        <v>11.556699999999999</v>
      </c>
      <c r="J16" s="41">
        <v>14.2425</v>
      </c>
      <c r="K16" s="41">
        <v>14.9931</v>
      </c>
      <c r="L16" s="41">
        <v>5.6200999999999999</v>
      </c>
      <c r="M16" s="41">
        <v>3.1309999999999998</v>
      </c>
      <c r="N16" s="41">
        <v>5.6772999999999998</v>
      </c>
      <c r="O16" s="41">
        <v>7.1809000000000003</v>
      </c>
      <c r="P16" s="41">
        <v>6.9880000000000004</v>
      </c>
    </row>
    <row r="17" spans="1:16" ht="12.75" hidden="1" customHeight="1" outlineLevel="1">
      <c r="A17" s="8">
        <v>40725</v>
      </c>
      <c r="B17" s="41">
        <v>8.8054000000000006</v>
      </c>
      <c r="C17" s="41">
        <v>4.6692999999999998</v>
      </c>
      <c r="D17" s="41">
        <v>8.5152999999999999</v>
      </c>
      <c r="E17" s="41">
        <v>11.7194</v>
      </c>
      <c r="F17" s="41">
        <v>13.717000000000001</v>
      </c>
      <c r="G17" s="41">
        <v>11.3949</v>
      </c>
      <c r="H17" s="41">
        <v>6.1204999999999998</v>
      </c>
      <c r="I17" s="41">
        <v>11.4278</v>
      </c>
      <c r="J17" s="41">
        <v>13.9877</v>
      </c>
      <c r="K17" s="41">
        <v>16.068899999999999</v>
      </c>
      <c r="L17" s="41">
        <v>5.2351000000000001</v>
      </c>
      <c r="M17" s="41">
        <v>2.6238999999999999</v>
      </c>
      <c r="N17" s="41">
        <v>5.5271999999999997</v>
      </c>
      <c r="O17" s="41">
        <v>6.6012000000000004</v>
      </c>
      <c r="P17" s="41">
        <v>6.6496000000000004</v>
      </c>
    </row>
    <row r="18" spans="1:16" ht="12.75" hidden="1" customHeight="1" outlineLevel="1">
      <c r="A18" s="8">
        <v>40756</v>
      </c>
      <c r="B18" s="41">
        <v>8.8666999999999998</v>
      </c>
      <c r="C18" s="41">
        <v>4.68</v>
      </c>
      <c r="D18" s="41">
        <v>8.5817999999999994</v>
      </c>
      <c r="E18" s="41">
        <v>11.369400000000001</v>
      </c>
      <c r="F18" s="41">
        <v>14.0267</v>
      </c>
      <c r="G18" s="41">
        <v>11.5341</v>
      </c>
      <c r="H18" s="41">
        <v>6.7141999999999999</v>
      </c>
      <c r="I18" s="41">
        <v>11.3621</v>
      </c>
      <c r="J18" s="41">
        <v>13.6029</v>
      </c>
      <c r="K18" s="41">
        <v>14.9626</v>
      </c>
      <c r="L18" s="41">
        <v>5.2195</v>
      </c>
      <c r="M18" s="41">
        <v>2.4178999999999999</v>
      </c>
      <c r="N18" s="41">
        <v>5.4184000000000001</v>
      </c>
      <c r="O18" s="41">
        <v>6.8388</v>
      </c>
      <c r="P18" s="41">
        <v>6.7666000000000004</v>
      </c>
    </row>
    <row r="19" spans="1:16" ht="12.75" hidden="1" customHeight="1" outlineLevel="1">
      <c r="A19" s="8">
        <v>40787</v>
      </c>
      <c r="B19" s="41">
        <v>8.9268000000000001</v>
      </c>
      <c r="C19" s="41">
        <v>3.8855</v>
      </c>
      <c r="D19" s="41">
        <v>8.7591999999999999</v>
      </c>
      <c r="E19" s="41">
        <v>12.1806</v>
      </c>
      <c r="F19" s="41">
        <v>17.346299999999999</v>
      </c>
      <c r="G19" s="41">
        <v>11.72</v>
      </c>
      <c r="H19" s="41">
        <v>5.2820999999999998</v>
      </c>
      <c r="I19" s="41">
        <v>11.7567</v>
      </c>
      <c r="J19" s="41">
        <v>14.336399999999999</v>
      </c>
      <c r="K19" s="41">
        <v>17.778700000000001</v>
      </c>
      <c r="L19" s="41">
        <v>5.2626999999999997</v>
      </c>
      <c r="M19" s="41">
        <v>2.4539</v>
      </c>
      <c r="N19" s="41">
        <v>5.6673</v>
      </c>
      <c r="O19" s="41">
        <v>6.9256000000000002</v>
      </c>
      <c r="P19" s="41">
        <v>6.8503999999999996</v>
      </c>
    </row>
    <row r="20" spans="1:16" ht="12.75" hidden="1" customHeight="1" outlineLevel="1">
      <c r="A20" s="8">
        <v>40817</v>
      </c>
      <c r="B20" s="41">
        <v>8.2556999999999992</v>
      </c>
      <c r="C20" s="41">
        <v>3.9557000000000002</v>
      </c>
      <c r="D20" s="41">
        <v>8.8675999999999995</v>
      </c>
      <c r="E20" s="41">
        <v>12.3071</v>
      </c>
      <c r="F20" s="41">
        <v>13.927099999999999</v>
      </c>
      <c r="G20" s="41">
        <v>11.5227</v>
      </c>
      <c r="H20" s="41">
        <v>5.8240999999999996</v>
      </c>
      <c r="I20" s="41">
        <v>12.4396</v>
      </c>
      <c r="J20" s="41">
        <v>14.5747</v>
      </c>
      <c r="K20" s="41">
        <v>18.233599999999999</v>
      </c>
      <c r="L20" s="41">
        <v>5.0121000000000002</v>
      </c>
      <c r="M20" s="41">
        <v>2.5983999999999998</v>
      </c>
      <c r="N20" s="41">
        <v>5.9486999999999997</v>
      </c>
      <c r="O20" s="41">
        <v>7.2664</v>
      </c>
      <c r="P20" s="41">
        <v>6.4160000000000004</v>
      </c>
    </row>
    <row r="21" spans="1:16" ht="12.75" hidden="1" customHeight="1" outlineLevel="1">
      <c r="A21" s="8">
        <v>40848</v>
      </c>
      <c r="B21" s="41">
        <v>10.889200000000001</v>
      </c>
      <c r="C21" s="41">
        <v>5.3369</v>
      </c>
      <c r="D21" s="41">
        <v>11.2631</v>
      </c>
      <c r="E21" s="41">
        <v>13.197900000000001</v>
      </c>
      <c r="F21" s="41">
        <v>18.204699999999999</v>
      </c>
      <c r="G21" s="41">
        <v>14.3378</v>
      </c>
      <c r="H21" s="41">
        <v>7.6448</v>
      </c>
      <c r="I21" s="41">
        <v>15.0679</v>
      </c>
      <c r="J21" s="41">
        <v>15.676299999999999</v>
      </c>
      <c r="K21" s="41">
        <v>19.577200000000001</v>
      </c>
      <c r="L21" s="41">
        <v>5.9309000000000003</v>
      </c>
      <c r="M21" s="41">
        <v>2.6309</v>
      </c>
      <c r="N21" s="41">
        <v>6.3025000000000002</v>
      </c>
      <c r="O21" s="41">
        <v>7.4732000000000003</v>
      </c>
      <c r="P21" s="41">
        <v>7.4782000000000002</v>
      </c>
    </row>
    <row r="22" spans="1:16" ht="12.75" hidden="1" customHeight="1" outlineLevel="1">
      <c r="A22" s="8">
        <v>40878</v>
      </c>
      <c r="B22" s="41">
        <v>13.4574</v>
      </c>
      <c r="C22" s="41">
        <v>5.4912000000000001</v>
      </c>
      <c r="D22" s="41">
        <v>14.140700000000001</v>
      </c>
      <c r="E22" s="41">
        <v>14.1288</v>
      </c>
      <c r="F22" s="41">
        <v>21.390499999999999</v>
      </c>
      <c r="G22" s="41">
        <v>17.182400000000001</v>
      </c>
      <c r="H22" s="41">
        <v>7.3921000000000001</v>
      </c>
      <c r="I22" s="41">
        <v>18.191600000000001</v>
      </c>
      <c r="J22" s="41">
        <v>17.043099999999999</v>
      </c>
      <c r="K22" s="41">
        <v>22.409400000000002</v>
      </c>
      <c r="L22" s="41">
        <v>6.8491</v>
      </c>
      <c r="M22" s="41">
        <v>2.5870000000000002</v>
      </c>
      <c r="N22" s="41">
        <v>7.1440999999999999</v>
      </c>
      <c r="O22" s="41">
        <v>7.9374000000000002</v>
      </c>
      <c r="P22" s="41">
        <v>10.5886</v>
      </c>
    </row>
    <row r="23" spans="1:16" ht="12.75" hidden="1" customHeight="1" outlineLevel="1">
      <c r="A23" s="8">
        <v>40909</v>
      </c>
      <c r="B23" s="41">
        <v>12.697900000000001</v>
      </c>
      <c r="C23" s="41">
        <v>4.7183999999999999</v>
      </c>
      <c r="D23" s="41">
        <v>13.7644</v>
      </c>
      <c r="E23" s="41">
        <v>12.885300000000001</v>
      </c>
      <c r="F23" s="41">
        <v>20.970300000000002</v>
      </c>
      <c r="G23" s="41">
        <v>16.279</v>
      </c>
      <c r="H23" s="41">
        <v>5.4267000000000003</v>
      </c>
      <c r="I23" s="41">
        <v>18.035900000000002</v>
      </c>
      <c r="J23" s="41">
        <v>16.417100000000001</v>
      </c>
      <c r="K23" s="41">
        <v>21.634799999999998</v>
      </c>
      <c r="L23" s="41">
        <v>6.7915999999999999</v>
      </c>
      <c r="M23" s="41">
        <v>2.8799000000000001</v>
      </c>
      <c r="N23" s="41">
        <v>6.9633000000000003</v>
      </c>
      <c r="O23" s="41">
        <v>7.7431999999999999</v>
      </c>
      <c r="P23" s="41">
        <v>6.1193</v>
      </c>
    </row>
    <row r="24" spans="1:16" ht="12.75" hidden="1" customHeight="1" outlineLevel="1">
      <c r="A24" s="8">
        <v>40940</v>
      </c>
      <c r="B24" s="41">
        <v>13.148</v>
      </c>
      <c r="C24" s="41">
        <v>7.8692000000000002</v>
      </c>
      <c r="D24" s="41">
        <v>13.148400000000001</v>
      </c>
      <c r="E24" s="41">
        <v>15.180099999999999</v>
      </c>
      <c r="F24" s="41">
        <v>16.434899999999999</v>
      </c>
      <c r="G24" s="41">
        <v>16.331499999999998</v>
      </c>
      <c r="H24" s="41">
        <v>9.8859999999999992</v>
      </c>
      <c r="I24" s="41">
        <v>16.4573</v>
      </c>
      <c r="J24" s="41">
        <v>18.194900000000001</v>
      </c>
      <c r="K24" s="41">
        <v>19.220199999999998</v>
      </c>
      <c r="L24" s="41">
        <v>6.6733000000000002</v>
      </c>
      <c r="M24" s="41">
        <v>4.2545999999999999</v>
      </c>
      <c r="N24" s="41">
        <v>6.7584999999999997</v>
      </c>
      <c r="O24" s="41">
        <v>7.5514000000000001</v>
      </c>
      <c r="P24" s="41">
        <v>5.9366000000000003</v>
      </c>
    </row>
    <row r="25" spans="1:16" ht="12.75" hidden="1" customHeight="1" outlineLevel="1">
      <c r="A25" s="8">
        <v>40969</v>
      </c>
      <c r="B25" s="41">
        <v>12.4237</v>
      </c>
      <c r="C25" s="41">
        <v>5.8937999999999997</v>
      </c>
      <c r="D25" s="41">
        <v>12.6759</v>
      </c>
      <c r="E25" s="41">
        <v>14.223699999999999</v>
      </c>
      <c r="F25" s="41">
        <v>17.926200000000001</v>
      </c>
      <c r="G25" s="41">
        <v>15.447800000000001</v>
      </c>
      <c r="H25" s="41">
        <v>7.5575999999999999</v>
      </c>
      <c r="I25" s="41">
        <v>15.8543</v>
      </c>
      <c r="J25" s="41">
        <v>17.014299999999999</v>
      </c>
      <c r="K25" s="41">
        <v>18.996300000000002</v>
      </c>
      <c r="L25" s="41">
        <v>6.4710000000000001</v>
      </c>
      <c r="M25" s="41">
        <v>3.0291000000000001</v>
      </c>
      <c r="N25" s="41">
        <v>6.6574</v>
      </c>
      <c r="O25" s="41">
        <v>7.4977999999999998</v>
      </c>
      <c r="P25" s="41">
        <v>8.5752000000000006</v>
      </c>
    </row>
    <row r="26" spans="1:16" ht="12.75" hidden="1" customHeight="1" outlineLevel="1">
      <c r="A26" s="8">
        <v>41000</v>
      </c>
      <c r="B26" s="41">
        <v>12.4862</v>
      </c>
      <c r="C26" s="41">
        <v>5.9024999999999999</v>
      </c>
      <c r="D26" s="41">
        <v>12.772399999999999</v>
      </c>
      <c r="E26" s="41">
        <v>14.5298</v>
      </c>
      <c r="F26" s="41">
        <v>18.268799999999999</v>
      </c>
      <c r="G26" s="41">
        <v>15.8611</v>
      </c>
      <c r="H26" s="41">
        <v>7.7569999999999997</v>
      </c>
      <c r="I26" s="41">
        <v>16.4072</v>
      </c>
      <c r="J26" s="41">
        <v>17.501000000000001</v>
      </c>
      <c r="K26" s="41">
        <v>18.459199999999999</v>
      </c>
      <c r="L26" s="41">
        <v>6.5843999999999996</v>
      </c>
      <c r="M26" s="41">
        <v>2.8631000000000002</v>
      </c>
      <c r="N26" s="41">
        <v>6.7870999999999997</v>
      </c>
      <c r="O26" s="41">
        <v>7.8661000000000003</v>
      </c>
      <c r="P26" s="41">
        <v>7.1055999999999999</v>
      </c>
    </row>
    <row r="27" spans="1:16" ht="12.75" hidden="1" customHeight="1" outlineLevel="1">
      <c r="A27" s="8">
        <v>41030</v>
      </c>
      <c r="B27" s="41">
        <v>11.7361</v>
      </c>
      <c r="C27" s="41">
        <v>6.1223999999999998</v>
      </c>
      <c r="D27" s="41">
        <v>11.7042</v>
      </c>
      <c r="E27" s="41">
        <v>13.959199999999999</v>
      </c>
      <c r="F27" s="41">
        <v>16.321300000000001</v>
      </c>
      <c r="G27" s="41">
        <v>15.2286</v>
      </c>
      <c r="H27" s="41">
        <v>7.819</v>
      </c>
      <c r="I27" s="41">
        <v>15.612</v>
      </c>
      <c r="J27" s="41">
        <v>16.821300000000001</v>
      </c>
      <c r="K27" s="41">
        <v>17.795300000000001</v>
      </c>
      <c r="L27" s="41">
        <v>6.4021999999999997</v>
      </c>
      <c r="M27" s="41">
        <v>3.1185</v>
      </c>
      <c r="N27" s="41">
        <v>6.4612999999999996</v>
      </c>
      <c r="O27" s="41">
        <v>7.5964</v>
      </c>
      <c r="P27" s="41">
        <v>9.1183999999999994</v>
      </c>
    </row>
    <row r="28" spans="1:16" ht="12.75" hidden="1" customHeight="1" outlineLevel="1">
      <c r="A28" s="8">
        <v>41061</v>
      </c>
      <c r="B28" s="41">
        <v>12.061199999999999</v>
      </c>
      <c r="C28" s="41">
        <v>5.8320999999999996</v>
      </c>
      <c r="D28" s="41">
        <v>12.0975</v>
      </c>
      <c r="E28" s="41">
        <v>14.0646</v>
      </c>
      <c r="F28" s="41">
        <v>17.240200000000002</v>
      </c>
      <c r="G28" s="41">
        <v>15.863</v>
      </c>
      <c r="H28" s="41">
        <v>8.8186999999999998</v>
      </c>
      <c r="I28" s="41">
        <v>15.996</v>
      </c>
      <c r="J28" s="41">
        <v>17.238499999999998</v>
      </c>
      <c r="K28" s="41">
        <v>18.249600000000001</v>
      </c>
      <c r="L28" s="41">
        <v>6.5056000000000003</v>
      </c>
      <c r="M28" s="41">
        <v>3.0181</v>
      </c>
      <c r="N28" s="41">
        <v>6.7191999999999998</v>
      </c>
      <c r="O28" s="41">
        <v>7.5391000000000004</v>
      </c>
      <c r="P28" s="41">
        <v>8.3754000000000008</v>
      </c>
    </row>
    <row r="29" spans="1:16" ht="12.75" hidden="1" customHeight="1" outlineLevel="1">
      <c r="A29" s="8">
        <v>41091</v>
      </c>
      <c r="B29" s="41">
        <v>12.4474</v>
      </c>
      <c r="C29" s="41">
        <v>5.9923000000000002</v>
      </c>
      <c r="D29" s="41">
        <v>12.996499999999999</v>
      </c>
      <c r="E29" s="41">
        <v>12.813700000000001</v>
      </c>
      <c r="F29" s="41">
        <v>20.004000000000001</v>
      </c>
      <c r="G29" s="41">
        <v>16.663599999999999</v>
      </c>
      <c r="H29" s="41">
        <v>8.5032999999999994</v>
      </c>
      <c r="I29" s="41">
        <v>17.148499999999999</v>
      </c>
      <c r="J29" s="41">
        <v>17.6966</v>
      </c>
      <c r="K29" s="41">
        <v>20.317399999999999</v>
      </c>
      <c r="L29" s="41">
        <v>6.9513999999999996</v>
      </c>
      <c r="M29" s="41">
        <v>2.8671000000000002</v>
      </c>
      <c r="N29" s="41">
        <v>6.9714999999999998</v>
      </c>
      <c r="O29" s="41">
        <v>7.9306000000000001</v>
      </c>
      <c r="P29" s="41">
        <v>6.9048999999999996</v>
      </c>
    </row>
    <row r="30" spans="1:16" ht="12.75" hidden="1" customHeight="1" outlineLevel="1">
      <c r="A30" s="8">
        <v>41122</v>
      </c>
      <c r="B30" s="41">
        <v>12.8063</v>
      </c>
      <c r="C30" s="41">
        <v>7.0871000000000004</v>
      </c>
      <c r="D30" s="41">
        <v>13.347</v>
      </c>
      <c r="E30" s="41">
        <v>13.2872</v>
      </c>
      <c r="F30" s="41">
        <v>14.9702</v>
      </c>
      <c r="G30" s="41">
        <v>17.102399999999999</v>
      </c>
      <c r="H30" s="41">
        <v>9.9246999999999996</v>
      </c>
      <c r="I30" s="41">
        <v>17.594999999999999</v>
      </c>
      <c r="J30" s="41">
        <v>18.449400000000001</v>
      </c>
      <c r="K30" s="41">
        <v>17.146000000000001</v>
      </c>
      <c r="L30" s="41">
        <v>6.8826000000000001</v>
      </c>
      <c r="M30" s="41">
        <v>2.6966999999999999</v>
      </c>
      <c r="N30" s="41">
        <v>6.8697999999999997</v>
      </c>
      <c r="O30" s="41">
        <v>8.0320999999999998</v>
      </c>
      <c r="P30" s="41">
        <v>7.9595000000000002</v>
      </c>
    </row>
    <row r="31" spans="1:16" ht="12.75" hidden="1" customHeight="1" outlineLevel="1">
      <c r="A31" s="8">
        <v>41153</v>
      </c>
      <c r="B31" s="41">
        <v>12.943199999999999</v>
      </c>
      <c r="C31" s="41">
        <v>6.5674000000000001</v>
      </c>
      <c r="D31" s="41">
        <v>13.869300000000001</v>
      </c>
      <c r="E31" s="41">
        <v>12.5038</v>
      </c>
      <c r="F31" s="41">
        <v>10.002000000000001</v>
      </c>
      <c r="G31" s="41">
        <v>18.480699999999999</v>
      </c>
      <c r="H31" s="41">
        <v>10.289099999999999</v>
      </c>
      <c r="I31" s="41">
        <v>19.177099999999999</v>
      </c>
      <c r="J31" s="41">
        <v>19.185199999999998</v>
      </c>
      <c r="K31" s="41">
        <v>17.773800000000001</v>
      </c>
      <c r="L31" s="41">
        <v>7.1807999999999996</v>
      </c>
      <c r="M31" s="41">
        <v>3.0781999999999998</v>
      </c>
      <c r="N31" s="41">
        <v>7.3353000000000002</v>
      </c>
      <c r="O31" s="41">
        <v>8.0984999999999996</v>
      </c>
      <c r="P31" s="41">
        <v>5.9330999999999996</v>
      </c>
    </row>
    <row r="32" spans="1:16" ht="12.75" hidden="1" customHeight="1" outlineLevel="1">
      <c r="A32" s="8">
        <v>41183</v>
      </c>
      <c r="B32" s="41">
        <v>13.653600000000001</v>
      </c>
      <c r="C32" s="41">
        <v>6.5008999999999997</v>
      </c>
      <c r="D32" s="41">
        <v>14.5107</v>
      </c>
      <c r="E32" s="41">
        <v>13.178699999999999</v>
      </c>
      <c r="F32" s="41">
        <v>11.5214</v>
      </c>
      <c r="G32" s="41">
        <v>19.525200000000002</v>
      </c>
      <c r="H32" s="41">
        <v>10.6637</v>
      </c>
      <c r="I32" s="41">
        <v>20.237400000000001</v>
      </c>
      <c r="J32" s="41">
        <v>19.512</v>
      </c>
      <c r="K32" s="41">
        <v>18.332100000000001</v>
      </c>
      <c r="L32" s="41">
        <v>7.0462999999999996</v>
      </c>
      <c r="M32" s="41">
        <v>3.1501000000000001</v>
      </c>
      <c r="N32" s="41">
        <v>7.1623999999999999</v>
      </c>
      <c r="O32" s="41">
        <v>8.1304999999999996</v>
      </c>
      <c r="P32" s="41">
        <v>6.0468000000000002</v>
      </c>
    </row>
    <row r="33" spans="1:16" ht="12.75" hidden="1" customHeight="1" outlineLevel="1">
      <c r="A33" s="8">
        <v>41214</v>
      </c>
      <c r="B33" s="41">
        <v>14.2986</v>
      </c>
      <c r="C33" s="41">
        <v>6.15</v>
      </c>
      <c r="D33" s="41">
        <v>15.2461</v>
      </c>
      <c r="E33" s="41">
        <v>13.3912</v>
      </c>
      <c r="F33" s="41">
        <v>19.708400000000001</v>
      </c>
      <c r="G33" s="41">
        <v>20.306899999999999</v>
      </c>
      <c r="H33" s="41">
        <v>10.4908</v>
      </c>
      <c r="I33" s="41">
        <v>21.1084</v>
      </c>
      <c r="J33" s="41">
        <v>19.5154</v>
      </c>
      <c r="K33" s="41">
        <v>19.9771</v>
      </c>
      <c r="L33" s="41">
        <v>7.4645999999999999</v>
      </c>
      <c r="M33" s="41">
        <v>3.1282000000000001</v>
      </c>
      <c r="N33" s="41">
        <v>7.7262000000000004</v>
      </c>
      <c r="O33" s="41">
        <v>8.1735000000000007</v>
      </c>
      <c r="P33" s="41">
        <v>8.0322999999999993</v>
      </c>
    </row>
    <row r="34" spans="1:16" ht="12.75" hidden="1" customHeight="1" outlineLevel="1">
      <c r="A34" s="8">
        <v>41244</v>
      </c>
      <c r="B34" s="41">
        <v>15.2616</v>
      </c>
      <c r="C34" s="41">
        <v>7.0761000000000003</v>
      </c>
      <c r="D34" s="41">
        <v>16.531099999999999</v>
      </c>
      <c r="E34" s="41">
        <v>13.637</v>
      </c>
      <c r="F34" s="41">
        <v>21.033000000000001</v>
      </c>
      <c r="G34" s="41">
        <v>20.445900000000002</v>
      </c>
      <c r="H34" s="41">
        <v>10.960900000000001</v>
      </c>
      <c r="I34" s="41">
        <v>21.394200000000001</v>
      </c>
      <c r="J34" s="41">
        <v>19.512799999999999</v>
      </c>
      <c r="K34" s="41">
        <v>23.281300000000002</v>
      </c>
      <c r="L34" s="41">
        <v>7.47</v>
      </c>
      <c r="M34" s="41">
        <v>3.3544</v>
      </c>
      <c r="N34" s="41">
        <v>7.7942</v>
      </c>
      <c r="O34" s="41">
        <v>8.4200999999999997</v>
      </c>
      <c r="P34" s="41">
        <v>6.2069999999999999</v>
      </c>
    </row>
    <row r="35" spans="1:16" ht="12.75" hidden="1" customHeight="1" outlineLevel="1">
      <c r="A35" s="8">
        <v>41275</v>
      </c>
      <c r="B35" s="41">
        <v>15.307600000000001</v>
      </c>
      <c r="C35" s="41">
        <v>7.5418000000000003</v>
      </c>
      <c r="D35" s="41">
        <v>15.889699999999999</v>
      </c>
      <c r="E35" s="41">
        <v>15.043100000000001</v>
      </c>
      <c r="F35" s="41">
        <v>21.256599999999999</v>
      </c>
      <c r="G35" s="41">
        <v>20.232199999999999</v>
      </c>
      <c r="H35" s="41">
        <v>11.2121</v>
      </c>
      <c r="I35" s="41">
        <v>20.672000000000001</v>
      </c>
      <c r="J35" s="41">
        <v>20.529</v>
      </c>
      <c r="K35" s="41">
        <v>21.811599999999999</v>
      </c>
      <c r="L35" s="41">
        <v>7.5042</v>
      </c>
      <c r="M35" s="41">
        <v>2.9889999999999999</v>
      </c>
      <c r="N35" s="41">
        <v>7.5979000000000001</v>
      </c>
      <c r="O35" s="41">
        <v>8.2200000000000006</v>
      </c>
      <c r="P35" s="41">
        <v>7.1101999999999999</v>
      </c>
    </row>
    <row r="36" spans="1:16" ht="12.75" hidden="1" customHeight="1" outlineLevel="1">
      <c r="A36" s="8">
        <v>41306</v>
      </c>
      <c r="B36" s="41">
        <v>14.168799999999999</v>
      </c>
      <c r="C36" s="41">
        <v>7.0170000000000003</v>
      </c>
      <c r="D36" s="41">
        <v>15.077299999999999</v>
      </c>
      <c r="E36" s="41">
        <v>13.976900000000001</v>
      </c>
      <c r="F36" s="41">
        <v>16.448</v>
      </c>
      <c r="G36" s="41">
        <v>18.540700000000001</v>
      </c>
      <c r="H36" s="41">
        <v>10.811299999999999</v>
      </c>
      <c r="I36" s="41">
        <v>19.112100000000002</v>
      </c>
      <c r="J36" s="41">
        <v>19.068999999999999</v>
      </c>
      <c r="K36" s="41">
        <v>20.3308</v>
      </c>
      <c r="L36" s="41">
        <v>7.1215999999999999</v>
      </c>
      <c r="M36" s="41">
        <v>2.6879</v>
      </c>
      <c r="N36" s="41">
        <v>6.8992000000000004</v>
      </c>
      <c r="O36" s="41">
        <v>8.7664000000000009</v>
      </c>
      <c r="P36" s="41">
        <v>10.6282</v>
      </c>
    </row>
    <row r="37" spans="1:16" ht="12.75" hidden="1" customHeight="1" outlineLevel="1">
      <c r="A37" s="8">
        <v>41334</v>
      </c>
      <c r="B37" s="41">
        <v>13.9169</v>
      </c>
      <c r="C37" s="41">
        <v>6.8903999999999996</v>
      </c>
      <c r="D37" s="41">
        <v>14.551</v>
      </c>
      <c r="E37" s="41">
        <v>14.0036</v>
      </c>
      <c r="F37" s="41">
        <v>17.881399999999999</v>
      </c>
      <c r="G37" s="41">
        <v>17.8552</v>
      </c>
      <c r="H37" s="41">
        <v>9.5733999999999995</v>
      </c>
      <c r="I37" s="41">
        <v>18.293299999999999</v>
      </c>
      <c r="J37" s="41">
        <v>18.5976</v>
      </c>
      <c r="K37" s="41">
        <v>20.1096</v>
      </c>
      <c r="L37" s="41">
        <v>6.8747999999999996</v>
      </c>
      <c r="M37" s="41">
        <v>3.2562000000000002</v>
      </c>
      <c r="N37" s="41">
        <v>6.6755000000000004</v>
      </c>
      <c r="O37" s="41">
        <v>8.1401000000000003</v>
      </c>
      <c r="P37" s="41">
        <v>7.7423999999999999</v>
      </c>
    </row>
    <row r="38" spans="1:16" ht="12.75" hidden="1" customHeight="1" outlineLevel="1">
      <c r="A38" s="8">
        <v>41365</v>
      </c>
      <c r="B38" s="41">
        <v>13.9483</v>
      </c>
      <c r="C38" s="41">
        <v>6.7778</v>
      </c>
      <c r="D38" s="41">
        <v>14.4924</v>
      </c>
      <c r="E38" s="41">
        <v>14.3186</v>
      </c>
      <c r="F38" s="41">
        <v>13.44</v>
      </c>
      <c r="G38" s="41">
        <v>17.4954</v>
      </c>
      <c r="H38" s="41">
        <v>9.5846999999999998</v>
      </c>
      <c r="I38" s="41">
        <v>17.603000000000002</v>
      </c>
      <c r="J38" s="41">
        <v>19.016400000000001</v>
      </c>
      <c r="K38" s="41">
        <v>18.058900000000001</v>
      </c>
      <c r="L38" s="41">
        <v>6.7819000000000003</v>
      </c>
      <c r="M38" s="41">
        <v>2.8828999999999998</v>
      </c>
      <c r="N38" s="41">
        <v>6.5098000000000003</v>
      </c>
      <c r="O38" s="41">
        <v>8.0704999999999991</v>
      </c>
      <c r="P38" s="41">
        <v>6.9801000000000002</v>
      </c>
    </row>
    <row r="39" spans="1:16" ht="12.75" hidden="1" customHeight="1" outlineLevel="1">
      <c r="A39" s="8">
        <v>41395</v>
      </c>
      <c r="B39" s="41">
        <v>13.3668</v>
      </c>
      <c r="C39" s="41">
        <v>6.1980000000000004</v>
      </c>
      <c r="D39" s="41">
        <v>13.9374</v>
      </c>
      <c r="E39" s="41">
        <v>14.349399999999999</v>
      </c>
      <c r="F39" s="41">
        <v>16.3993</v>
      </c>
      <c r="G39" s="41">
        <v>17.285</v>
      </c>
      <c r="H39" s="41">
        <v>10.5436</v>
      </c>
      <c r="I39" s="41">
        <v>17.324999999999999</v>
      </c>
      <c r="J39" s="41">
        <v>18.9008</v>
      </c>
      <c r="K39" s="41">
        <v>17.405799999999999</v>
      </c>
      <c r="L39" s="41">
        <v>6.4836</v>
      </c>
      <c r="M39" s="41">
        <v>2.8818000000000001</v>
      </c>
      <c r="N39" s="41">
        <v>6.4679000000000002</v>
      </c>
      <c r="O39" s="41">
        <v>8.1683000000000003</v>
      </c>
      <c r="P39" s="41">
        <v>5.6993</v>
      </c>
    </row>
    <row r="40" spans="1:16" ht="12.75" hidden="1" customHeight="1" outlineLevel="1">
      <c r="A40" s="8">
        <v>41426</v>
      </c>
      <c r="B40" s="41">
        <v>13.4465</v>
      </c>
      <c r="C40" s="41">
        <v>6.6407999999999996</v>
      </c>
      <c r="D40" s="41">
        <v>14.012499999999999</v>
      </c>
      <c r="E40" s="41">
        <v>13.802199999999999</v>
      </c>
      <c r="F40" s="41">
        <v>15.147399999999999</v>
      </c>
      <c r="G40" s="41">
        <v>16.992699999999999</v>
      </c>
      <c r="H40" s="41">
        <v>9.5848999999999993</v>
      </c>
      <c r="I40" s="41">
        <v>17.127500000000001</v>
      </c>
      <c r="J40" s="41">
        <v>18.348099999999999</v>
      </c>
      <c r="K40" s="41">
        <v>17.136399999999998</v>
      </c>
      <c r="L40" s="41">
        <v>6.7443999999999997</v>
      </c>
      <c r="M40" s="41">
        <v>3.0013000000000001</v>
      </c>
      <c r="N40" s="41">
        <v>6.3661000000000003</v>
      </c>
      <c r="O40" s="41">
        <v>8.1542999999999992</v>
      </c>
      <c r="P40" s="41">
        <v>7.2302999999999997</v>
      </c>
    </row>
    <row r="41" spans="1:16" ht="12.75" hidden="1" customHeight="1" outlineLevel="1">
      <c r="A41" s="8">
        <v>41456</v>
      </c>
      <c r="B41" s="41">
        <v>12.8315</v>
      </c>
      <c r="C41" s="41">
        <v>6.3109999999999999</v>
      </c>
      <c r="D41" s="41">
        <v>13.634499999999999</v>
      </c>
      <c r="E41" s="41">
        <v>12.6553</v>
      </c>
      <c r="F41" s="41">
        <v>14.2997</v>
      </c>
      <c r="G41" s="41">
        <v>16.3751</v>
      </c>
      <c r="H41" s="41">
        <v>9.2492999999999999</v>
      </c>
      <c r="I41" s="41">
        <v>16.440300000000001</v>
      </c>
      <c r="J41" s="41">
        <v>17.937000000000001</v>
      </c>
      <c r="K41" s="41">
        <v>17.4649</v>
      </c>
      <c r="L41" s="41">
        <v>6.5702999999999996</v>
      </c>
      <c r="M41" s="41">
        <v>2.6911999999999998</v>
      </c>
      <c r="N41" s="41">
        <v>6.2565999999999997</v>
      </c>
      <c r="O41" s="41">
        <v>7.6417000000000002</v>
      </c>
      <c r="P41" s="41">
        <v>7.2182000000000004</v>
      </c>
    </row>
    <row r="42" spans="1:16" ht="12.75" hidden="1" customHeight="1" outlineLevel="1">
      <c r="A42" s="8">
        <v>41487</v>
      </c>
      <c r="B42" s="41">
        <v>12.3673</v>
      </c>
      <c r="C42" s="41">
        <v>7.6626000000000003</v>
      </c>
      <c r="D42" s="41">
        <v>12.9628</v>
      </c>
      <c r="E42" s="41">
        <v>12.561500000000001</v>
      </c>
      <c r="F42" s="41">
        <v>17.1846</v>
      </c>
      <c r="G42" s="41">
        <v>15.9079</v>
      </c>
      <c r="H42" s="41">
        <v>10.443099999999999</v>
      </c>
      <c r="I42" s="41">
        <v>16.004999999999999</v>
      </c>
      <c r="J42" s="41">
        <v>17.6782</v>
      </c>
      <c r="K42" s="41">
        <v>18.291499999999999</v>
      </c>
      <c r="L42" s="41">
        <v>6.1193</v>
      </c>
      <c r="M42" s="41">
        <v>2.5131000000000001</v>
      </c>
      <c r="N42" s="41">
        <v>5.7903000000000002</v>
      </c>
      <c r="O42" s="41">
        <v>7.2668999999999997</v>
      </c>
      <c r="P42" s="41">
        <v>7.2343999999999999</v>
      </c>
    </row>
    <row r="43" spans="1:16" ht="12.75" hidden="1" customHeight="1" outlineLevel="1">
      <c r="A43" s="8">
        <v>41518</v>
      </c>
      <c r="B43" s="41">
        <v>12.015000000000001</v>
      </c>
      <c r="C43" s="41">
        <v>5.9131999999999998</v>
      </c>
      <c r="D43" s="41">
        <v>12.4794</v>
      </c>
      <c r="E43" s="41">
        <v>12.736599999999999</v>
      </c>
      <c r="F43" s="41">
        <v>16.623999999999999</v>
      </c>
      <c r="G43" s="41">
        <v>16.126899999999999</v>
      </c>
      <c r="H43" s="41">
        <v>9.0510000000000002</v>
      </c>
      <c r="I43" s="41">
        <v>16.247399999999999</v>
      </c>
      <c r="J43" s="41">
        <v>17.706600000000002</v>
      </c>
      <c r="K43" s="41">
        <v>17.237500000000001</v>
      </c>
      <c r="L43" s="41">
        <v>5.444</v>
      </c>
      <c r="M43" s="41">
        <v>2.581</v>
      </c>
      <c r="N43" s="41">
        <v>4.5262000000000002</v>
      </c>
      <c r="O43" s="41">
        <v>7.3788</v>
      </c>
      <c r="P43" s="41">
        <v>7.0682999999999998</v>
      </c>
    </row>
    <row r="44" spans="1:16" ht="12.75" hidden="1" customHeight="1" outlineLevel="1">
      <c r="A44" s="8">
        <v>41548</v>
      </c>
      <c r="B44" s="41">
        <v>12.6372</v>
      </c>
      <c r="C44" s="41">
        <v>6.3657000000000004</v>
      </c>
      <c r="D44" s="41">
        <v>13.565799999999999</v>
      </c>
      <c r="E44" s="41">
        <v>12.665100000000001</v>
      </c>
      <c r="F44" s="41">
        <v>15.7723</v>
      </c>
      <c r="G44" s="41">
        <v>16.288900000000002</v>
      </c>
      <c r="H44" s="41">
        <v>9.3033999999999999</v>
      </c>
      <c r="I44" s="41">
        <v>16.552</v>
      </c>
      <c r="J44" s="41">
        <v>17.9665</v>
      </c>
      <c r="K44" s="41">
        <v>17.090900000000001</v>
      </c>
      <c r="L44" s="41">
        <v>5.7667999999999999</v>
      </c>
      <c r="M44" s="41">
        <v>2.1762000000000001</v>
      </c>
      <c r="N44" s="41">
        <v>5.4733000000000001</v>
      </c>
      <c r="O44" s="41">
        <v>7.0289999999999999</v>
      </c>
      <c r="P44" s="41">
        <v>7.0290999999999997</v>
      </c>
    </row>
    <row r="45" spans="1:16" ht="12.75" hidden="1" customHeight="1" outlineLevel="1">
      <c r="A45" s="8">
        <v>41579</v>
      </c>
      <c r="B45" s="41">
        <v>13.002000000000001</v>
      </c>
      <c r="C45" s="41">
        <v>6.4580000000000002</v>
      </c>
      <c r="D45" s="41">
        <v>13.8042</v>
      </c>
      <c r="E45" s="41">
        <v>13.266999999999999</v>
      </c>
      <c r="F45" s="41">
        <v>16.2683</v>
      </c>
      <c r="G45" s="41">
        <v>16.651700000000002</v>
      </c>
      <c r="H45" s="41">
        <v>9.4285999999999994</v>
      </c>
      <c r="I45" s="41">
        <v>16.882999999999999</v>
      </c>
      <c r="J45" s="41">
        <v>18.332699999999999</v>
      </c>
      <c r="K45" s="41">
        <v>16.482700000000001</v>
      </c>
      <c r="L45" s="41">
        <v>6.1092000000000004</v>
      </c>
      <c r="M45" s="41">
        <v>2.2989000000000002</v>
      </c>
      <c r="N45" s="41">
        <v>5.8944999999999999</v>
      </c>
      <c r="O45" s="41">
        <v>7.3883000000000001</v>
      </c>
      <c r="P45" s="41">
        <v>8.8276000000000003</v>
      </c>
    </row>
    <row r="46" spans="1:16" ht="12.75" hidden="1" customHeight="1" outlineLevel="1">
      <c r="A46" s="8">
        <v>41609</v>
      </c>
      <c r="B46" s="41">
        <v>13.962999999999999</v>
      </c>
      <c r="C46" s="41">
        <v>5.6696999999999997</v>
      </c>
      <c r="D46" s="41">
        <v>14.458399999999999</v>
      </c>
      <c r="E46" s="41">
        <v>14.944599999999999</v>
      </c>
      <c r="F46" s="41">
        <v>17.794</v>
      </c>
      <c r="G46" s="41">
        <v>17.9786</v>
      </c>
      <c r="H46" s="41">
        <v>8.2177000000000007</v>
      </c>
      <c r="I46" s="41">
        <v>18.056100000000001</v>
      </c>
      <c r="J46" s="41">
        <v>20.069900000000001</v>
      </c>
      <c r="K46" s="41">
        <v>19.9666</v>
      </c>
      <c r="L46" s="41">
        <v>6.5888</v>
      </c>
      <c r="M46" s="41">
        <v>2.2012</v>
      </c>
      <c r="N46" s="41">
        <v>5.9309000000000003</v>
      </c>
      <c r="O46" s="41">
        <v>8.3478999999999992</v>
      </c>
      <c r="P46" s="41">
        <v>9.4380000000000006</v>
      </c>
    </row>
    <row r="47" spans="1:16" ht="12.75" hidden="1" customHeight="1" outlineLevel="1">
      <c r="A47" s="8">
        <v>41640</v>
      </c>
      <c r="B47" s="41">
        <v>13.879200000000001</v>
      </c>
      <c r="C47" s="41">
        <v>5.5262000000000002</v>
      </c>
      <c r="D47" s="41">
        <v>14.8827</v>
      </c>
      <c r="E47" s="41">
        <v>14.090999999999999</v>
      </c>
      <c r="F47" s="41">
        <v>16.841000000000001</v>
      </c>
      <c r="G47" s="41">
        <v>17.621400000000001</v>
      </c>
      <c r="H47" s="41">
        <v>8.7292000000000005</v>
      </c>
      <c r="I47" s="41">
        <v>17.820699999999999</v>
      </c>
      <c r="J47" s="41">
        <v>19.07</v>
      </c>
      <c r="K47" s="41">
        <v>18.390999999999998</v>
      </c>
      <c r="L47" s="41">
        <v>7.0808</v>
      </c>
      <c r="M47" s="41">
        <v>2.0903</v>
      </c>
      <c r="N47" s="41">
        <v>6.8810000000000002</v>
      </c>
      <c r="O47" s="41">
        <v>8.3965999999999994</v>
      </c>
      <c r="P47" s="41">
        <v>7.2449000000000003</v>
      </c>
    </row>
    <row r="48" spans="1:16" ht="12.75" hidden="1" customHeight="1" outlineLevel="1">
      <c r="A48" s="8">
        <v>41671</v>
      </c>
      <c r="B48" s="41">
        <v>13.6584</v>
      </c>
      <c r="C48" s="41">
        <v>5.5331999999999999</v>
      </c>
      <c r="D48" s="41">
        <v>14.7499</v>
      </c>
      <c r="E48" s="41">
        <v>13.867100000000001</v>
      </c>
      <c r="F48" s="41">
        <v>16.9895</v>
      </c>
      <c r="G48" s="41">
        <v>17.444099999999999</v>
      </c>
      <c r="H48" s="41">
        <v>8.9016999999999999</v>
      </c>
      <c r="I48" s="41">
        <v>17.9285</v>
      </c>
      <c r="J48" s="41">
        <v>18.403199999999998</v>
      </c>
      <c r="K48" s="41">
        <v>19.910299999999999</v>
      </c>
      <c r="L48" s="41">
        <v>6.9629000000000003</v>
      </c>
      <c r="M48" s="41">
        <v>2.0476999999999999</v>
      </c>
      <c r="N48" s="41">
        <v>6.7770000000000001</v>
      </c>
      <c r="O48" s="41">
        <v>8.5212000000000003</v>
      </c>
      <c r="P48" s="41">
        <v>8.2075999999999993</v>
      </c>
    </row>
    <row r="49" spans="1:16" ht="12.75" hidden="1" customHeight="1" outlineLevel="1">
      <c r="A49" s="8">
        <v>41699</v>
      </c>
      <c r="B49" s="41">
        <v>14.462400000000001</v>
      </c>
      <c r="C49" s="41">
        <v>5.5437000000000003</v>
      </c>
      <c r="D49" s="41">
        <v>15.844200000000001</v>
      </c>
      <c r="E49" s="41">
        <v>13.710900000000001</v>
      </c>
      <c r="F49" s="41">
        <v>20.975999999999999</v>
      </c>
      <c r="G49" s="41">
        <v>17.923200000000001</v>
      </c>
      <c r="H49" s="41">
        <v>9.4057999999999993</v>
      </c>
      <c r="I49" s="41">
        <v>18.404800000000002</v>
      </c>
      <c r="J49" s="41">
        <v>18.596599999999999</v>
      </c>
      <c r="K49" s="41">
        <v>21.798300000000001</v>
      </c>
      <c r="L49" s="41">
        <v>7.2127999999999997</v>
      </c>
      <c r="M49" s="41">
        <v>2.5680999999999998</v>
      </c>
      <c r="N49" s="41">
        <v>7.6371000000000002</v>
      </c>
      <c r="O49" s="41">
        <v>8.8003</v>
      </c>
      <c r="P49" s="41">
        <v>8.5680999999999994</v>
      </c>
    </row>
    <row r="50" spans="1:16" ht="12.75" hidden="1" customHeight="1" outlineLevel="1">
      <c r="A50" s="8">
        <v>41730</v>
      </c>
      <c r="B50" s="41">
        <v>15.361499999999999</v>
      </c>
      <c r="C50" s="41">
        <v>6.8865999999999996</v>
      </c>
      <c r="D50" s="41">
        <v>16.876899999999999</v>
      </c>
      <c r="E50" s="41">
        <v>14.0625</v>
      </c>
      <c r="F50" s="41">
        <v>21.080400000000001</v>
      </c>
      <c r="G50" s="41">
        <v>18.884799999999998</v>
      </c>
      <c r="H50" s="41">
        <v>10.619</v>
      </c>
      <c r="I50" s="41">
        <v>19.677800000000001</v>
      </c>
      <c r="J50" s="41">
        <v>19.0748</v>
      </c>
      <c r="K50" s="41">
        <v>22.1585</v>
      </c>
      <c r="L50" s="41">
        <v>7.9791999999999996</v>
      </c>
      <c r="M50" s="41">
        <v>2.6732999999999998</v>
      </c>
      <c r="N50" s="41">
        <v>8.7261000000000006</v>
      </c>
      <c r="O50" s="41">
        <v>9.2771000000000008</v>
      </c>
      <c r="P50" s="41">
        <v>8.0914999999999999</v>
      </c>
    </row>
    <row r="51" spans="1:16" ht="12.75" hidden="1" customHeight="1" outlineLevel="1">
      <c r="A51" s="8">
        <v>41760</v>
      </c>
      <c r="B51" s="44">
        <v>15.7783</v>
      </c>
      <c r="C51" s="44">
        <v>6.2939999999999996</v>
      </c>
      <c r="D51" s="44">
        <v>17.0581</v>
      </c>
      <c r="E51" s="44">
        <v>14.068099999999999</v>
      </c>
      <c r="F51" s="44">
        <v>21.5015</v>
      </c>
      <c r="G51" s="44">
        <v>19.378299999999999</v>
      </c>
      <c r="H51" s="44">
        <v>10.3522</v>
      </c>
      <c r="I51" s="44">
        <v>19.979600000000001</v>
      </c>
      <c r="J51" s="44">
        <v>19.082999999999998</v>
      </c>
      <c r="K51" s="44">
        <v>21.8</v>
      </c>
      <c r="L51" s="44">
        <v>8.0571999999999999</v>
      </c>
      <c r="M51" s="44">
        <v>2.2568000000000001</v>
      </c>
      <c r="N51" s="44">
        <v>8.6363000000000003</v>
      </c>
      <c r="O51" s="44">
        <v>9.0980000000000008</v>
      </c>
      <c r="P51" s="44">
        <v>10.4727</v>
      </c>
    </row>
    <row r="52" spans="1:16" ht="12.75" hidden="1" customHeight="1" outlineLevel="1">
      <c r="A52" s="8">
        <v>41791</v>
      </c>
      <c r="B52" s="44">
        <v>15.844200000000001</v>
      </c>
      <c r="C52" s="44">
        <v>6.6003999999999996</v>
      </c>
      <c r="D52" s="44">
        <v>16.881699999999999</v>
      </c>
      <c r="E52" s="44">
        <v>14.734400000000001</v>
      </c>
      <c r="F52" s="44">
        <v>21.6904</v>
      </c>
      <c r="G52" s="44">
        <v>19.168299999999999</v>
      </c>
      <c r="H52" s="44">
        <v>10.2949</v>
      </c>
      <c r="I52" s="44">
        <v>19.576499999999999</v>
      </c>
      <c r="J52" s="44">
        <v>19.735099999999999</v>
      </c>
      <c r="K52" s="44">
        <v>23.036899999999999</v>
      </c>
      <c r="L52" s="44">
        <v>8.4427000000000003</v>
      </c>
      <c r="M52" s="44">
        <v>2.2183999999999999</v>
      </c>
      <c r="N52" s="44">
        <v>8.7199000000000009</v>
      </c>
      <c r="O52" s="44">
        <v>9.6959999999999997</v>
      </c>
      <c r="P52" s="44">
        <v>9.2781000000000002</v>
      </c>
    </row>
    <row r="53" spans="1:16" ht="12.75" hidden="1" customHeight="1" outlineLevel="1">
      <c r="A53" s="8">
        <v>41821</v>
      </c>
      <c r="B53" s="44">
        <v>15.095800000000001</v>
      </c>
      <c r="C53" s="44">
        <v>5.9828000000000001</v>
      </c>
      <c r="D53" s="44">
        <v>16.308800000000002</v>
      </c>
      <c r="E53" s="44">
        <v>14.035399999999999</v>
      </c>
      <c r="F53" s="44">
        <v>19.831299999999999</v>
      </c>
      <c r="G53" s="44">
        <v>18.5379</v>
      </c>
      <c r="H53" s="44">
        <v>10.013400000000001</v>
      </c>
      <c r="I53" s="44">
        <v>18.903400000000001</v>
      </c>
      <c r="J53" s="44">
        <v>19.427099999999999</v>
      </c>
      <c r="K53" s="44">
        <v>20.788</v>
      </c>
      <c r="L53" s="44">
        <v>7.7759999999999998</v>
      </c>
      <c r="M53" s="44">
        <v>2.0518999999999998</v>
      </c>
      <c r="N53" s="44">
        <v>7.9561000000000002</v>
      </c>
      <c r="O53" s="44">
        <v>9.2814999999999994</v>
      </c>
      <c r="P53" s="44">
        <v>8.3066999999999993</v>
      </c>
    </row>
    <row r="54" spans="1:16" hidden="1" outlineLevel="1" collapsed="1">
      <c r="A54" s="8">
        <v>41852</v>
      </c>
      <c r="B54" s="44">
        <v>14.454000000000001</v>
      </c>
      <c r="C54" s="44">
        <v>6.2180999999999997</v>
      </c>
      <c r="D54" s="44">
        <v>15.729200000000001</v>
      </c>
      <c r="E54" s="44">
        <v>13.8973</v>
      </c>
      <c r="F54" s="44">
        <v>16.4374</v>
      </c>
      <c r="G54" s="44">
        <v>18.470800000000001</v>
      </c>
      <c r="H54" s="44">
        <v>9.8020999999999994</v>
      </c>
      <c r="I54" s="44">
        <v>19.1068</v>
      </c>
      <c r="J54" s="44">
        <v>19.6633</v>
      </c>
      <c r="K54" s="44">
        <v>20.544899999999998</v>
      </c>
      <c r="L54" s="44">
        <v>7.7613000000000003</v>
      </c>
      <c r="M54" s="44">
        <v>2.1545999999999998</v>
      </c>
      <c r="N54" s="44">
        <v>7.8253000000000004</v>
      </c>
      <c r="O54" s="44">
        <v>9.5710999999999995</v>
      </c>
      <c r="P54" s="44">
        <v>8.6477000000000004</v>
      </c>
    </row>
    <row r="55" spans="1:16" hidden="1" outlineLevel="1" collapsed="1">
      <c r="A55" s="8">
        <v>41883</v>
      </c>
      <c r="B55" s="44">
        <v>14.3995</v>
      </c>
      <c r="C55" s="44">
        <v>5.8334999999999999</v>
      </c>
      <c r="D55" s="44">
        <v>15.628</v>
      </c>
      <c r="E55" s="44">
        <v>13.8733</v>
      </c>
      <c r="F55" s="44">
        <v>18.525400000000001</v>
      </c>
      <c r="G55" s="44">
        <v>18.8249</v>
      </c>
      <c r="H55" s="44">
        <v>9.4505999999999997</v>
      </c>
      <c r="I55" s="44">
        <v>19.5975</v>
      </c>
      <c r="J55" s="44">
        <v>19.5518</v>
      </c>
      <c r="K55" s="44">
        <v>19.9345</v>
      </c>
      <c r="L55" s="44">
        <v>7.6456</v>
      </c>
      <c r="M55" s="44">
        <v>2.2248000000000001</v>
      </c>
      <c r="N55" s="44">
        <v>7.7816999999999998</v>
      </c>
      <c r="O55" s="44">
        <v>9.5870999999999995</v>
      </c>
      <c r="P55" s="44">
        <v>9.6134000000000004</v>
      </c>
    </row>
    <row r="56" spans="1:16" hidden="1" outlineLevel="1" collapsed="1">
      <c r="A56" s="8">
        <v>41913</v>
      </c>
      <c r="B56" s="44">
        <v>14.960699999999999</v>
      </c>
      <c r="C56" s="44">
        <v>4.9587000000000003</v>
      </c>
      <c r="D56" s="44">
        <v>16.488099999999999</v>
      </c>
      <c r="E56" s="44">
        <v>13.853300000000001</v>
      </c>
      <c r="F56" s="44">
        <v>15.7041</v>
      </c>
      <c r="G56" s="44">
        <v>18.8887</v>
      </c>
      <c r="H56" s="44">
        <v>8.1736000000000004</v>
      </c>
      <c r="I56" s="44">
        <v>19.648900000000001</v>
      </c>
      <c r="J56" s="44">
        <v>19.982099999999999</v>
      </c>
      <c r="K56" s="44">
        <v>19.187000000000001</v>
      </c>
      <c r="L56" s="44">
        <v>7.7431000000000001</v>
      </c>
      <c r="M56" s="44">
        <v>1.7417</v>
      </c>
      <c r="N56" s="44">
        <v>8.2902000000000005</v>
      </c>
      <c r="O56" s="44">
        <v>9.2688000000000006</v>
      </c>
      <c r="P56" s="44">
        <v>7.2763999999999998</v>
      </c>
    </row>
    <row r="57" spans="1:16" hidden="1" outlineLevel="1" collapsed="1">
      <c r="A57" s="8">
        <v>41944</v>
      </c>
      <c r="B57" s="44">
        <v>14.4857</v>
      </c>
      <c r="C57" s="44">
        <v>5.3061999999999996</v>
      </c>
      <c r="D57" s="44">
        <v>16.059200000000001</v>
      </c>
      <c r="E57" s="44">
        <v>13.634499999999999</v>
      </c>
      <c r="F57" s="44">
        <v>13.736499999999999</v>
      </c>
      <c r="G57" s="44">
        <v>18.547999999999998</v>
      </c>
      <c r="H57" s="44">
        <v>8.8231000000000002</v>
      </c>
      <c r="I57" s="44">
        <v>19.290800000000001</v>
      </c>
      <c r="J57" s="44">
        <v>20.3828</v>
      </c>
      <c r="K57" s="44">
        <v>18.352</v>
      </c>
      <c r="L57" s="44">
        <v>7.7625999999999999</v>
      </c>
      <c r="M57" s="44">
        <v>1.8134999999999999</v>
      </c>
      <c r="N57" s="44">
        <v>8.0693000000000001</v>
      </c>
      <c r="O57" s="44">
        <v>9.7888000000000002</v>
      </c>
      <c r="P57" s="44">
        <v>5.8295000000000003</v>
      </c>
    </row>
    <row r="58" spans="1:16" hidden="1" outlineLevel="1" collapsed="1">
      <c r="A58" s="8">
        <v>41974</v>
      </c>
      <c r="B58" s="44">
        <v>13.353999999999999</v>
      </c>
      <c r="C58" s="44">
        <v>2.5388000000000002</v>
      </c>
      <c r="D58" s="44">
        <v>15.5707</v>
      </c>
      <c r="E58" s="44">
        <v>15.0068</v>
      </c>
      <c r="F58" s="44">
        <v>15.3155</v>
      </c>
      <c r="G58" s="44">
        <v>16.639500000000002</v>
      </c>
      <c r="H58" s="44">
        <v>2.9565999999999999</v>
      </c>
      <c r="I58" s="44">
        <v>19.522400000000001</v>
      </c>
      <c r="J58" s="44">
        <v>21.153099999999998</v>
      </c>
      <c r="K58" s="44">
        <v>18.4068</v>
      </c>
      <c r="L58" s="44">
        <v>7.7057000000000002</v>
      </c>
      <c r="M58" s="44">
        <v>1.4036999999999999</v>
      </c>
      <c r="N58" s="44">
        <v>7.9565000000000001</v>
      </c>
      <c r="O58" s="44">
        <v>9.8557000000000006</v>
      </c>
      <c r="P58" s="44">
        <v>9.5973000000000006</v>
      </c>
    </row>
    <row r="59" spans="1:16" hidden="1" outlineLevel="1" collapsed="1">
      <c r="A59" s="8">
        <v>42005</v>
      </c>
      <c r="B59" s="44">
        <v>13.260899999999999</v>
      </c>
      <c r="C59" s="44">
        <v>2.7517999999999998</v>
      </c>
      <c r="D59" s="44">
        <v>15.044499999999999</v>
      </c>
      <c r="E59" s="44">
        <v>14.4373</v>
      </c>
      <c r="F59" s="44">
        <v>11.0383</v>
      </c>
      <c r="G59" s="44">
        <v>16.496600000000001</v>
      </c>
      <c r="H59" s="44">
        <v>3.4169999999999998</v>
      </c>
      <c r="I59" s="44">
        <v>18.168299999999999</v>
      </c>
      <c r="J59" s="44">
        <v>21.054400000000001</v>
      </c>
      <c r="K59" s="44">
        <v>18.181699999999999</v>
      </c>
      <c r="L59" s="44">
        <v>7.9367000000000001</v>
      </c>
      <c r="M59" s="44">
        <v>1.6843999999999999</v>
      </c>
      <c r="N59" s="44">
        <v>7.9706000000000001</v>
      </c>
      <c r="O59" s="44">
        <v>10.6463</v>
      </c>
      <c r="P59" s="44">
        <v>5.6787000000000001</v>
      </c>
    </row>
    <row r="60" spans="1:16" hidden="1" outlineLevel="1" collapsed="1">
      <c r="A60" s="8">
        <v>42036</v>
      </c>
      <c r="B60" s="44">
        <v>11.7102</v>
      </c>
      <c r="C60" s="44">
        <v>2.7726000000000002</v>
      </c>
      <c r="D60" s="44">
        <v>13.803800000000001</v>
      </c>
      <c r="E60" s="44">
        <v>13.2422</v>
      </c>
      <c r="F60" s="44">
        <v>8.7225000000000001</v>
      </c>
      <c r="G60" s="44">
        <v>15.4148</v>
      </c>
      <c r="H60" s="44">
        <v>3.2069999999999999</v>
      </c>
      <c r="I60" s="44">
        <v>18.625900000000001</v>
      </c>
      <c r="J60" s="44">
        <v>20.957599999999999</v>
      </c>
      <c r="K60" s="44">
        <v>18.961200000000002</v>
      </c>
      <c r="L60" s="44">
        <v>7.4673999999999996</v>
      </c>
      <c r="M60" s="44">
        <v>1.9315</v>
      </c>
      <c r="N60" s="44">
        <v>7.2594000000000003</v>
      </c>
      <c r="O60" s="44">
        <v>10.379300000000001</v>
      </c>
      <c r="P60" s="44">
        <v>5.2934999999999999</v>
      </c>
    </row>
    <row r="61" spans="1:16" hidden="1" outlineLevel="1" collapsed="1">
      <c r="A61" s="8">
        <v>42064</v>
      </c>
      <c r="B61" s="44">
        <v>13.3408</v>
      </c>
      <c r="C61" s="44">
        <v>3.6111</v>
      </c>
      <c r="D61" s="44">
        <v>15.173299999999999</v>
      </c>
      <c r="E61" s="44">
        <v>14.540800000000001</v>
      </c>
      <c r="F61" s="44">
        <v>19.343699999999998</v>
      </c>
      <c r="G61" s="44">
        <v>17.285</v>
      </c>
      <c r="H61" s="44">
        <v>4.3532000000000002</v>
      </c>
      <c r="I61" s="44">
        <v>19.911999999999999</v>
      </c>
      <c r="J61" s="44">
        <v>21.867899999999999</v>
      </c>
      <c r="K61" s="44">
        <v>22.0532</v>
      </c>
      <c r="L61" s="44">
        <v>7.8615000000000004</v>
      </c>
      <c r="M61" s="44">
        <v>1.766</v>
      </c>
      <c r="N61" s="44">
        <v>7.6197999999999997</v>
      </c>
      <c r="O61" s="44">
        <v>10.612299999999999</v>
      </c>
      <c r="P61" s="44">
        <v>1.8389</v>
      </c>
    </row>
    <row r="62" spans="1:16" hidden="1" outlineLevel="1" collapsed="1">
      <c r="A62" s="8">
        <v>42095</v>
      </c>
      <c r="B62" s="44">
        <v>15.9856</v>
      </c>
      <c r="C62" s="44">
        <v>3.1031</v>
      </c>
      <c r="D62" s="44">
        <v>17.793700000000001</v>
      </c>
      <c r="E62" s="44">
        <v>17.996200000000002</v>
      </c>
      <c r="F62" s="44">
        <v>19.872599999999998</v>
      </c>
      <c r="G62" s="44">
        <v>19.8538</v>
      </c>
      <c r="H62" s="44">
        <v>3.5103</v>
      </c>
      <c r="I62" s="44">
        <v>22.182700000000001</v>
      </c>
      <c r="J62" s="44">
        <v>25.6052</v>
      </c>
      <c r="K62" s="44">
        <v>19.872599999999998</v>
      </c>
      <c r="L62" s="44">
        <v>9.5427</v>
      </c>
      <c r="M62" s="44">
        <v>1.9690000000000001</v>
      </c>
      <c r="N62" s="44">
        <v>8.4392999999999994</v>
      </c>
      <c r="O62" s="44">
        <v>13.2744</v>
      </c>
      <c r="P62" s="44" t="s">
        <v>123</v>
      </c>
    </row>
    <row r="63" spans="1:16" hidden="1" outlineLevel="1" collapsed="1">
      <c r="A63" s="8">
        <v>42125</v>
      </c>
      <c r="B63" s="44">
        <v>15.851000000000001</v>
      </c>
      <c r="C63" s="44">
        <v>2.1756000000000002</v>
      </c>
      <c r="D63" s="44">
        <v>17.943999999999999</v>
      </c>
      <c r="E63" s="44">
        <v>18.726600000000001</v>
      </c>
      <c r="F63" s="44">
        <v>17.806999999999999</v>
      </c>
      <c r="G63" s="44">
        <v>19.337299999999999</v>
      </c>
      <c r="H63" s="44">
        <v>2.2002000000000002</v>
      </c>
      <c r="I63" s="44">
        <v>22.174800000000001</v>
      </c>
      <c r="J63" s="44">
        <v>25.487100000000002</v>
      </c>
      <c r="K63" s="44">
        <v>17.8276</v>
      </c>
      <c r="L63" s="44">
        <v>8.9702999999999999</v>
      </c>
      <c r="M63" s="44">
        <v>2.0939999999999999</v>
      </c>
      <c r="N63" s="44">
        <v>7.8217999999999996</v>
      </c>
      <c r="O63" s="44">
        <v>13.0055</v>
      </c>
      <c r="P63" s="44">
        <v>5.6394000000000002</v>
      </c>
    </row>
    <row r="64" spans="1:16" hidden="1" outlineLevel="1" collapsed="1">
      <c r="A64" s="8">
        <v>42156</v>
      </c>
      <c r="B64" s="44">
        <v>14.6065</v>
      </c>
      <c r="C64" s="44">
        <v>2.7524000000000002</v>
      </c>
      <c r="D64" s="44">
        <v>16.572500000000002</v>
      </c>
      <c r="E64" s="44">
        <v>17.9392</v>
      </c>
      <c r="F64" s="44">
        <v>14.3376</v>
      </c>
      <c r="G64" s="44">
        <v>17.874700000000001</v>
      </c>
      <c r="H64" s="44">
        <v>3.0716000000000001</v>
      </c>
      <c r="I64" s="44">
        <v>20.622199999999999</v>
      </c>
      <c r="J64" s="44">
        <v>24.383400000000002</v>
      </c>
      <c r="K64" s="44">
        <v>18.080100000000002</v>
      </c>
      <c r="L64" s="44">
        <v>8.1752000000000002</v>
      </c>
      <c r="M64" s="44">
        <v>1.6924999999999999</v>
      </c>
      <c r="N64" s="44">
        <v>7.8895999999999997</v>
      </c>
      <c r="O64" s="44">
        <v>11.526</v>
      </c>
      <c r="P64" s="44">
        <v>6.1356000000000002</v>
      </c>
    </row>
    <row r="65" spans="1:16" hidden="1" outlineLevel="1" collapsed="1">
      <c r="A65" s="8">
        <v>42186</v>
      </c>
      <c r="B65" s="44">
        <v>13.535299999999999</v>
      </c>
      <c r="C65" s="44">
        <v>2.5272999999999999</v>
      </c>
      <c r="D65" s="44">
        <v>15.6934</v>
      </c>
      <c r="E65" s="44">
        <v>16.696400000000001</v>
      </c>
      <c r="F65" s="44">
        <v>17.4559</v>
      </c>
      <c r="G65" s="44">
        <v>17.2332</v>
      </c>
      <c r="H65" s="44">
        <v>2.8220000000000001</v>
      </c>
      <c r="I65" s="44">
        <v>20.165099999999999</v>
      </c>
      <c r="J65" s="44">
        <v>23.914100000000001</v>
      </c>
      <c r="K65" s="44">
        <v>17.61</v>
      </c>
      <c r="L65" s="44">
        <v>7.0869</v>
      </c>
      <c r="M65" s="44">
        <v>1.8368</v>
      </c>
      <c r="N65" s="44">
        <v>7.2897999999999996</v>
      </c>
      <c r="O65" s="44">
        <v>10.034800000000001</v>
      </c>
      <c r="P65" s="44">
        <v>2.75</v>
      </c>
    </row>
    <row r="66" spans="1:16" hidden="1" outlineLevel="1" collapsed="1">
      <c r="A66" s="8">
        <v>42217</v>
      </c>
      <c r="B66" s="44">
        <v>12.6617</v>
      </c>
      <c r="C66" s="44">
        <v>2.8816999999999999</v>
      </c>
      <c r="D66" s="44">
        <v>14.1518</v>
      </c>
      <c r="E66" s="44">
        <v>18.408100000000001</v>
      </c>
      <c r="F66" s="44">
        <v>14.6416</v>
      </c>
      <c r="G66" s="44">
        <v>16.500599999999999</v>
      </c>
      <c r="H66" s="44">
        <v>3.2010999999999998</v>
      </c>
      <c r="I66" s="44">
        <v>19.753799999999998</v>
      </c>
      <c r="J66" s="44">
        <v>24.072700000000001</v>
      </c>
      <c r="K66" s="44">
        <v>16.380500000000001</v>
      </c>
      <c r="L66" s="44">
        <v>6.5689000000000002</v>
      </c>
      <c r="M66" s="44">
        <v>1.7139</v>
      </c>
      <c r="N66" s="44">
        <v>6.5338000000000003</v>
      </c>
      <c r="O66" s="44">
        <v>10.5747</v>
      </c>
      <c r="P66" s="44">
        <v>8.8000000000000007</v>
      </c>
    </row>
    <row r="67" spans="1:16" hidden="1" outlineLevel="1" collapsed="1">
      <c r="A67" s="8">
        <v>42248</v>
      </c>
      <c r="B67" s="41">
        <v>12.115600000000001</v>
      </c>
      <c r="C67" s="41">
        <v>2.5</v>
      </c>
      <c r="D67" s="41">
        <v>13.482200000000001</v>
      </c>
      <c r="E67" s="41">
        <v>19.2867</v>
      </c>
      <c r="F67" s="41">
        <v>19.747499999999999</v>
      </c>
      <c r="G67" s="41">
        <v>16.2561</v>
      </c>
      <c r="H67" s="41">
        <v>3.2423000000000002</v>
      </c>
      <c r="I67" s="41">
        <v>18.479299999999999</v>
      </c>
      <c r="J67" s="41">
        <v>23.7211</v>
      </c>
      <c r="K67" s="41">
        <v>19.747499999999999</v>
      </c>
      <c r="L67" s="41">
        <v>6.5401999999999996</v>
      </c>
      <c r="M67" s="41">
        <v>1.3402000000000001</v>
      </c>
      <c r="N67" s="41">
        <v>7.2046000000000001</v>
      </c>
      <c r="O67" s="41">
        <v>10.794600000000001</v>
      </c>
      <c r="P67" s="41" t="s">
        <v>123</v>
      </c>
    </row>
    <row r="68" spans="1:16" hidden="1" outlineLevel="1" collapsed="1">
      <c r="A68" s="8">
        <v>42278</v>
      </c>
      <c r="B68" s="41">
        <v>12.1053</v>
      </c>
      <c r="C68" s="41">
        <v>2.0749</v>
      </c>
      <c r="D68" s="41">
        <v>14.812200000000001</v>
      </c>
      <c r="E68" s="41">
        <v>18.3645</v>
      </c>
      <c r="F68" s="41">
        <v>6.1810999999999998</v>
      </c>
      <c r="G68" s="41">
        <v>16.1206</v>
      </c>
      <c r="H68" s="41">
        <v>2.6905999999999999</v>
      </c>
      <c r="I68" s="41">
        <v>19.930299999999999</v>
      </c>
      <c r="J68" s="41">
        <v>22.202500000000001</v>
      </c>
      <c r="K68" s="41">
        <v>16.067499999999999</v>
      </c>
      <c r="L68" s="41">
        <v>5.94</v>
      </c>
      <c r="M68" s="41">
        <v>1.1353</v>
      </c>
      <c r="N68" s="41">
        <v>7.2813999999999997</v>
      </c>
      <c r="O68" s="41">
        <v>9.0949000000000009</v>
      </c>
      <c r="P68" s="41">
        <v>4</v>
      </c>
    </row>
    <row r="69" spans="1:16" hidden="1" outlineLevel="1" collapsed="1">
      <c r="A69" s="8">
        <v>42309</v>
      </c>
      <c r="B69" s="41">
        <v>12.463800000000001</v>
      </c>
      <c r="C69" s="41">
        <v>3.1052</v>
      </c>
      <c r="D69" s="41">
        <v>14.888999999999999</v>
      </c>
      <c r="E69" s="41">
        <v>16.3779</v>
      </c>
      <c r="F69" s="41">
        <v>19.431799999999999</v>
      </c>
      <c r="G69" s="41">
        <v>16.315000000000001</v>
      </c>
      <c r="H69" s="41">
        <v>4.05</v>
      </c>
      <c r="I69" s="41">
        <v>19.8963</v>
      </c>
      <c r="J69" s="41">
        <v>22.240400000000001</v>
      </c>
      <c r="K69" s="41">
        <v>19.431799999999999</v>
      </c>
      <c r="L69" s="41">
        <v>6.4884000000000004</v>
      </c>
      <c r="M69" s="41">
        <v>1.2091000000000001</v>
      </c>
      <c r="N69" s="41">
        <v>7.5528000000000004</v>
      </c>
      <c r="O69" s="41">
        <v>8.6479999999999997</v>
      </c>
      <c r="P69" s="41" t="s">
        <v>123</v>
      </c>
    </row>
    <row r="70" spans="1:16" hidden="1" outlineLevel="1" collapsed="1">
      <c r="A70" s="8">
        <v>42339</v>
      </c>
      <c r="B70" s="41">
        <v>11.7303</v>
      </c>
      <c r="C70" s="41">
        <v>3.4863</v>
      </c>
      <c r="D70" s="41">
        <v>14.418699999999999</v>
      </c>
      <c r="E70" s="41">
        <v>17.601400000000002</v>
      </c>
      <c r="F70" s="41">
        <v>16.5305</v>
      </c>
      <c r="G70" s="41">
        <v>15.935499999999999</v>
      </c>
      <c r="H70" s="41">
        <v>4.8917999999999999</v>
      </c>
      <c r="I70" s="41">
        <v>20.068200000000001</v>
      </c>
      <c r="J70" s="41">
        <v>21.743300000000001</v>
      </c>
      <c r="K70" s="41">
        <v>20.2471</v>
      </c>
      <c r="L70" s="41">
        <v>5.4306999999999999</v>
      </c>
      <c r="M70" s="41">
        <v>1.1501999999999999</v>
      </c>
      <c r="N70" s="41">
        <v>6.6672000000000002</v>
      </c>
      <c r="O70" s="41">
        <v>9.0272000000000006</v>
      </c>
      <c r="P70" s="41">
        <v>3.5125000000000002</v>
      </c>
    </row>
    <row r="71" spans="1:16" hidden="1" outlineLevel="1" collapsed="1">
      <c r="A71" s="8">
        <v>42370</v>
      </c>
      <c r="B71" s="41">
        <v>10.4398</v>
      </c>
      <c r="C71" s="41">
        <v>1.8740000000000001</v>
      </c>
      <c r="D71" s="41">
        <v>14.0235</v>
      </c>
      <c r="E71" s="41">
        <v>16.933599999999998</v>
      </c>
      <c r="F71" s="41">
        <v>14.2439</v>
      </c>
      <c r="G71" s="41">
        <v>14.4648</v>
      </c>
      <c r="H71" s="41">
        <v>2.4525000000000001</v>
      </c>
      <c r="I71" s="41">
        <v>19.334800000000001</v>
      </c>
      <c r="J71" s="41">
        <v>21.651900000000001</v>
      </c>
      <c r="K71" s="41">
        <v>16.716999999999999</v>
      </c>
      <c r="L71" s="41">
        <v>5.3296000000000001</v>
      </c>
      <c r="M71" s="41">
        <v>1.2105999999999999</v>
      </c>
      <c r="N71" s="41">
        <v>7.1952999999999996</v>
      </c>
      <c r="O71" s="41">
        <v>8.9923000000000002</v>
      </c>
      <c r="P71" s="41">
        <v>8.7272999999999996</v>
      </c>
    </row>
    <row r="72" spans="1:16" hidden="1" outlineLevel="1" collapsed="1">
      <c r="A72" s="8">
        <v>42401</v>
      </c>
      <c r="B72" s="41">
        <v>11.893000000000001</v>
      </c>
      <c r="C72" s="41">
        <v>3.3121</v>
      </c>
      <c r="D72" s="41">
        <v>13.275399999999999</v>
      </c>
      <c r="E72" s="41">
        <v>16.186399999999999</v>
      </c>
      <c r="F72" s="41">
        <v>15.126300000000001</v>
      </c>
      <c r="G72" s="41">
        <v>17.210599999999999</v>
      </c>
      <c r="H72" s="41">
        <v>5.4755000000000003</v>
      </c>
      <c r="I72" s="41">
        <v>18.959399999999999</v>
      </c>
      <c r="J72" s="41">
        <v>21.128900000000002</v>
      </c>
      <c r="K72" s="41">
        <v>18.308</v>
      </c>
      <c r="L72" s="41">
        <v>5.8002000000000002</v>
      </c>
      <c r="M72" s="41">
        <v>1.4137</v>
      </c>
      <c r="N72" s="41">
        <v>6.5911999999999997</v>
      </c>
      <c r="O72" s="41">
        <v>8.9115000000000002</v>
      </c>
      <c r="P72" s="41">
        <v>3.3448000000000002</v>
      </c>
    </row>
    <row r="73" spans="1:16" hidden="1" outlineLevel="1" collapsed="1">
      <c r="A73" s="8">
        <v>42430</v>
      </c>
      <c r="B73" s="41">
        <v>12.9969</v>
      </c>
      <c r="C73" s="41">
        <v>6.6456</v>
      </c>
      <c r="D73" s="41">
        <v>13.4245</v>
      </c>
      <c r="E73" s="41">
        <v>14.5501</v>
      </c>
      <c r="F73" s="41">
        <v>13.955299999999999</v>
      </c>
      <c r="G73" s="41">
        <v>17.622199999999999</v>
      </c>
      <c r="H73" s="41">
        <v>8.5602999999999998</v>
      </c>
      <c r="I73" s="41">
        <v>18.4239</v>
      </c>
      <c r="J73" s="41">
        <v>19.917100000000001</v>
      </c>
      <c r="K73" s="41">
        <v>18.332599999999999</v>
      </c>
      <c r="L73" s="41">
        <v>6.2298999999999998</v>
      </c>
      <c r="M73" s="41">
        <v>2.0299</v>
      </c>
      <c r="N73" s="41">
        <v>6.3681999999999999</v>
      </c>
      <c r="O73" s="41">
        <v>7.3388999999999998</v>
      </c>
      <c r="P73" s="41">
        <v>4.9595000000000002</v>
      </c>
    </row>
    <row r="74" spans="1:16" hidden="1" outlineLevel="1" collapsed="1">
      <c r="A74" s="8">
        <v>42461</v>
      </c>
      <c r="B74" s="41">
        <v>13.13</v>
      </c>
      <c r="C74" s="41">
        <v>6.9684999999999997</v>
      </c>
      <c r="D74" s="41">
        <v>13.4034</v>
      </c>
      <c r="E74" s="41">
        <v>15.368600000000001</v>
      </c>
      <c r="F74" s="41">
        <v>10.765000000000001</v>
      </c>
      <c r="G74" s="41">
        <v>16.983799999999999</v>
      </c>
      <c r="H74" s="41">
        <v>8.6847999999999992</v>
      </c>
      <c r="I74" s="41">
        <v>17.610600000000002</v>
      </c>
      <c r="J74" s="41">
        <v>19.066199999999998</v>
      </c>
      <c r="K74" s="41">
        <v>17.014900000000001</v>
      </c>
      <c r="L74" s="41">
        <v>6.2057000000000002</v>
      </c>
      <c r="M74" s="41">
        <v>2.4159000000000002</v>
      </c>
      <c r="N74" s="41">
        <v>6.2314999999999996</v>
      </c>
      <c r="O74" s="41">
        <v>7.7427000000000001</v>
      </c>
      <c r="P74" s="41">
        <v>9.9321000000000002</v>
      </c>
    </row>
    <row r="75" spans="1:16" hidden="1" outlineLevel="1" collapsed="1">
      <c r="A75" s="8">
        <v>42491</v>
      </c>
      <c r="B75" s="41">
        <v>12.273999999999999</v>
      </c>
      <c r="C75" s="41">
        <v>4.6117999999999997</v>
      </c>
      <c r="D75" s="41">
        <v>12.9937</v>
      </c>
      <c r="E75" s="41">
        <v>15.3729</v>
      </c>
      <c r="F75" s="41">
        <v>8.4268999999999998</v>
      </c>
      <c r="G75" s="41">
        <v>16.3096</v>
      </c>
      <c r="H75" s="41">
        <v>6.0983000000000001</v>
      </c>
      <c r="I75" s="41">
        <v>17.665800000000001</v>
      </c>
      <c r="J75" s="41">
        <v>18.5184</v>
      </c>
      <c r="K75" s="41">
        <v>17.648700000000002</v>
      </c>
      <c r="L75" s="41">
        <v>5.4789000000000003</v>
      </c>
      <c r="M75" s="41">
        <v>1.8351</v>
      </c>
      <c r="N75" s="41">
        <v>5.8041</v>
      </c>
      <c r="O75" s="41">
        <v>7.1201999999999996</v>
      </c>
      <c r="P75" s="41">
        <v>7.5209000000000001</v>
      </c>
    </row>
    <row r="76" spans="1:16" hidden="1" outlineLevel="1" collapsed="1">
      <c r="A76" s="8">
        <v>42522</v>
      </c>
      <c r="B76" s="41">
        <v>11.577999999999999</v>
      </c>
      <c r="C76" s="41">
        <v>3.9538000000000002</v>
      </c>
      <c r="D76" s="41">
        <v>12.868499999999999</v>
      </c>
      <c r="E76" s="41">
        <v>14.0001</v>
      </c>
      <c r="F76" s="41">
        <v>11.918200000000001</v>
      </c>
      <c r="G76" s="41">
        <v>15.381600000000001</v>
      </c>
      <c r="H76" s="41">
        <v>5.9097</v>
      </c>
      <c r="I76" s="41">
        <v>16.795100000000001</v>
      </c>
      <c r="J76" s="41">
        <v>18.026499999999999</v>
      </c>
      <c r="K76" s="41">
        <v>18.4177</v>
      </c>
      <c r="L76" s="41">
        <v>4.7622</v>
      </c>
      <c r="M76" s="41">
        <v>1.2665999999999999</v>
      </c>
      <c r="N76" s="41">
        <v>5.3878000000000004</v>
      </c>
      <c r="O76" s="41">
        <v>6.4757999999999996</v>
      </c>
      <c r="P76" s="41">
        <v>8.4556000000000004</v>
      </c>
    </row>
    <row r="77" spans="1:16" hidden="1" outlineLevel="1" collapsed="1">
      <c r="A77" s="8">
        <v>42552</v>
      </c>
      <c r="B77" s="41">
        <v>11.044</v>
      </c>
      <c r="C77" s="41">
        <v>3.6057999999999999</v>
      </c>
      <c r="D77" s="41">
        <v>12.017099999999999</v>
      </c>
      <c r="E77" s="41">
        <v>14.2476</v>
      </c>
      <c r="F77" s="41">
        <v>14.459899999999999</v>
      </c>
      <c r="G77" s="41">
        <v>14.849500000000001</v>
      </c>
      <c r="H77" s="41">
        <v>5.0465</v>
      </c>
      <c r="I77" s="41">
        <v>16.322600000000001</v>
      </c>
      <c r="J77" s="41">
        <v>17.878599999999999</v>
      </c>
      <c r="K77" s="41">
        <v>18.558199999999999</v>
      </c>
      <c r="L77" s="41">
        <v>5.0179999999999998</v>
      </c>
      <c r="M77" s="41">
        <v>1.2676000000000001</v>
      </c>
      <c r="N77" s="41">
        <v>5.5513000000000003</v>
      </c>
      <c r="O77" s="41">
        <v>6.4569000000000001</v>
      </c>
      <c r="P77" s="41">
        <v>7.2093999999999996</v>
      </c>
    </row>
    <row r="78" spans="1:16" hidden="1" outlineLevel="1" collapsed="1">
      <c r="A78" s="8">
        <v>42583</v>
      </c>
      <c r="B78" s="41">
        <v>9.6730999999999998</v>
      </c>
      <c r="C78" s="41">
        <v>3.1957</v>
      </c>
      <c r="D78" s="41">
        <v>11.604799999999999</v>
      </c>
      <c r="E78" s="41">
        <v>12.941599999999999</v>
      </c>
      <c r="F78" s="41">
        <v>16.508500000000002</v>
      </c>
      <c r="G78" s="41">
        <v>13.881399999999999</v>
      </c>
      <c r="H78" s="41">
        <v>4.9002999999999997</v>
      </c>
      <c r="I78" s="41">
        <v>16.468299999999999</v>
      </c>
      <c r="J78" s="41">
        <v>17.673200000000001</v>
      </c>
      <c r="K78" s="41">
        <v>17.235800000000001</v>
      </c>
      <c r="L78" s="41">
        <v>3.9630000000000001</v>
      </c>
      <c r="M78" s="41">
        <v>1.1419999999999999</v>
      </c>
      <c r="N78" s="41">
        <v>4.9016999999999999</v>
      </c>
      <c r="O78" s="41">
        <v>5.4861000000000004</v>
      </c>
      <c r="P78" s="41">
        <v>6.8707000000000003</v>
      </c>
    </row>
    <row r="79" spans="1:16" hidden="1" outlineLevel="1" collapsed="1">
      <c r="A79" s="8">
        <v>42614</v>
      </c>
      <c r="B79" s="41">
        <v>9.5081000000000007</v>
      </c>
      <c r="C79" s="41">
        <v>2.6494</v>
      </c>
      <c r="D79" s="41">
        <v>10.985799999999999</v>
      </c>
      <c r="E79" s="41">
        <v>14.6104</v>
      </c>
      <c r="F79" s="41">
        <v>15.387499999999999</v>
      </c>
      <c r="G79" s="41">
        <v>13.723000000000001</v>
      </c>
      <c r="H79" s="41">
        <v>4.3236999999999997</v>
      </c>
      <c r="I79" s="41">
        <v>15.7544</v>
      </c>
      <c r="J79" s="41">
        <v>17.250699999999998</v>
      </c>
      <c r="K79" s="41">
        <v>16.6831</v>
      </c>
      <c r="L79" s="41">
        <v>3.9872000000000001</v>
      </c>
      <c r="M79" s="41">
        <v>1.0313000000000001</v>
      </c>
      <c r="N79" s="41">
        <v>5.0202999999999998</v>
      </c>
      <c r="O79" s="41">
        <v>5.7046999999999999</v>
      </c>
      <c r="P79" s="41">
        <v>6.8244999999999996</v>
      </c>
    </row>
    <row r="80" spans="1:16" hidden="1" outlineLevel="1" collapsed="1">
      <c r="A80" s="8">
        <v>42644</v>
      </c>
      <c r="B80" s="41">
        <v>10.152900000000001</v>
      </c>
      <c r="C80" s="41">
        <v>4.7663000000000002</v>
      </c>
      <c r="D80" s="41">
        <v>11.642799999999999</v>
      </c>
      <c r="E80" s="41">
        <v>13.6173</v>
      </c>
      <c r="F80" s="41">
        <v>8.9992000000000001</v>
      </c>
      <c r="G80" s="41">
        <v>13.9108</v>
      </c>
      <c r="H80" s="41">
        <v>7.0659999999999998</v>
      </c>
      <c r="I80" s="41">
        <v>16.052299999999999</v>
      </c>
      <c r="J80" s="41">
        <v>17.5564</v>
      </c>
      <c r="K80" s="41">
        <v>18.57</v>
      </c>
      <c r="L80" s="41">
        <v>4.3693999999999997</v>
      </c>
      <c r="M80" s="41">
        <v>0.95120000000000005</v>
      </c>
      <c r="N80" s="41">
        <v>5.1662999999999997</v>
      </c>
      <c r="O80" s="41">
        <v>6.97</v>
      </c>
      <c r="P80" s="41">
        <v>4.5373999999999999</v>
      </c>
    </row>
    <row r="81" spans="1:16" hidden="1" outlineLevel="1" collapsed="1">
      <c r="A81" s="8">
        <v>42675</v>
      </c>
      <c r="B81" s="41">
        <v>10.112</v>
      </c>
      <c r="C81" s="41">
        <v>4.1787999999999998</v>
      </c>
      <c r="D81" s="41">
        <v>11.4039</v>
      </c>
      <c r="E81" s="41">
        <v>12.9877</v>
      </c>
      <c r="F81" s="41">
        <v>18.927600000000002</v>
      </c>
      <c r="G81" s="41">
        <v>14.3263</v>
      </c>
      <c r="H81" s="41">
        <v>6.1974999999999998</v>
      </c>
      <c r="I81" s="41">
        <v>16.441500000000001</v>
      </c>
      <c r="J81" s="41">
        <v>18.0336</v>
      </c>
      <c r="K81" s="41">
        <v>19.337199999999999</v>
      </c>
      <c r="L81" s="41">
        <v>4.7880000000000003</v>
      </c>
      <c r="M81" s="41">
        <v>1.0951</v>
      </c>
      <c r="N81" s="41">
        <v>5.2129000000000003</v>
      </c>
      <c r="O81" s="41">
        <v>7.5555000000000003</v>
      </c>
      <c r="P81" s="41">
        <v>9.8833000000000002</v>
      </c>
    </row>
    <row r="82" spans="1:16" hidden="1" outlineLevel="1" collapsed="1">
      <c r="A82" s="8">
        <v>42705</v>
      </c>
      <c r="B82" s="41">
        <v>10.300700000000001</v>
      </c>
      <c r="C82" s="41">
        <v>4.0982000000000003</v>
      </c>
      <c r="D82" s="41">
        <v>11.384600000000001</v>
      </c>
      <c r="E82" s="41">
        <v>13.7</v>
      </c>
      <c r="F82" s="41">
        <v>11.4795</v>
      </c>
      <c r="G82" s="41">
        <v>14.042400000000001</v>
      </c>
      <c r="H82" s="41">
        <v>5.6481000000000003</v>
      </c>
      <c r="I82" s="41">
        <v>16.1007</v>
      </c>
      <c r="J82" s="41">
        <v>18.028500000000001</v>
      </c>
      <c r="K82" s="41">
        <v>18.575800000000001</v>
      </c>
      <c r="L82" s="41">
        <v>5.0330000000000004</v>
      </c>
      <c r="M82" s="41">
        <v>1.014</v>
      </c>
      <c r="N82" s="41">
        <v>5.2332000000000001</v>
      </c>
      <c r="O82" s="41">
        <v>8.1442999999999994</v>
      </c>
      <c r="P82" s="41">
        <v>7.5223000000000004</v>
      </c>
    </row>
    <row r="83" spans="1:16" hidden="1" outlineLevel="1" collapsed="1">
      <c r="A83" s="8">
        <v>42736</v>
      </c>
      <c r="B83" s="41">
        <v>10.385899999999999</v>
      </c>
      <c r="C83" s="41">
        <v>3.8338000000000001</v>
      </c>
      <c r="D83" s="41">
        <v>11.176399999999999</v>
      </c>
      <c r="E83" s="41">
        <v>13.730600000000001</v>
      </c>
      <c r="F83" s="41">
        <v>18.731100000000001</v>
      </c>
      <c r="G83" s="41">
        <v>14.696400000000001</v>
      </c>
      <c r="H83" s="41">
        <v>5.6672000000000002</v>
      </c>
      <c r="I83" s="41">
        <v>16.284300000000002</v>
      </c>
      <c r="J83" s="41">
        <v>18.061299999999999</v>
      </c>
      <c r="K83" s="41">
        <v>19.8582</v>
      </c>
      <c r="L83" s="41">
        <v>4.6536</v>
      </c>
      <c r="M83" s="41">
        <v>1.0243</v>
      </c>
      <c r="N83" s="41">
        <v>4.9455999999999998</v>
      </c>
      <c r="O83" s="41">
        <v>6.9566999999999997</v>
      </c>
      <c r="P83" s="41">
        <v>7.9847999999999999</v>
      </c>
    </row>
    <row r="84" spans="1:16" hidden="1" outlineLevel="1" collapsed="1">
      <c r="A84" s="8">
        <v>42767</v>
      </c>
      <c r="B84" s="41">
        <v>9.5937999999999999</v>
      </c>
      <c r="C84" s="41">
        <v>3.5975999999999999</v>
      </c>
      <c r="D84" s="41">
        <v>10.569599999999999</v>
      </c>
      <c r="E84" s="41">
        <v>12.611000000000001</v>
      </c>
      <c r="F84" s="41">
        <v>13.929500000000001</v>
      </c>
      <c r="G84" s="41">
        <v>14.066800000000001</v>
      </c>
      <c r="H84" s="41">
        <v>5.6201999999999996</v>
      </c>
      <c r="I84" s="41">
        <v>15.794700000000001</v>
      </c>
      <c r="J84" s="41">
        <v>17.1447</v>
      </c>
      <c r="K84" s="41">
        <v>14.187200000000001</v>
      </c>
      <c r="L84" s="41">
        <v>4.1330999999999998</v>
      </c>
      <c r="M84" s="41">
        <v>1.0738000000000001</v>
      </c>
      <c r="N84" s="41">
        <v>4.4122000000000003</v>
      </c>
      <c r="O84" s="41">
        <v>6.5046999999999997</v>
      </c>
      <c r="P84" s="41">
        <v>6.9817</v>
      </c>
    </row>
    <row r="85" spans="1:16" hidden="1" outlineLevel="1" collapsed="1">
      <c r="A85" s="8">
        <v>42795</v>
      </c>
      <c r="B85" s="41">
        <v>9.5399999999999991</v>
      </c>
      <c r="C85" s="41">
        <v>3.3241000000000001</v>
      </c>
      <c r="D85" s="41">
        <v>10.816700000000001</v>
      </c>
      <c r="E85" s="41">
        <v>13.3544</v>
      </c>
      <c r="F85" s="41">
        <v>12.860099999999999</v>
      </c>
      <c r="G85" s="41">
        <v>13.5967</v>
      </c>
      <c r="H85" s="41">
        <v>5.2820999999999998</v>
      </c>
      <c r="I85" s="41">
        <v>15.329000000000001</v>
      </c>
      <c r="J85" s="41">
        <v>17.073</v>
      </c>
      <c r="K85" s="41">
        <v>17.5671</v>
      </c>
      <c r="L85" s="41">
        <v>3.5356999999999998</v>
      </c>
      <c r="M85" s="41">
        <v>1.0256000000000001</v>
      </c>
      <c r="N85" s="41">
        <v>4.2366000000000001</v>
      </c>
      <c r="O85" s="41">
        <v>5.2556000000000003</v>
      </c>
      <c r="P85" s="41">
        <v>2.5306000000000002</v>
      </c>
    </row>
    <row r="86" spans="1:16" hidden="1" outlineLevel="1" collapsed="1">
      <c r="A86" s="8">
        <v>42826</v>
      </c>
      <c r="B86" s="41">
        <v>8.9804999999999993</v>
      </c>
      <c r="C86" s="41">
        <v>4.7500999999999998</v>
      </c>
      <c r="D86" s="41">
        <v>10.3773</v>
      </c>
      <c r="E86" s="41">
        <v>11.1074</v>
      </c>
      <c r="F86" s="41">
        <v>18.707000000000001</v>
      </c>
      <c r="G86" s="41">
        <v>12.8766</v>
      </c>
      <c r="H86" s="41">
        <v>7.1905999999999999</v>
      </c>
      <c r="I86" s="41">
        <v>14.7712</v>
      </c>
      <c r="J86" s="41">
        <v>16.483799999999999</v>
      </c>
      <c r="K86" s="41">
        <v>19.837399999999999</v>
      </c>
      <c r="L86" s="41">
        <v>3.7069000000000001</v>
      </c>
      <c r="M86" s="41">
        <v>1.0102</v>
      </c>
      <c r="N86" s="41">
        <v>4.3356000000000003</v>
      </c>
      <c r="O86" s="41">
        <v>5.3952</v>
      </c>
      <c r="P86" s="41">
        <v>7</v>
      </c>
    </row>
    <row r="87" spans="1:16" hidden="1" outlineLevel="1" collapsed="1">
      <c r="A87" s="8">
        <v>42856</v>
      </c>
      <c r="B87" s="41">
        <v>8.2011000000000003</v>
      </c>
      <c r="C87" s="41">
        <v>3.496</v>
      </c>
      <c r="D87" s="41">
        <v>9.5955999999999992</v>
      </c>
      <c r="E87" s="41">
        <v>11.135400000000001</v>
      </c>
      <c r="F87" s="41">
        <v>18.955300000000001</v>
      </c>
      <c r="G87" s="41">
        <v>12.335000000000001</v>
      </c>
      <c r="H87" s="41">
        <v>5.5740999999999996</v>
      </c>
      <c r="I87" s="41">
        <v>14.4102</v>
      </c>
      <c r="J87" s="41">
        <v>16.125499999999999</v>
      </c>
      <c r="K87" s="41">
        <v>19.133800000000001</v>
      </c>
      <c r="L87" s="41">
        <v>3.1244999999999998</v>
      </c>
      <c r="M87" s="41">
        <v>1.0145999999999999</v>
      </c>
      <c r="N87" s="41">
        <v>3.6107999999999998</v>
      </c>
      <c r="O87" s="41">
        <v>4.9931999999999999</v>
      </c>
      <c r="P87" s="41">
        <v>7.0000999999999998</v>
      </c>
    </row>
    <row r="88" spans="1:16" hidden="1" outlineLevel="1" collapsed="1">
      <c r="A88" s="8">
        <v>42887</v>
      </c>
      <c r="B88" s="41">
        <v>7.9584999999999999</v>
      </c>
      <c r="C88" s="41">
        <v>2.7025999999999999</v>
      </c>
      <c r="D88" s="41">
        <v>9.4757999999999996</v>
      </c>
      <c r="E88" s="41">
        <v>11.245900000000001</v>
      </c>
      <c r="F88" s="41">
        <v>17.648099999999999</v>
      </c>
      <c r="G88" s="41">
        <v>11.9918</v>
      </c>
      <c r="H88" s="41">
        <v>3.9862000000000002</v>
      </c>
      <c r="I88" s="41">
        <v>14.6869</v>
      </c>
      <c r="J88" s="41">
        <v>15.875400000000001</v>
      </c>
      <c r="K88" s="41">
        <v>19.221800000000002</v>
      </c>
      <c r="L88" s="41">
        <v>3.1086</v>
      </c>
      <c r="M88" s="41">
        <v>1.0713999999999999</v>
      </c>
      <c r="N88" s="41">
        <v>3.5221</v>
      </c>
      <c r="O88" s="41">
        <v>5.0495999999999999</v>
      </c>
      <c r="P88" s="41">
        <v>6.8860000000000001</v>
      </c>
    </row>
    <row r="89" spans="1:16" hidden="1" outlineLevel="1" collapsed="1">
      <c r="A89" s="8">
        <v>42917</v>
      </c>
      <c r="B89" s="41">
        <v>8.0290999999999997</v>
      </c>
      <c r="C89" s="41">
        <v>2.2366000000000001</v>
      </c>
      <c r="D89" s="41">
        <v>9.3147000000000002</v>
      </c>
      <c r="E89" s="41">
        <v>11.065300000000001</v>
      </c>
      <c r="F89" s="41">
        <v>12.015700000000001</v>
      </c>
      <c r="G89" s="41">
        <v>12.1729</v>
      </c>
      <c r="H89" s="41">
        <v>3.3092999999999999</v>
      </c>
      <c r="I89" s="41">
        <v>14.281499999999999</v>
      </c>
      <c r="J89" s="41">
        <v>15.7988</v>
      </c>
      <c r="K89" s="41">
        <v>17.961600000000001</v>
      </c>
      <c r="L89" s="41">
        <v>3.0569000000000002</v>
      </c>
      <c r="M89" s="41">
        <v>1.0127999999999999</v>
      </c>
      <c r="N89" s="41">
        <v>3.4045000000000001</v>
      </c>
      <c r="O89" s="41">
        <v>4.7300000000000004</v>
      </c>
      <c r="P89" s="41">
        <v>6.7549000000000001</v>
      </c>
    </row>
    <row r="90" spans="1:16" hidden="1" outlineLevel="1" collapsed="1">
      <c r="A90" s="8">
        <v>42948</v>
      </c>
      <c r="B90" s="41">
        <v>7.4684999999999997</v>
      </c>
      <c r="C90" s="41">
        <v>1.9111</v>
      </c>
      <c r="D90" s="41">
        <v>8.8684999999999992</v>
      </c>
      <c r="E90" s="41">
        <v>9.3404000000000007</v>
      </c>
      <c r="F90" s="41">
        <v>7.3606999999999996</v>
      </c>
      <c r="G90" s="41">
        <v>11.5519</v>
      </c>
      <c r="H90" s="41">
        <v>2.8429000000000002</v>
      </c>
      <c r="I90" s="41">
        <v>13.6416</v>
      </c>
      <c r="J90" s="41">
        <v>14.144399999999999</v>
      </c>
      <c r="K90" s="41">
        <v>14.5459</v>
      </c>
      <c r="L90" s="41">
        <v>2.8542999999999998</v>
      </c>
      <c r="M90" s="41">
        <v>0.97019999999999995</v>
      </c>
      <c r="N90" s="41">
        <v>3.0608</v>
      </c>
      <c r="O90" s="41">
        <v>4.4343000000000004</v>
      </c>
      <c r="P90" s="41">
        <v>6.9989999999999997</v>
      </c>
    </row>
    <row r="91" spans="1:16" hidden="1" outlineLevel="1" collapsed="1">
      <c r="A91" s="8">
        <v>42979</v>
      </c>
      <c r="B91" s="41">
        <v>6.6859000000000002</v>
      </c>
      <c r="C91" s="41">
        <v>1.6982999999999999</v>
      </c>
      <c r="D91" s="41">
        <v>8.3064</v>
      </c>
      <c r="E91" s="41">
        <v>8.7629999999999999</v>
      </c>
      <c r="F91" s="41">
        <v>12.222300000000001</v>
      </c>
      <c r="G91" s="41">
        <v>10.3833</v>
      </c>
      <c r="H91" s="41">
        <v>2.3997999999999999</v>
      </c>
      <c r="I91" s="41">
        <v>12.9056</v>
      </c>
      <c r="J91" s="41">
        <v>14.1944</v>
      </c>
      <c r="K91" s="41">
        <v>14.386100000000001</v>
      </c>
      <c r="L91" s="41">
        <v>2.7814000000000001</v>
      </c>
      <c r="M91" s="41">
        <v>0.95760000000000001</v>
      </c>
      <c r="N91" s="41">
        <v>3.1105999999999998</v>
      </c>
      <c r="O91" s="41">
        <v>4.4634</v>
      </c>
      <c r="P91" s="41">
        <v>7</v>
      </c>
    </row>
    <row r="92" spans="1:16" hidden="1" outlineLevel="1" collapsed="1">
      <c r="A92" s="8">
        <v>43009</v>
      </c>
      <c r="B92" s="41">
        <v>6.6173000000000002</v>
      </c>
      <c r="C92" s="41">
        <v>1.8792</v>
      </c>
      <c r="D92" s="41">
        <v>8.0673999999999992</v>
      </c>
      <c r="E92" s="41">
        <v>8.5028000000000006</v>
      </c>
      <c r="F92" s="41">
        <v>4.0186000000000002</v>
      </c>
      <c r="G92" s="41">
        <v>10.750400000000001</v>
      </c>
      <c r="H92" s="41">
        <v>2.8740999999999999</v>
      </c>
      <c r="I92" s="41">
        <v>12.93</v>
      </c>
      <c r="J92" s="41">
        <v>13.750999999999999</v>
      </c>
      <c r="K92" s="41">
        <v>13.112500000000001</v>
      </c>
      <c r="L92" s="41">
        <v>2.6747999999999998</v>
      </c>
      <c r="M92" s="41">
        <v>1.0447</v>
      </c>
      <c r="N92" s="41">
        <v>3.0169000000000001</v>
      </c>
      <c r="O92" s="41">
        <v>4.1326000000000001</v>
      </c>
      <c r="P92" s="41">
        <v>2.0310999999999999</v>
      </c>
    </row>
    <row r="93" spans="1:16" hidden="1" outlineLevel="1" collapsed="1">
      <c r="A93" s="8">
        <v>43040</v>
      </c>
      <c r="B93" s="41">
        <v>6.9954999999999998</v>
      </c>
      <c r="C93" s="41">
        <v>1.7439</v>
      </c>
      <c r="D93" s="41">
        <v>8.5358999999999998</v>
      </c>
      <c r="E93" s="41">
        <v>8.4786999999999999</v>
      </c>
      <c r="F93" s="41">
        <v>10.519399999999999</v>
      </c>
      <c r="G93" s="41">
        <v>11.082700000000001</v>
      </c>
      <c r="H93" s="41">
        <v>2.4592999999999998</v>
      </c>
      <c r="I93" s="41">
        <v>13.3261</v>
      </c>
      <c r="J93" s="41">
        <v>14.2342</v>
      </c>
      <c r="K93" s="41">
        <v>17.093</v>
      </c>
      <c r="L93" s="41">
        <v>2.5167999999999999</v>
      </c>
      <c r="M93" s="41">
        <v>1.0343</v>
      </c>
      <c r="N93" s="41">
        <v>2.7410999999999999</v>
      </c>
      <c r="O93" s="41">
        <v>3.9925999999999999</v>
      </c>
      <c r="P93" s="41">
        <v>5.64</v>
      </c>
    </row>
    <row r="94" spans="1:16" hidden="1" outlineLevel="1" collapsed="1">
      <c r="A94" s="8">
        <v>43070</v>
      </c>
      <c r="B94" s="41">
        <v>7.1321000000000003</v>
      </c>
      <c r="C94" s="41">
        <v>1.6495</v>
      </c>
      <c r="D94" s="41">
        <v>8.5648999999999997</v>
      </c>
      <c r="E94" s="41">
        <v>10.5153</v>
      </c>
      <c r="F94" s="41">
        <v>16.4068</v>
      </c>
      <c r="G94" s="41">
        <v>11.323</v>
      </c>
      <c r="H94" s="41">
        <v>2.4407000000000001</v>
      </c>
      <c r="I94" s="41">
        <v>13.446300000000001</v>
      </c>
      <c r="J94" s="41">
        <v>15.9596</v>
      </c>
      <c r="K94" s="41">
        <v>17.816299999999998</v>
      </c>
      <c r="L94" s="41">
        <v>2.6255000000000002</v>
      </c>
      <c r="M94" s="41">
        <v>0.92759999999999998</v>
      </c>
      <c r="N94" s="41">
        <v>3.0482</v>
      </c>
      <c r="O94" s="41">
        <v>4.4076000000000004</v>
      </c>
      <c r="P94" s="41">
        <v>7</v>
      </c>
    </row>
    <row r="95" spans="1:16" hidden="1" outlineLevel="1" collapsed="1">
      <c r="A95" s="8">
        <v>43101</v>
      </c>
      <c r="B95" s="41">
        <v>7.3888999999999996</v>
      </c>
      <c r="C95" s="41">
        <v>1.7433000000000001</v>
      </c>
      <c r="D95" s="41">
        <v>8.7025000000000006</v>
      </c>
      <c r="E95" s="41">
        <v>12.1784</v>
      </c>
      <c r="F95" s="41">
        <v>18.099399999999999</v>
      </c>
      <c r="G95" s="41">
        <v>11.4467</v>
      </c>
      <c r="H95" s="41">
        <v>2.5653000000000001</v>
      </c>
      <c r="I95" s="41">
        <v>13.3658</v>
      </c>
      <c r="J95" s="41">
        <v>15.840299999999999</v>
      </c>
      <c r="K95" s="41">
        <v>19.040199999999999</v>
      </c>
      <c r="L95" s="41">
        <v>2.4706999999999999</v>
      </c>
      <c r="M95" s="41">
        <v>0.97540000000000004</v>
      </c>
      <c r="N95" s="41">
        <v>2.8624999999999998</v>
      </c>
      <c r="O95" s="41">
        <v>4.7102000000000004</v>
      </c>
      <c r="P95" s="41">
        <v>2.3950999999999998</v>
      </c>
    </row>
    <row r="96" spans="1:16" hidden="1" outlineLevel="1" collapsed="1">
      <c r="A96" s="8">
        <v>43132</v>
      </c>
      <c r="B96" s="41">
        <v>7.3375000000000004</v>
      </c>
      <c r="C96" s="41">
        <v>1.5980000000000001</v>
      </c>
      <c r="D96" s="41">
        <v>8.7739999999999991</v>
      </c>
      <c r="E96" s="41">
        <v>11.7944</v>
      </c>
      <c r="F96" s="41">
        <v>18.652799999999999</v>
      </c>
      <c r="G96" s="41">
        <v>11.3363</v>
      </c>
      <c r="H96" s="41">
        <v>2.2557999999999998</v>
      </c>
      <c r="I96" s="41">
        <v>13.4183</v>
      </c>
      <c r="J96" s="41">
        <v>15.701000000000001</v>
      </c>
      <c r="K96" s="41">
        <v>18.6677</v>
      </c>
      <c r="L96" s="41">
        <v>2.4470000000000001</v>
      </c>
      <c r="M96" s="41">
        <v>0.9657</v>
      </c>
      <c r="N96" s="41">
        <v>2.8915999999999999</v>
      </c>
      <c r="O96" s="41">
        <v>3.9973999999999998</v>
      </c>
      <c r="P96" s="41">
        <v>7</v>
      </c>
    </row>
    <row r="97" spans="1:16" hidden="1" outlineLevel="1" collapsed="1">
      <c r="A97" s="8">
        <v>43160</v>
      </c>
      <c r="B97" s="41">
        <v>6.9602000000000004</v>
      </c>
      <c r="C97" s="41">
        <v>1.5622</v>
      </c>
      <c r="D97" s="41">
        <v>9.1666000000000007</v>
      </c>
      <c r="E97" s="41">
        <v>8.9923999999999999</v>
      </c>
      <c r="F97" s="41">
        <v>6.7453000000000003</v>
      </c>
      <c r="G97" s="41">
        <v>10.4161</v>
      </c>
      <c r="H97" s="41">
        <v>1.9995000000000001</v>
      </c>
      <c r="I97" s="41">
        <v>13.5745</v>
      </c>
      <c r="J97" s="41">
        <v>14.724399999999999</v>
      </c>
      <c r="K97" s="41">
        <v>13.1364</v>
      </c>
      <c r="L97" s="41">
        <v>2.2942</v>
      </c>
      <c r="M97" s="41">
        <v>1.0224</v>
      </c>
      <c r="N97" s="41">
        <v>2.7307999999999999</v>
      </c>
      <c r="O97" s="41">
        <v>3.8605</v>
      </c>
      <c r="P97" s="41">
        <v>4.4999000000000002</v>
      </c>
    </row>
    <row r="98" spans="1:16" hidden="1" outlineLevel="1" collapsed="1">
      <c r="A98" s="8">
        <v>43191</v>
      </c>
      <c r="B98" s="41">
        <v>7.0194999999999999</v>
      </c>
      <c r="C98" s="41">
        <v>1.7312000000000001</v>
      </c>
      <c r="D98" s="41">
        <v>8.8382000000000005</v>
      </c>
      <c r="E98" s="41">
        <v>8.6782000000000004</v>
      </c>
      <c r="F98" s="41">
        <v>6.1294000000000004</v>
      </c>
      <c r="G98" s="41">
        <v>10.9032</v>
      </c>
      <c r="H98" s="41">
        <v>2.4647999999999999</v>
      </c>
      <c r="I98" s="41">
        <v>13.513500000000001</v>
      </c>
      <c r="J98" s="41">
        <v>13.8378</v>
      </c>
      <c r="K98" s="41">
        <v>17.7163</v>
      </c>
      <c r="L98" s="41">
        <v>2.3860999999999999</v>
      </c>
      <c r="M98" s="41">
        <v>0.97799999999999998</v>
      </c>
      <c r="N98" s="41">
        <v>2.8500999999999999</v>
      </c>
      <c r="O98" s="41">
        <v>4.0301</v>
      </c>
      <c r="P98" s="41">
        <v>5.2553000000000001</v>
      </c>
    </row>
    <row r="99" spans="1:16" hidden="1" outlineLevel="1" collapsed="1">
      <c r="A99" s="8">
        <v>43221</v>
      </c>
      <c r="B99" s="41">
        <v>6.8022</v>
      </c>
      <c r="C99" s="41">
        <v>1.5825</v>
      </c>
      <c r="D99" s="41">
        <v>8.9107000000000003</v>
      </c>
      <c r="E99" s="41">
        <v>7.7884000000000002</v>
      </c>
      <c r="F99" s="41">
        <v>7.3460000000000001</v>
      </c>
      <c r="G99" s="41">
        <v>10.482100000000001</v>
      </c>
      <c r="H99" s="41">
        <v>2.1402999999999999</v>
      </c>
      <c r="I99" s="41">
        <v>13.331300000000001</v>
      </c>
      <c r="J99" s="41">
        <v>14.1944</v>
      </c>
      <c r="K99" s="41">
        <v>19.6662</v>
      </c>
      <c r="L99" s="41">
        <v>2.0234000000000001</v>
      </c>
      <c r="M99" s="41">
        <v>0.98919999999999997</v>
      </c>
      <c r="N99" s="41">
        <v>2.3887</v>
      </c>
      <c r="O99" s="41">
        <v>3.6450999999999998</v>
      </c>
      <c r="P99" s="41">
        <v>5.4451999999999998</v>
      </c>
    </row>
    <row r="100" spans="1:16" hidden="1" outlineLevel="1" collapsed="1">
      <c r="A100" s="8">
        <v>43252</v>
      </c>
      <c r="B100" s="41">
        <v>6.5904999999999996</v>
      </c>
      <c r="C100" s="41">
        <v>1.4276</v>
      </c>
      <c r="D100" s="41">
        <v>8.8033999999999999</v>
      </c>
      <c r="E100" s="41">
        <v>9.0525000000000002</v>
      </c>
      <c r="F100" s="41">
        <v>9.7560000000000002</v>
      </c>
      <c r="G100" s="41">
        <v>10.1829</v>
      </c>
      <c r="H100" s="41">
        <v>1.8085</v>
      </c>
      <c r="I100" s="41">
        <v>13.4277</v>
      </c>
      <c r="J100" s="41">
        <v>15.075200000000001</v>
      </c>
      <c r="K100" s="41">
        <v>19.4861</v>
      </c>
      <c r="L100" s="41">
        <v>1.9477</v>
      </c>
      <c r="M100" s="41">
        <v>0.99450000000000005</v>
      </c>
      <c r="N100" s="41">
        <v>2.3675999999999999</v>
      </c>
      <c r="O100" s="41">
        <v>2.84</v>
      </c>
      <c r="P100" s="41">
        <v>5.8147000000000002</v>
      </c>
    </row>
    <row r="101" spans="1:16" hidden="1" outlineLevel="1" collapsed="1">
      <c r="A101" s="8">
        <v>43282</v>
      </c>
      <c r="B101" s="41">
        <v>6.6680000000000001</v>
      </c>
      <c r="C101" s="41">
        <v>1.5820000000000001</v>
      </c>
      <c r="D101" s="41">
        <v>8.4555000000000007</v>
      </c>
      <c r="E101" s="41">
        <v>9.7222000000000008</v>
      </c>
      <c r="F101" s="41">
        <v>17.146999999999998</v>
      </c>
      <c r="G101" s="41">
        <v>10.38</v>
      </c>
      <c r="H101" s="41">
        <v>2.0785999999999998</v>
      </c>
      <c r="I101" s="41">
        <v>13.318</v>
      </c>
      <c r="J101" s="41">
        <v>14.635999999999999</v>
      </c>
      <c r="K101" s="41">
        <v>18.108000000000001</v>
      </c>
      <c r="L101" s="41">
        <v>2.1880999999999999</v>
      </c>
      <c r="M101" s="41">
        <v>0.98780000000000001</v>
      </c>
      <c r="N101" s="41">
        <v>2.5615999999999999</v>
      </c>
      <c r="O101" s="41">
        <v>4.0199999999999996</v>
      </c>
      <c r="P101" s="41">
        <v>7</v>
      </c>
    </row>
    <row r="102" spans="1:16" hidden="1" outlineLevel="1" collapsed="1">
      <c r="A102" s="8">
        <v>43313</v>
      </c>
      <c r="B102" s="41">
        <v>6.5990000000000002</v>
      </c>
      <c r="C102" s="41">
        <v>1.5404</v>
      </c>
      <c r="D102" s="41">
        <v>8.2966999999999995</v>
      </c>
      <c r="E102" s="41">
        <v>10.055</v>
      </c>
      <c r="F102" s="41">
        <v>15.6691</v>
      </c>
      <c r="G102" s="41">
        <v>10.406499999999999</v>
      </c>
      <c r="H102" s="41">
        <v>2.0343</v>
      </c>
      <c r="I102" s="41">
        <v>13.482200000000001</v>
      </c>
      <c r="J102" s="41">
        <v>13.1343</v>
      </c>
      <c r="K102" s="41">
        <v>18.444199999999999</v>
      </c>
      <c r="L102" s="41">
        <v>2.2387000000000001</v>
      </c>
      <c r="M102" s="41">
        <v>0.97119999999999995</v>
      </c>
      <c r="N102" s="41">
        <v>2.5903</v>
      </c>
      <c r="O102" s="41">
        <v>4.4279000000000002</v>
      </c>
      <c r="P102" s="41">
        <v>7</v>
      </c>
    </row>
    <row r="103" spans="1:16" hidden="1" outlineLevel="1" collapsed="1">
      <c r="A103" s="8">
        <v>43344</v>
      </c>
      <c r="B103" s="41">
        <v>6.4950000000000001</v>
      </c>
      <c r="C103" s="41">
        <v>1.4436</v>
      </c>
      <c r="D103" s="41">
        <v>8.7904999999999998</v>
      </c>
      <c r="E103" s="41">
        <v>9.8231000000000002</v>
      </c>
      <c r="F103" s="41">
        <v>8.6783000000000001</v>
      </c>
      <c r="G103" s="41">
        <v>9.9377999999999993</v>
      </c>
      <c r="H103" s="41">
        <v>1.8148</v>
      </c>
      <c r="I103" s="41">
        <v>13.6059</v>
      </c>
      <c r="J103" s="41">
        <v>15.1601</v>
      </c>
      <c r="K103" s="41">
        <v>17.971399999999999</v>
      </c>
      <c r="L103" s="41">
        <v>2.1695000000000002</v>
      </c>
      <c r="M103" s="41">
        <v>0.98399999999999999</v>
      </c>
      <c r="N103" s="41">
        <v>2.6286999999999998</v>
      </c>
      <c r="O103" s="41">
        <v>4.4085999999999999</v>
      </c>
      <c r="P103" s="41">
        <v>2.5331999999999999</v>
      </c>
    </row>
    <row r="104" spans="1:16" hidden="1" outlineLevel="1" collapsed="1">
      <c r="A104" s="8">
        <v>43374</v>
      </c>
      <c r="B104" s="41">
        <v>6.6195000000000004</v>
      </c>
      <c r="C104" s="41">
        <v>1.4530000000000001</v>
      </c>
      <c r="D104" s="41">
        <v>8.7003000000000004</v>
      </c>
      <c r="E104" s="41">
        <v>11.364000000000001</v>
      </c>
      <c r="F104" s="41">
        <v>12.0787</v>
      </c>
      <c r="G104" s="41">
        <v>10.590400000000001</v>
      </c>
      <c r="H104" s="41">
        <v>1.9267000000000001</v>
      </c>
      <c r="I104" s="41">
        <v>13.7818</v>
      </c>
      <c r="J104" s="41">
        <v>15.7441</v>
      </c>
      <c r="K104" s="41">
        <v>17.082899999999999</v>
      </c>
      <c r="L104" s="41">
        <v>2.1404000000000001</v>
      </c>
      <c r="M104" s="41">
        <v>1.0012000000000001</v>
      </c>
      <c r="N104" s="41">
        <v>2.6246999999999998</v>
      </c>
      <c r="O104" s="41">
        <v>4.2660999999999998</v>
      </c>
      <c r="P104" s="41">
        <v>6.0279999999999996</v>
      </c>
    </row>
    <row r="105" spans="1:16" hidden="1" outlineLevel="1" collapsed="1">
      <c r="A105" s="8">
        <v>43405</v>
      </c>
      <c r="B105" s="41">
        <v>7.0792999999999999</v>
      </c>
      <c r="C105" s="41">
        <v>1.6917</v>
      </c>
      <c r="D105" s="41">
        <v>9.3218999999999994</v>
      </c>
      <c r="E105" s="41">
        <v>9.1417999999999999</v>
      </c>
      <c r="F105" s="41">
        <v>9.8376000000000001</v>
      </c>
      <c r="G105" s="41">
        <v>11.008599999999999</v>
      </c>
      <c r="H105" s="41">
        <v>2.3704999999999998</v>
      </c>
      <c r="I105" s="41">
        <v>14.271100000000001</v>
      </c>
      <c r="J105" s="41">
        <v>15.290800000000001</v>
      </c>
      <c r="K105" s="41">
        <v>17.953199999999999</v>
      </c>
      <c r="L105" s="41">
        <v>2.3353999999999999</v>
      </c>
      <c r="M105" s="41">
        <v>0.96930000000000005</v>
      </c>
      <c r="N105" s="41">
        <v>2.8597999999999999</v>
      </c>
      <c r="O105" s="41">
        <v>4.4945000000000004</v>
      </c>
      <c r="P105" s="41">
        <v>6.6277999999999997</v>
      </c>
    </row>
    <row r="106" spans="1:16" hidden="1" outlineLevel="1" collapsed="1">
      <c r="A106" s="8">
        <v>43435</v>
      </c>
      <c r="B106" s="41">
        <v>7.4692999999999996</v>
      </c>
      <c r="C106" s="41">
        <v>1.5827</v>
      </c>
      <c r="D106" s="41">
        <v>9.7660999999999998</v>
      </c>
      <c r="E106" s="41">
        <v>11.1881</v>
      </c>
      <c r="F106" s="41">
        <v>8.4723000000000006</v>
      </c>
      <c r="G106" s="41">
        <v>11.110900000000001</v>
      </c>
      <c r="H106" s="41">
        <v>2.0703</v>
      </c>
      <c r="I106" s="41">
        <v>14.3911</v>
      </c>
      <c r="J106" s="41">
        <v>16.003499999999999</v>
      </c>
      <c r="K106" s="41">
        <v>11.152699999999999</v>
      </c>
      <c r="L106" s="41">
        <v>2.3751000000000002</v>
      </c>
      <c r="M106" s="41">
        <v>0.98340000000000005</v>
      </c>
      <c r="N106" s="41">
        <v>2.9380999999999999</v>
      </c>
      <c r="O106" s="41">
        <v>4.3464999999999998</v>
      </c>
      <c r="P106" s="41">
        <v>6.0975000000000001</v>
      </c>
    </row>
    <row r="107" spans="1:16" hidden="1" outlineLevel="1" collapsed="1">
      <c r="A107" s="8">
        <v>43466</v>
      </c>
      <c r="B107" s="41">
        <v>7.3869999999999996</v>
      </c>
      <c r="C107" s="41">
        <v>1.3438000000000001</v>
      </c>
      <c r="D107" s="41">
        <v>9.8186999999999998</v>
      </c>
      <c r="E107" s="41">
        <v>9.6954999999999991</v>
      </c>
      <c r="F107" s="41">
        <v>8.4466999999999999</v>
      </c>
      <c r="G107" s="41">
        <v>10.9651</v>
      </c>
      <c r="H107" s="41">
        <v>1.6224000000000001</v>
      </c>
      <c r="I107" s="41">
        <v>14.611000000000001</v>
      </c>
      <c r="J107" s="41">
        <v>16.337399999999999</v>
      </c>
      <c r="K107" s="41">
        <v>17.0654</v>
      </c>
      <c r="L107" s="41">
        <v>2.7355</v>
      </c>
      <c r="M107" s="41">
        <v>0.98409999999999997</v>
      </c>
      <c r="N107" s="41">
        <v>3.3380999999999998</v>
      </c>
      <c r="O107" s="41">
        <v>4.5410000000000004</v>
      </c>
      <c r="P107" s="41">
        <v>6.9884000000000004</v>
      </c>
    </row>
    <row r="108" spans="1:16" hidden="1" outlineLevel="1" collapsed="1">
      <c r="A108" s="8">
        <v>43497</v>
      </c>
      <c r="B108" s="41">
        <v>7.1334</v>
      </c>
      <c r="C108" s="41">
        <v>1.5336000000000001</v>
      </c>
      <c r="D108" s="41">
        <v>9.4970999999999997</v>
      </c>
      <c r="E108" s="41">
        <v>7.3540999999999999</v>
      </c>
      <c r="F108" s="41">
        <v>14.110099999999999</v>
      </c>
      <c r="G108" s="41">
        <v>10.9999</v>
      </c>
      <c r="H108" s="41">
        <v>2.0669</v>
      </c>
      <c r="I108" s="41">
        <v>14.2643</v>
      </c>
      <c r="J108" s="41">
        <v>14.9732</v>
      </c>
      <c r="K108" s="41">
        <v>17.853999999999999</v>
      </c>
      <c r="L108" s="41">
        <v>2.5518000000000001</v>
      </c>
      <c r="M108" s="41">
        <v>0.98009999999999997</v>
      </c>
      <c r="N108" s="41">
        <v>3.1133000000000002</v>
      </c>
      <c r="O108" s="41">
        <v>4.5530999999999997</v>
      </c>
      <c r="P108" s="41">
        <v>6.9211</v>
      </c>
    </row>
    <row r="109" spans="1:16" hidden="1" outlineLevel="1" collapsed="1">
      <c r="A109" s="8">
        <v>43525</v>
      </c>
      <c r="B109" s="41">
        <v>7.1346999999999996</v>
      </c>
      <c r="C109" s="41">
        <v>1.5065999999999999</v>
      </c>
      <c r="D109" s="41">
        <v>9.6668000000000003</v>
      </c>
      <c r="E109" s="41">
        <v>11.045</v>
      </c>
      <c r="F109" s="41">
        <v>7.2145000000000001</v>
      </c>
      <c r="G109" s="41">
        <v>10.177099999999999</v>
      </c>
      <c r="H109" s="41">
        <v>1.8615999999999999</v>
      </c>
      <c r="I109" s="41">
        <v>13.771699999999999</v>
      </c>
      <c r="J109" s="41">
        <v>15.4948</v>
      </c>
      <c r="K109" s="41">
        <v>9.9339999999999993</v>
      </c>
      <c r="L109" s="41">
        <v>2.1819000000000002</v>
      </c>
      <c r="M109" s="41">
        <v>0.9718</v>
      </c>
      <c r="N109" s="41">
        <v>2.6364999999999998</v>
      </c>
      <c r="O109" s="41">
        <v>5.0034999999999998</v>
      </c>
      <c r="P109" s="41">
        <v>6.7009999999999996</v>
      </c>
    </row>
    <row r="110" spans="1:16" hidden="1" outlineLevel="1" collapsed="1">
      <c r="A110" s="8">
        <v>43556</v>
      </c>
      <c r="B110" s="41">
        <v>6.9177999999999997</v>
      </c>
      <c r="C110" s="41">
        <v>1.6298999999999999</v>
      </c>
      <c r="D110" s="41">
        <v>8.9604999999999997</v>
      </c>
      <c r="E110" s="41">
        <v>11.0289</v>
      </c>
      <c r="F110" s="41">
        <v>14.9101</v>
      </c>
      <c r="G110" s="41">
        <v>10.706200000000001</v>
      </c>
      <c r="H110" s="41">
        <v>2.2208999999999999</v>
      </c>
      <c r="I110" s="41">
        <v>14.074400000000001</v>
      </c>
      <c r="J110" s="41">
        <v>15.3774</v>
      </c>
      <c r="K110" s="41">
        <v>16.707799999999999</v>
      </c>
      <c r="L110" s="41">
        <v>2.4083000000000001</v>
      </c>
      <c r="M110" s="41">
        <v>0.92100000000000004</v>
      </c>
      <c r="N110" s="41">
        <v>2.9340000000000002</v>
      </c>
      <c r="O110" s="41">
        <v>4.9755000000000003</v>
      </c>
      <c r="P110" s="41">
        <v>7.25</v>
      </c>
    </row>
    <row r="111" spans="1:16" hidden="1" outlineLevel="1" collapsed="1">
      <c r="A111" s="8">
        <v>43586</v>
      </c>
      <c r="B111" s="41">
        <v>7.0953999999999997</v>
      </c>
      <c r="C111" s="41">
        <v>1.6167</v>
      </c>
      <c r="D111" s="41">
        <v>9.2455999999999996</v>
      </c>
      <c r="E111" s="41">
        <v>10.818899999999999</v>
      </c>
      <c r="F111" s="41">
        <v>8.3056000000000001</v>
      </c>
      <c r="G111" s="41">
        <v>10.9231</v>
      </c>
      <c r="H111" s="41">
        <v>2.1956000000000002</v>
      </c>
      <c r="I111" s="41">
        <v>14.162100000000001</v>
      </c>
      <c r="J111" s="41">
        <v>15.084899999999999</v>
      </c>
      <c r="K111" s="41">
        <v>17.165800000000001</v>
      </c>
      <c r="L111" s="41">
        <v>2.2334000000000001</v>
      </c>
      <c r="M111" s="41">
        <v>0.96140000000000003</v>
      </c>
      <c r="N111" s="41">
        <v>2.7374999999999998</v>
      </c>
      <c r="O111" s="41">
        <v>4.1393000000000004</v>
      </c>
      <c r="P111" s="41">
        <v>5.6193999999999997</v>
      </c>
    </row>
    <row r="112" spans="1:16" hidden="1" outlineLevel="1" collapsed="1">
      <c r="A112" s="8">
        <v>43617</v>
      </c>
      <c r="B112" s="41">
        <v>7.7496</v>
      </c>
      <c r="C112" s="41">
        <v>1.5846</v>
      </c>
      <c r="D112" s="41">
        <v>9.9834999999999994</v>
      </c>
      <c r="E112" s="41">
        <v>9.9222000000000001</v>
      </c>
      <c r="F112" s="41">
        <v>17.242100000000001</v>
      </c>
      <c r="G112" s="41">
        <v>11.899800000000001</v>
      </c>
      <c r="H112" s="41">
        <v>2.2309000000000001</v>
      </c>
      <c r="I112" s="41">
        <v>14.855499999999999</v>
      </c>
      <c r="J112" s="41">
        <v>14.4026</v>
      </c>
      <c r="K112" s="41">
        <v>17.242100000000001</v>
      </c>
      <c r="L112" s="41">
        <v>2.2591999999999999</v>
      </c>
      <c r="M112" s="41">
        <v>0.93889999999999996</v>
      </c>
      <c r="N112" s="41">
        <v>2.8119000000000001</v>
      </c>
      <c r="O112" s="41">
        <v>4.0415999999999999</v>
      </c>
      <c r="P112" s="41" t="s">
        <v>123</v>
      </c>
    </row>
    <row r="113" spans="1:16" hidden="1" outlineLevel="1" collapsed="1">
      <c r="A113" s="8">
        <v>43647</v>
      </c>
      <c r="B113" s="41">
        <v>7.8906999999999998</v>
      </c>
      <c r="C113" s="41">
        <v>1.5716000000000001</v>
      </c>
      <c r="D113" s="41">
        <v>9.8618000000000006</v>
      </c>
      <c r="E113" s="41">
        <v>9.3155999999999999</v>
      </c>
      <c r="F113" s="41">
        <v>6.4154</v>
      </c>
      <c r="G113" s="41">
        <v>11.869400000000001</v>
      </c>
      <c r="H113" s="41">
        <v>2.0314000000000001</v>
      </c>
      <c r="I113" s="41">
        <v>14.938599999999999</v>
      </c>
      <c r="J113" s="41">
        <v>13.6882</v>
      </c>
      <c r="K113" s="41">
        <v>14.576000000000001</v>
      </c>
      <c r="L113" s="41">
        <v>2.6034000000000002</v>
      </c>
      <c r="M113" s="41">
        <v>0.9617</v>
      </c>
      <c r="N113" s="41">
        <v>3.0592000000000001</v>
      </c>
      <c r="O113" s="41">
        <v>4.2731000000000003</v>
      </c>
      <c r="P113" s="41">
        <v>6.0431999999999997</v>
      </c>
    </row>
    <row r="114" spans="1:16" hidden="1" outlineLevel="1" collapsed="1">
      <c r="A114" s="8">
        <v>43678</v>
      </c>
      <c r="B114" s="41">
        <v>7.9866000000000001</v>
      </c>
      <c r="C114" s="41">
        <v>1.8386</v>
      </c>
      <c r="D114" s="41">
        <v>9.3454999999999995</v>
      </c>
      <c r="E114" s="41">
        <v>11.032299999999999</v>
      </c>
      <c r="F114" s="41">
        <v>6.2222999999999997</v>
      </c>
      <c r="G114" s="41">
        <v>12.8262</v>
      </c>
      <c r="H114" s="41">
        <v>2.6581999999999999</v>
      </c>
      <c r="I114" s="41">
        <v>15.069900000000001</v>
      </c>
      <c r="J114" s="41">
        <v>15.8775</v>
      </c>
      <c r="K114" s="41">
        <v>11.5177</v>
      </c>
      <c r="L114" s="41">
        <v>2.4032</v>
      </c>
      <c r="M114" s="41">
        <v>0.96220000000000006</v>
      </c>
      <c r="N114" s="41">
        <v>2.706</v>
      </c>
      <c r="O114" s="41">
        <v>3.8464999999999998</v>
      </c>
      <c r="P114" s="41">
        <v>5</v>
      </c>
    </row>
    <row r="115" spans="1:16" hidden="1" outlineLevel="1" collapsed="1">
      <c r="A115" s="8">
        <v>43709</v>
      </c>
      <c r="B115" s="41">
        <v>9.4994999999999994</v>
      </c>
      <c r="C115" s="41">
        <v>5.7911000000000001</v>
      </c>
      <c r="D115" s="41">
        <v>9.6800999999999995</v>
      </c>
      <c r="E115" s="41">
        <v>9.8922000000000008</v>
      </c>
      <c r="F115" s="41">
        <v>6.9424000000000001</v>
      </c>
      <c r="G115" s="41">
        <v>14.966100000000001</v>
      </c>
      <c r="H115" s="41">
        <v>7.2369000000000003</v>
      </c>
      <c r="I115" s="41">
        <v>15.535600000000001</v>
      </c>
      <c r="J115" s="41">
        <v>15.491899999999999</v>
      </c>
      <c r="K115" s="41">
        <v>14.0176</v>
      </c>
      <c r="L115" s="41">
        <v>2.6913999999999998</v>
      </c>
      <c r="M115" s="41">
        <v>0.38879999999999998</v>
      </c>
      <c r="N115" s="41">
        <v>2.6648999999999998</v>
      </c>
      <c r="O115" s="41">
        <v>4.2873999999999999</v>
      </c>
      <c r="P115" s="41">
        <v>5.2441000000000004</v>
      </c>
    </row>
    <row r="116" spans="1:16" hidden="1" outlineLevel="1" collapsed="1">
      <c r="A116" s="8">
        <v>43739</v>
      </c>
      <c r="B116" s="41">
        <v>9.6194000000000006</v>
      </c>
      <c r="C116" s="41">
        <v>5.4123000000000001</v>
      </c>
      <c r="D116" s="41">
        <v>9.8966999999999992</v>
      </c>
      <c r="E116" s="41">
        <v>8.2517999999999994</v>
      </c>
      <c r="F116" s="41">
        <v>7.0366</v>
      </c>
      <c r="G116" s="41">
        <v>14.703099999999999</v>
      </c>
      <c r="H116" s="41">
        <v>6.7554999999999996</v>
      </c>
      <c r="I116" s="41">
        <v>15.323600000000001</v>
      </c>
      <c r="J116" s="41">
        <v>14.0382</v>
      </c>
      <c r="K116" s="41">
        <v>10.7509</v>
      </c>
      <c r="L116" s="41">
        <v>2.7168999999999999</v>
      </c>
      <c r="M116" s="41">
        <v>0.71460000000000001</v>
      </c>
      <c r="N116" s="41">
        <v>2.7216</v>
      </c>
      <c r="O116" s="41">
        <v>3.9731999999999998</v>
      </c>
      <c r="P116" s="41">
        <v>5</v>
      </c>
    </row>
    <row r="117" spans="1:16" hidden="1" outlineLevel="1" collapsed="1">
      <c r="A117" s="8">
        <v>43770</v>
      </c>
      <c r="B117" s="41">
        <v>9.1588999999999992</v>
      </c>
      <c r="C117" s="41">
        <v>4.9057000000000004</v>
      </c>
      <c r="D117" s="41">
        <v>9.4400999999999993</v>
      </c>
      <c r="E117" s="41">
        <v>8.6654</v>
      </c>
      <c r="F117" s="41">
        <v>7.1658999999999997</v>
      </c>
      <c r="G117" s="41">
        <v>14.3066</v>
      </c>
      <c r="H117" s="41">
        <v>6.7413999999999996</v>
      </c>
      <c r="I117" s="41">
        <v>14.868</v>
      </c>
      <c r="J117" s="41">
        <v>15.8415</v>
      </c>
      <c r="K117" s="41">
        <v>16.338200000000001</v>
      </c>
      <c r="L117" s="41">
        <v>2.6957</v>
      </c>
      <c r="M117" s="41">
        <v>0.58360000000000001</v>
      </c>
      <c r="N117" s="41">
        <v>2.7381000000000002</v>
      </c>
      <c r="O117" s="41">
        <v>3.7128000000000001</v>
      </c>
      <c r="P117" s="41">
        <v>4.9935999999999998</v>
      </c>
    </row>
    <row r="118" spans="1:16" hidden="1" outlineLevel="1" collapsed="1">
      <c r="A118" s="8">
        <v>43800</v>
      </c>
      <c r="B118" s="41">
        <v>9.2973999999999997</v>
      </c>
      <c r="C118" s="41">
        <v>7.0944000000000003</v>
      </c>
      <c r="D118" s="41">
        <v>9.3878000000000004</v>
      </c>
      <c r="E118" s="41">
        <v>10.940200000000001</v>
      </c>
      <c r="F118" s="41">
        <v>11.565</v>
      </c>
      <c r="G118" s="41">
        <v>13.524699999999999</v>
      </c>
      <c r="H118" s="41">
        <v>8.1675000000000004</v>
      </c>
      <c r="I118" s="41">
        <v>14.126799999999999</v>
      </c>
      <c r="J118" s="41">
        <v>14.2583</v>
      </c>
      <c r="K118" s="41">
        <v>12.0434</v>
      </c>
      <c r="L118" s="41">
        <v>2.3887</v>
      </c>
      <c r="M118" s="41">
        <v>0.2054</v>
      </c>
      <c r="N118" s="41">
        <v>2.38</v>
      </c>
      <c r="O118" s="41">
        <v>3.9201000000000001</v>
      </c>
      <c r="P118" s="41">
        <v>10.296799999999999</v>
      </c>
    </row>
    <row r="119" spans="1:16" hidden="1" outlineLevel="1" collapsed="1">
      <c r="A119" s="8">
        <v>43831</v>
      </c>
      <c r="B119" s="41">
        <v>8.4492999999999991</v>
      </c>
      <c r="C119" s="41">
        <v>6.3893000000000004</v>
      </c>
      <c r="D119" s="41">
        <v>8.5823999999999998</v>
      </c>
      <c r="E119" s="41">
        <v>8.2494999999999994</v>
      </c>
      <c r="F119" s="41">
        <v>5.7962999999999996</v>
      </c>
      <c r="G119" s="41">
        <v>13.4726</v>
      </c>
      <c r="H119" s="41">
        <v>7.9625000000000004</v>
      </c>
      <c r="I119" s="41">
        <v>13.905799999999999</v>
      </c>
      <c r="J119" s="41">
        <v>14.370100000000001</v>
      </c>
      <c r="K119" s="41">
        <v>15.3741</v>
      </c>
      <c r="L119" s="41">
        <v>2.2134</v>
      </c>
      <c r="M119" s="41">
        <v>0.32719999999999999</v>
      </c>
      <c r="N119" s="41">
        <v>2.1913</v>
      </c>
      <c r="O119" s="41">
        <v>3.4344999999999999</v>
      </c>
      <c r="P119" s="41">
        <v>4.25</v>
      </c>
    </row>
    <row r="120" spans="1:16" hidden="1" outlineLevel="1" collapsed="1">
      <c r="A120" s="8">
        <v>43862</v>
      </c>
      <c r="B120" s="41">
        <v>8.4928000000000008</v>
      </c>
      <c r="C120" s="41">
        <v>5.7877000000000001</v>
      </c>
      <c r="D120" s="41">
        <v>8.8651999999999997</v>
      </c>
      <c r="E120" s="41">
        <v>5.2365000000000004</v>
      </c>
      <c r="F120" s="41">
        <v>6.1760000000000002</v>
      </c>
      <c r="G120" s="41">
        <v>12.79</v>
      </c>
      <c r="H120" s="41">
        <v>7.2728000000000002</v>
      </c>
      <c r="I120" s="41">
        <v>13.169499999999999</v>
      </c>
      <c r="J120" s="41">
        <v>13.345700000000001</v>
      </c>
      <c r="K120" s="41">
        <v>14.5784</v>
      </c>
      <c r="L120" s="41">
        <v>1.7968999999999999</v>
      </c>
      <c r="M120" s="41">
        <v>0.27579999999999999</v>
      </c>
      <c r="N120" s="41">
        <v>1.7068000000000001</v>
      </c>
      <c r="O120" s="41">
        <v>2.7686000000000002</v>
      </c>
      <c r="P120" s="41">
        <v>4.1319999999999997</v>
      </c>
    </row>
    <row r="121" spans="1:16" hidden="1" outlineLevel="1" collapsed="1">
      <c r="A121" s="8">
        <v>43891</v>
      </c>
      <c r="B121" s="41">
        <v>7.6242999999999999</v>
      </c>
      <c r="C121" s="41">
        <v>5.3712999999999997</v>
      </c>
      <c r="D121" s="41">
        <v>7.8228</v>
      </c>
      <c r="E121" s="41">
        <v>7.3478000000000003</v>
      </c>
      <c r="F121" s="41">
        <v>14.3924</v>
      </c>
      <c r="G121" s="41">
        <v>11.470499999999999</v>
      </c>
      <c r="H121" s="41">
        <v>6.7081</v>
      </c>
      <c r="I121" s="41">
        <v>12.023899999999999</v>
      </c>
      <c r="J121" s="41">
        <v>10.745799999999999</v>
      </c>
      <c r="K121" s="41">
        <v>15.0304</v>
      </c>
      <c r="L121" s="41">
        <v>1.8278000000000001</v>
      </c>
      <c r="M121" s="41">
        <v>0.83330000000000004</v>
      </c>
      <c r="N121" s="41">
        <v>1.8062</v>
      </c>
      <c r="O121" s="41">
        <v>2.7155</v>
      </c>
      <c r="P121" s="41">
        <v>11.5</v>
      </c>
    </row>
    <row r="122" spans="1:16" hidden="1" outlineLevel="1" collapsed="1">
      <c r="A122" s="8">
        <v>43922</v>
      </c>
      <c r="B122" s="41">
        <v>7.7542</v>
      </c>
      <c r="C122" s="41">
        <v>6.3872999999999998</v>
      </c>
      <c r="D122" s="41">
        <v>8.1556999999999995</v>
      </c>
      <c r="E122" s="41">
        <v>3.6355</v>
      </c>
      <c r="F122" s="41">
        <v>4.6204000000000001</v>
      </c>
      <c r="G122" s="41">
        <v>11.013299999999999</v>
      </c>
      <c r="H122" s="41">
        <v>7.3253000000000004</v>
      </c>
      <c r="I122" s="41">
        <v>11.470800000000001</v>
      </c>
      <c r="J122" s="41">
        <v>11.509600000000001</v>
      </c>
      <c r="K122" s="41">
        <v>13.2315</v>
      </c>
      <c r="L122" s="41">
        <v>2.4365999999999999</v>
      </c>
      <c r="M122" s="41">
        <v>0.67830000000000001</v>
      </c>
      <c r="N122" s="41">
        <v>2.4369000000000001</v>
      </c>
      <c r="O122" s="41">
        <v>2.7385999999999999</v>
      </c>
      <c r="P122" s="41">
        <v>4.5</v>
      </c>
    </row>
    <row r="123" spans="1:16" hidden="1" outlineLevel="1" collapsed="1">
      <c r="A123" s="8">
        <v>43952</v>
      </c>
      <c r="B123" s="41">
        <v>7.4164000000000003</v>
      </c>
      <c r="C123" s="41">
        <v>5.9253999999999998</v>
      </c>
      <c r="D123" s="41">
        <v>7.5585000000000004</v>
      </c>
      <c r="E123" s="41">
        <v>5.8906000000000001</v>
      </c>
      <c r="F123" s="41">
        <v>11.0341</v>
      </c>
      <c r="G123" s="41">
        <v>11.152699999999999</v>
      </c>
      <c r="H123" s="41">
        <v>6.7317</v>
      </c>
      <c r="I123" s="41">
        <v>11.550800000000001</v>
      </c>
      <c r="J123" s="41">
        <v>11.0337</v>
      </c>
      <c r="K123" s="41">
        <v>10.446</v>
      </c>
      <c r="L123" s="41">
        <v>1.9279999999999999</v>
      </c>
      <c r="M123" s="41">
        <v>0.43490000000000001</v>
      </c>
      <c r="N123" s="41">
        <v>1.9067000000000001</v>
      </c>
      <c r="O123" s="41">
        <v>2.8161999999999998</v>
      </c>
      <c r="P123" s="41">
        <v>11.5</v>
      </c>
    </row>
    <row r="124" spans="1:16" hidden="1" outlineLevel="1" collapsed="1">
      <c r="A124" s="8">
        <v>43983</v>
      </c>
      <c r="B124" s="41">
        <v>7.0533999999999999</v>
      </c>
      <c r="C124" s="41">
        <v>5.1551</v>
      </c>
      <c r="D124" s="41">
        <v>7.3154000000000003</v>
      </c>
      <c r="E124" s="41">
        <v>5.2072000000000003</v>
      </c>
      <c r="F124" s="41">
        <v>10.099299999999999</v>
      </c>
      <c r="G124" s="41">
        <v>10.7499</v>
      </c>
      <c r="H124" s="41">
        <v>6.3882000000000003</v>
      </c>
      <c r="I124" s="41">
        <v>11.271800000000001</v>
      </c>
      <c r="J124" s="41">
        <v>10.524800000000001</v>
      </c>
      <c r="K124" s="41">
        <v>10.4046</v>
      </c>
      <c r="L124" s="41">
        <v>1.7943</v>
      </c>
      <c r="M124" s="41">
        <v>0.35420000000000001</v>
      </c>
      <c r="N124" s="41">
        <v>1.7564</v>
      </c>
      <c r="O124" s="41">
        <v>2.8877999999999999</v>
      </c>
      <c r="P124" s="41">
        <v>2.7099999999999999E-2</v>
      </c>
    </row>
    <row r="125" spans="1:16" hidden="1" outlineLevel="1" collapsed="1">
      <c r="A125" s="8">
        <v>44013</v>
      </c>
      <c r="B125" s="41">
        <v>5.9067999999999996</v>
      </c>
      <c r="C125" s="41">
        <v>4.2398999999999996</v>
      </c>
      <c r="D125" s="41">
        <v>6.0877999999999997</v>
      </c>
      <c r="E125" s="41">
        <v>4.6266999999999996</v>
      </c>
      <c r="F125" s="41">
        <v>8.1281999999999996</v>
      </c>
      <c r="G125" s="41">
        <v>9.3156999999999996</v>
      </c>
      <c r="H125" s="41">
        <v>5.2003000000000004</v>
      </c>
      <c r="I125" s="41">
        <v>9.7192000000000007</v>
      </c>
      <c r="J125" s="41">
        <v>9.6806000000000001</v>
      </c>
      <c r="K125" s="41">
        <v>9.1350999999999996</v>
      </c>
      <c r="L125" s="41">
        <v>1.4793000000000001</v>
      </c>
      <c r="M125" s="41">
        <v>0.36899999999999999</v>
      </c>
      <c r="N125" s="41">
        <v>1.3825000000000001</v>
      </c>
      <c r="O125" s="41">
        <v>2.9820000000000002</v>
      </c>
      <c r="P125" s="41">
        <v>2.8208000000000002</v>
      </c>
    </row>
    <row r="126" spans="1:16" hidden="1" outlineLevel="1" collapsed="1">
      <c r="A126" s="8">
        <v>44044</v>
      </c>
      <c r="B126" s="41">
        <v>6.0549999999999997</v>
      </c>
      <c r="C126" s="41">
        <v>3.8414000000000001</v>
      </c>
      <c r="D126" s="41">
        <v>6.2488999999999999</v>
      </c>
      <c r="E126" s="41">
        <v>4.9966999999999997</v>
      </c>
      <c r="F126" s="41">
        <v>6.8813000000000004</v>
      </c>
      <c r="G126" s="41">
        <v>8.9545999999999992</v>
      </c>
      <c r="H126" s="41">
        <v>4.6835000000000004</v>
      </c>
      <c r="I126" s="41">
        <v>9.2378999999999998</v>
      </c>
      <c r="J126" s="41">
        <v>9.6800999999999995</v>
      </c>
      <c r="K126" s="41">
        <v>9.3895</v>
      </c>
      <c r="L126" s="41">
        <v>1.3104</v>
      </c>
      <c r="M126" s="41">
        <v>0.1211</v>
      </c>
      <c r="N126" s="41">
        <v>1.2390000000000001</v>
      </c>
      <c r="O126" s="41">
        <v>2.2204000000000002</v>
      </c>
      <c r="P126" s="41">
        <v>4.1395</v>
      </c>
    </row>
    <row r="127" spans="1:16" hidden="1" outlineLevel="1" collapsed="1">
      <c r="A127" s="8">
        <v>44075</v>
      </c>
      <c r="B127" s="41">
        <v>5.7858999999999998</v>
      </c>
      <c r="C127" s="41">
        <v>3.8287</v>
      </c>
      <c r="D127" s="41">
        <v>5.9585999999999997</v>
      </c>
      <c r="E127" s="41">
        <v>4.3398000000000003</v>
      </c>
      <c r="F127" s="41">
        <v>6.8761999999999999</v>
      </c>
      <c r="G127" s="41">
        <v>8.5848999999999993</v>
      </c>
      <c r="H127" s="41">
        <v>4.4409999999999998</v>
      </c>
      <c r="I127" s="41">
        <v>8.9222999999999999</v>
      </c>
      <c r="J127" s="41">
        <v>8.6379999999999999</v>
      </c>
      <c r="K127" s="41">
        <v>8.8262</v>
      </c>
      <c r="L127" s="41">
        <v>1.2761</v>
      </c>
      <c r="M127" s="41">
        <v>0.1008</v>
      </c>
      <c r="N127" s="41">
        <v>1.238</v>
      </c>
      <c r="O127" s="41">
        <v>2.1429</v>
      </c>
      <c r="P127" s="41">
        <v>3.6293000000000002</v>
      </c>
    </row>
    <row r="128" spans="1:16" hidden="1" outlineLevel="1" collapsed="1">
      <c r="A128" s="8">
        <v>44105</v>
      </c>
      <c r="B128" s="41">
        <v>6.2702999999999998</v>
      </c>
      <c r="C128" s="41">
        <v>2.5992000000000002</v>
      </c>
      <c r="D128" s="41">
        <v>6.5087000000000002</v>
      </c>
      <c r="E128" s="41">
        <v>5.7888999999999999</v>
      </c>
      <c r="F128" s="41">
        <v>6.6372999999999998</v>
      </c>
      <c r="G128" s="41">
        <v>8.4397000000000002</v>
      </c>
      <c r="H128" s="41">
        <v>3.3591000000000002</v>
      </c>
      <c r="I128" s="41">
        <v>8.7645999999999997</v>
      </c>
      <c r="J128" s="41">
        <v>8.6814</v>
      </c>
      <c r="K128" s="41">
        <v>9.1720000000000006</v>
      </c>
      <c r="L128" s="41">
        <v>1.2315</v>
      </c>
      <c r="M128" s="41">
        <v>5.8099999999999999E-2</v>
      </c>
      <c r="N128" s="41">
        <v>1.2274</v>
      </c>
      <c r="O128" s="41">
        <v>2.1095000000000002</v>
      </c>
      <c r="P128" s="41">
        <v>3.9188999999999998</v>
      </c>
    </row>
    <row r="129" spans="1:16" hidden="1" outlineLevel="1" collapsed="1">
      <c r="A129" s="8">
        <v>44136</v>
      </c>
      <c r="B129" s="41">
        <v>5.4908000000000001</v>
      </c>
      <c r="C129" s="41">
        <v>2.9443999999999999</v>
      </c>
      <c r="D129" s="41">
        <v>5.6581000000000001</v>
      </c>
      <c r="E129" s="41">
        <v>4.7553000000000001</v>
      </c>
      <c r="F129" s="41">
        <v>11.2964</v>
      </c>
      <c r="G129" s="41">
        <v>7.79</v>
      </c>
      <c r="H129" s="41">
        <v>3.5798999999999999</v>
      </c>
      <c r="I129" s="41">
        <v>8.0606000000000009</v>
      </c>
      <c r="J129" s="41">
        <v>8.5167999999999999</v>
      </c>
      <c r="K129" s="41">
        <v>11.2964</v>
      </c>
      <c r="L129" s="41">
        <v>1.1403000000000001</v>
      </c>
      <c r="M129" s="41">
        <v>7.3499999999999996E-2</v>
      </c>
      <c r="N129" s="41">
        <v>1.1364000000000001</v>
      </c>
      <c r="O129" s="41">
        <v>1.7102999999999999</v>
      </c>
      <c r="P129" s="41" t="s">
        <v>123</v>
      </c>
    </row>
    <row r="130" spans="1:16" hidden="1" outlineLevel="1" collapsed="1">
      <c r="A130" s="8">
        <v>44166</v>
      </c>
      <c r="B130" s="41">
        <v>5.3132000000000001</v>
      </c>
      <c r="C130" s="41">
        <v>3.6360000000000001</v>
      </c>
      <c r="D130" s="41">
        <v>5.4363000000000001</v>
      </c>
      <c r="E130" s="41">
        <v>5.6576000000000004</v>
      </c>
      <c r="F130" s="41">
        <v>11.6707</v>
      </c>
      <c r="G130" s="41">
        <v>7.218</v>
      </c>
      <c r="H130" s="41">
        <v>4.0109000000000004</v>
      </c>
      <c r="I130" s="41">
        <v>7.5167999999999999</v>
      </c>
      <c r="J130" s="41">
        <v>9.0226000000000006</v>
      </c>
      <c r="K130" s="41">
        <v>11.6707</v>
      </c>
      <c r="L130" s="41">
        <v>1.1853</v>
      </c>
      <c r="M130" s="41">
        <v>5.9299999999999999E-2</v>
      </c>
      <c r="N130" s="41">
        <v>1.1375999999999999</v>
      </c>
      <c r="O130" s="41">
        <v>2.2168999999999999</v>
      </c>
      <c r="P130" s="41" t="s">
        <v>123</v>
      </c>
    </row>
    <row r="131" spans="1:16" hidden="1" outlineLevel="1" collapsed="1">
      <c r="A131" s="8">
        <v>44197</v>
      </c>
      <c r="B131" s="41">
        <v>5.4259000000000004</v>
      </c>
      <c r="C131" s="41">
        <v>2.9361999999999999</v>
      </c>
      <c r="D131" s="41">
        <v>5.6544999999999996</v>
      </c>
      <c r="E131" s="41">
        <v>5.1802000000000001</v>
      </c>
      <c r="F131" s="41">
        <v>6.4705000000000004</v>
      </c>
      <c r="G131" s="41">
        <v>7.1266999999999996</v>
      </c>
      <c r="H131" s="41">
        <v>3.7645</v>
      </c>
      <c r="I131" s="41">
        <v>7.3998999999999997</v>
      </c>
      <c r="J131" s="41">
        <v>8.0925999999999991</v>
      </c>
      <c r="K131" s="41">
        <v>13.965999999999999</v>
      </c>
      <c r="L131" s="41">
        <v>1.1283000000000001</v>
      </c>
      <c r="M131" s="41">
        <v>0.14499999999999999</v>
      </c>
      <c r="N131" s="41">
        <v>1.095</v>
      </c>
      <c r="O131" s="41">
        <v>1.9948999999999999</v>
      </c>
      <c r="P131" s="41">
        <v>3.8593999999999999</v>
      </c>
    </row>
    <row r="132" spans="1:16" hidden="1" outlineLevel="1" collapsed="1">
      <c r="A132" s="8">
        <v>44228</v>
      </c>
      <c r="B132" s="41">
        <v>5.1048999999999998</v>
      </c>
      <c r="C132" s="41">
        <v>4.3695000000000004</v>
      </c>
      <c r="D132" s="41">
        <v>5.2309999999999999</v>
      </c>
      <c r="E132" s="41">
        <v>3.8140000000000001</v>
      </c>
      <c r="F132" s="41">
        <v>9.6834000000000007</v>
      </c>
      <c r="G132" s="41">
        <v>7.0864000000000003</v>
      </c>
      <c r="H132" s="41">
        <v>4.7439</v>
      </c>
      <c r="I132" s="41">
        <v>7.3528000000000002</v>
      </c>
      <c r="J132" s="41">
        <v>8.0355000000000008</v>
      </c>
      <c r="K132" s="41">
        <v>12.2065</v>
      </c>
      <c r="L132" s="41">
        <v>0.85260000000000002</v>
      </c>
      <c r="M132" s="41">
        <v>3.1600000000000003E-2</v>
      </c>
      <c r="N132" s="41">
        <v>0.79649999999999999</v>
      </c>
      <c r="O132" s="41">
        <v>1.5645</v>
      </c>
      <c r="P132" s="41">
        <v>4</v>
      </c>
    </row>
    <row r="133" spans="1:16" hidden="1" outlineLevel="1" collapsed="1">
      <c r="A133" s="8">
        <v>44256</v>
      </c>
      <c r="B133" s="41">
        <v>4.3348000000000004</v>
      </c>
      <c r="C133" s="41">
        <v>2.7570000000000001</v>
      </c>
      <c r="D133" s="41">
        <v>4.4097</v>
      </c>
      <c r="E133" s="41">
        <v>4.7853000000000003</v>
      </c>
      <c r="F133" s="41">
        <v>7.9466999999999999</v>
      </c>
      <c r="G133" s="41">
        <v>6.7343000000000002</v>
      </c>
      <c r="H133" s="41">
        <v>3.2141999999999999</v>
      </c>
      <c r="I133" s="41">
        <v>7.016</v>
      </c>
      <c r="J133" s="41">
        <v>7.9375999999999998</v>
      </c>
      <c r="K133" s="41">
        <v>12.3764</v>
      </c>
      <c r="L133" s="41">
        <v>0.56230000000000002</v>
      </c>
      <c r="M133" s="41">
        <v>6.3100000000000003E-2</v>
      </c>
      <c r="N133" s="41">
        <v>0.51419999999999999</v>
      </c>
      <c r="O133" s="41">
        <v>1.4852000000000001</v>
      </c>
      <c r="P133" s="41">
        <v>4.6398000000000001</v>
      </c>
    </row>
    <row r="134" spans="1:16" hidden="1" outlineLevel="1" collapsed="1">
      <c r="A134" s="8">
        <v>44287</v>
      </c>
      <c r="B134" s="41">
        <v>4.4145000000000003</v>
      </c>
      <c r="C134" s="41">
        <v>2.3595000000000002</v>
      </c>
      <c r="D134" s="41">
        <v>4.617</v>
      </c>
      <c r="E134" s="41">
        <v>3.8062999999999998</v>
      </c>
      <c r="F134" s="41">
        <v>11.836499999999999</v>
      </c>
      <c r="G134" s="41">
        <v>6.1737000000000002</v>
      </c>
      <c r="H134" s="41">
        <v>2.944</v>
      </c>
      <c r="I134" s="41">
        <v>6.4705000000000004</v>
      </c>
      <c r="J134" s="41">
        <v>7.5358000000000001</v>
      </c>
      <c r="K134" s="41">
        <v>11.836499999999999</v>
      </c>
      <c r="L134" s="41">
        <v>0.56079999999999997</v>
      </c>
      <c r="M134" s="41">
        <v>2.92E-2</v>
      </c>
      <c r="N134" s="41">
        <v>0.52490000000000003</v>
      </c>
      <c r="O134" s="41">
        <v>1.3525</v>
      </c>
      <c r="P134" s="41" t="s">
        <v>123</v>
      </c>
    </row>
    <row r="135" spans="1:16" hidden="1" outlineLevel="1" collapsed="1">
      <c r="A135" s="8">
        <v>44317</v>
      </c>
      <c r="B135" s="41">
        <v>4.9405000000000001</v>
      </c>
      <c r="C135" s="41">
        <v>4.077</v>
      </c>
      <c r="D135" s="41">
        <v>5.0122999999999998</v>
      </c>
      <c r="E135" s="41">
        <v>4.6303000000000001</v>
      </c>
      <c r="F135" s="41">
        <v>11.986700000000001</v>
      </c>
      <c r="G135" s="41">
        <v>6.4561000000000002</v>
      </c>
      <c r="H135" s="41">
        <v>4.6515000000000004</v>
      </c>
      <c r="I135" s="41">
        <v>6.5998000000000001</v>
      </c>
      <c r="J135" s="41">
        <v>7.7565999999999997</v>
      </c>
      <c r="K135" s="41">
        <v>11.986700000000001</v>
      </c>
      <c r="L135" s="41">
        <v>0.50980000000000003</v>
      </c>
      <c r="M135" s="41">
        <v>2.9100000000000001E-2</v>
      </c>
      <c r="N135" s="41">
        <v>0.46820000000000001</v>
      </c>
      <c r="O135" s="41">
        <v>1.5449999999999999</v>
      </c>
      <c r="P135" s="41" t="s">
        <v>123</v>
      </c>
    </row>
    <row r="136" spans="1:16" hidden="1" outlineLevel="1" collapsed="1">
      <c r="A136" s="8">
        <v>44348</v>
      </c>
      <c r="B136" s="41">
        <v>4.7340999999999998</v>
      </c>
      <c r="C136" s="41">
        <v>2.7504</v>
      </c>
      <c r="D136" s="41">
        <v>4.8640999999999996</v>
      </c>
      <c r="E136" s="41">
        <v>5.0898000000000003</v>
      </c>
      <c r="F136" s="41">
        <v>6.5190999999999999</v>
      </c>
      <c r="G136" s="41">
        <v>6.2706999999999997</v>
      </c>
      <c r="H136" s="41">
        <v>3.3456999999999999</v>
      </c>
      <c r="I136" s="41">
        <v>6.4649000000000001</v>
      </c>
      <c r="J136" s="41">
        <v>7.9413</v>
      </c>
      <c r="K136" s="41">
        <v>10.9169</v>
      </c>
      <c r="L136" s="41">
        <v>0.46870000000000001</v>
      </c>
      <c r="M136" s="41">
        <v>1.61E-2</v>
      </c>
      <c r="N136" s="41">
        <v>0.45140000000000002</v>
      </c>
      <c r="O136" s="41">
        <v>0.99850000000000005</v>
      </c>
      <c r="P136" s="41">
        <v>3.6928999999999998</v>
      </c>
    </row>
    <row r="137" spans="1:16" hidden="1" outlineLevel="1" collapsed="1">
      <c r="A137" s="8">
        <v>44378</v>
      </c>
      <c r="B137" s="41">
        <v>4.6052999999999997</v>
      </c>
      <c r="C137" s="41">
        <v>2.9832999999999998</v>
      </c>
      <c r="D137" s="41">
        <v>4.7436999999999996</v>
      </c>
      <c r="E137" s="41">
        <v>5.5526</v>
      </c>
      <c r="F137" s="41">
        <v>5.1185999999999998</v>
      </c>
      <c r="G137" s="41">
        <v>6.2587000000000002</v>
      </c>
      <c r="H137" s="41">
        <v>3.4119999999999999</v>
      </c>
      <c r="I137" s="41">
        <v>6.5730000000000004</v>
      </c>
      <c r="J137" s="41">
        <v>8.0311000000000003</v>
      </c>
      <c r="K137" s="41">
        <v>9.9291999999999998</v>
      </c>
      <c r="L137" s="41">
        <v>0.43909999999999999</v>
      </c>
      <c r="M137" s="41">
        <v>9.5299999999999996E-2</v>
      </c>
      <c r="N137" s="41">
        <v>0.38500000000000001</v>
      </c>
      <c r="O137" s="41">
        <v>0.9466</v>
      </c>
      <c r="P137" s="41">
        <v>3.9872000000000001</v>
      </c>
    </row>
    <row r="138" spans="1:16" hidden="1" outlineLevel="1" collapsed="1">
      <c r="A138" s="8">
        <v>44409</v>
      </c>
      <c r="B138" s="41">
        <v>4.3396999999999997</v>
      </c>
      <c r="C138" s="41">
        <v>2.6324000000000001</v>
      </c>
      <c r="D138" s="41">
        <v>4.5171999999999999</v>
      </c>
      <c r="E138" s="41">
        <v>3.5209000000000001</v>
      </c>
      <c r="F138" s="41">
        <v>9.5701000000000001</v>
      </c>
      <c r="G138" s="41">
        <v>6.4119999999999999</v>
      </c>
      <c r="H138" s="41">
        <v>3.4369000000000001</v>
      </c>
      <c r="I138" s="41">
        <v>6.6204000000000001</v>
      </c>
      <c r="J138" s="41">
        <v>8.4588000000000001</v>
      </c>
      <c r="K138" s="41">
        <v>11.736499999999999</v>
      </c>
      <c r="L138" s="41">
        <v>0.37080000000000002</v>
      </c>
      <c r="M138" s="41">
        <v>4.5400000000000003E-2</v>
      </c>
      <c r="N138" s="41">
        <v>0.34539999999999998</v>
      </c>
      <c r="O138" s="41">
        <v>0.71089999999999998</v>
      </c>
      <c r="P138" s="41">
        <v>3.8809999999999998</v>
      </c>
    </row>
    <row r="139" spans="1:16" hidden="1" outlineLevel="1" collapsed="1">
      <c r="A139" s="8">
        <v>44440</v>
      </c>
      <c r="B139" s="41">
        <v>4.609</v>
      </c>
      <c r="C139" s="41">
        <v>2.5337999999999998</v>
      </c>
      <c r="D139" s="41">
        <v>4.7233999999999998</v>
      </c>
      <c r="E139" s="41">
        <v>6.0274000000000001</v>
      </c>
      <c r="F139" s="41">
        <v>9.2659000000000002</v>
      </c>
      <c r="G139" s="41">
        <v>6.4443000000000001</v>
      </c>
      <c r="H139" s="41">
        <v>3.3855</v>
      </c>
      <c r="I139" s="41">
        <v>6.6346999999999996</v>
      </c>
      <c r="J139" s="41">
        <v>8.7187000000000001</v>
      </c>
      <c r="K139" s="41">
        <v>12.077</v>
      </c>
      <c r="L139" s="41">
        <v>0.51480000000000004</v>
      </c>
      <c r="M139" s="41">
        <v>2.3699999999999999E-2</v>
      </c>
      <c r="N139" s="41">
        <v>0.51590000000000003</v>
      </c>
      <c r="O139" s="41">
        <v>1.1082000000000001</v>
      </c>
      <c r="P139" s="41">
        <v>3.9003000000000001</v>
      </c>
    </row>
    <row r="140" spans="1:16" hidden="1" outlineLevel="1" collapsed="1">
      <c r="A140" s="8">
        <v>44470</v>
      </c>
      <c r="B140" s="41">
        <v>4.6106999999999996</v>
      </c>
      <c r="C140" s="41">
        <v>2.5994000000000002</v>
      </c>
      <c r="D140" s="41">
        <v>4.9057000000000004</v>
      </c>
      <c r="E140" s="41">
        <v>5.2199</v>
      </c>
      <c r="F140" s="41">
        <v>7.3398000000000003</v>
      </c>
      <c r="G140" s="41">
        <v>6.4222999999999999</v>
      </c>
      <c r="H140" s="41">
        <v>3.9224999999999999</v>
      </c>
      <c r="I140" s="41">
        <v>6.6978999999999997</v>
      </c>
      <c r="J140" s="41">
        <v>8.1339000000000006</v>
      </c>
      <c r="K140" s="41">
        <v>11.620699999999999</v>
      </c>
      <c r="L140" s="41">
        <v>0.33040000000000003</v>
      </c>
      <c r="M140" s="41">
        <v>0.03</v>
      </c>
      <c r="N140" s="41">
        <v>0.30740000000000001</v>
      </c>
      <c r="O140" s="41">
        <v>0.99299999999999999</v>
      </c>
      <c r="P140" s="41">
        <v>3.9384000000000001</v>
      </c>
    </row>
    <row r="141" spans="1:16" hidden="1" outlineLevel="1" collapsed="1">
      <c r="A141" s="8">
        <v>44501</v>
      </c>
      <c r="B141" s="41">
        <v>4.7991999999999999</v>
      </c>
      <c r="C141" s="41">
        <v>3.3887999999999998</v>
      </c>
      <c r="D141" s="41">
        <v>4.7271000000000001</v>
      </c>
      <c r="E141" s="41">
        <v>7.2348999999999997</v>
      </c>
      <c r="F141" s="41">
        <v>11.468500000000001</v>
      </c>
      <c r="G141" s="41">
        <v>6.6852999999999998</v>
      </c>
      <c r="H141" s="41">
        <v>4.0880999999999998</v>
      </c>
      <c r="I141" s="41">
        <v>6.7222</v>
      </c>
      <c r="J141" s="41">
        <v>9.5056999999999992</v>
      </c>
      <c r="K141" s="41">
        <v>11.468500000000001</v>
      </c>
      <c r="L141" s="41">
        <v>0.4148</v>
      </c>
      <c r="M141" s="41">
        <v>8.7099999999999997E-2</v>
      </c>
      <c r="N141" s="41">
        <v>0.40560000000000002</v>
      </c>
      <c r="O141" s="41">
        <v>0.79749999999999999</v>
      </c>
      <c r="P141" s="41" t="s">
        <v>123</v>
      </c>
    </row>
    <row r="142" spans="1:16" hidden="1" outlineLevel="1" collapsed="1">
      <c r="A142" s="8">
        <v>44531</v>
      </c>
      <c r="B142" s="41">
        <v>4.976</v>
      </c>
      <c r="C142" s="41">
        <v>2.5055000000000001</v>
      </c>
      <c r="D142" s="41">
        <v>5.0469999999999997</v>
      </c>
      <c r="E142" s="41">
        <v>7.1957000000000004</v>
      </c>
      <c r="F142" s="41">
        <v>8.2292000000000005</v>
      </c>
      <c r="G142" s="41">
        <v>6.5401999999999996</v>
      </c>
      <c r="H142" s="41">
        <v>3.2873000000000001</v>
      </c>
      <c r="I142" s="41">
        <v>6.6478999999999999</v>
      </c>
      <c r="J142" s="41">
        <v>9.3468999999999998</v>
      </c>
      <c r="K142" s="41">
        <v>11.938800000000001</v>
      </c>
      <c r="L142" s="41">
        <v>0.44879999999999998</v>
      </c>
      <c r="M142" s="41">
        <v>0.26950000000000002</v>
      </c>
      <c r="N142" s="41">
        <v>0.38479999999999998</v>
      </c>
      <c r="O142" s="41">
        <v>1.1417999999999999</v>
      </c>
      <c r="P142" s="41">
        <v>3.1375000000000002</v>
      </c>
    </row>
    <row r="143" spans="1:16" hidden="1" outlineLevel="1" collapsed="1">
      <c r="A143" s="8">
        <v>44562</v>
      </c>
      <c r="B143" s="41">
        <v>4.7824</v>
      </c>
      <c r="C143" s="41">
        <v>2.9380999999999999</v>
      </c>
      <c r="D143" s="41">
        <v>5.0473999999999997</v>
      </c>
      <c r="E143" s="41">
        <v>4.7287999999999997</v>
      </c>
      <c r="F143" s="41">
        <v>7.9690000000000003</v>
      </c>
      <c r="G143" s="41">
        <v>6.6151999999999997</v>
      </c>
      <c r="H143" s="41">
        <v>4.2108999999999996</v>
      </c>
      <c r="I143" s="41">
        <v>6.7032999999999996</v>
      </c>
      <c r="J143" s="41">
        <v>8.9594000000000005</v>
      </c>
      <c r="K143" s="41">
        <v>9.89</v>
      </c>
      <c r="L143" s="41">
        <v>0.57669999999999999</v>
      </c>
      <c r="M143" s="41">
        <v>4.5699999999999998E-2</v>
      </c>
      <c r="N143" s="41">
        <v>0.46379999999999999</v>
      </c>
      <c r="O143" s="41">
        <v>1.1644000000000001</v>
      </c>
      <c r="P143" s="41">
        <v>3.9769999999999999</v>
      </c>
    </row>
    <row r="144" spans="1:16" hidden="1" outlineLevel="1" collapsed="1">
      <c r="A144" s="8">
        <v>44593</v>
      </c>
      <c r="B144" s="41">
        <v>5.1231999999999998</v>
      </c>
      <c r="C144" s="41">
        <v>3.1711999999999998</v>
      </c>
      <c r="D144" s="41">
        <v>5.3207000000000004</v>
      </c>
      <c r="E144" s="41">
        <v>6.0156999999999998</v>
      </c>
      <c r="F144" s="41">
        <v>10.997400000000001</v>
      </c>
      <c r="G144" s="41">
        <v>6.7359999999999998</v>
      </c>
      <c r="H144" s="41">
        <v>4.2210000000000001</v>
      </c>
      <c r="I144" s="41">
        <v>6.9493</v>
      </c>
      <c r="J144" s="41">
        <v>8.8384999999999998</v>
      </c>
      <c r="K144" s="41">
        <v>10.997400000000001</v>
      </c>
      <c r="L144" s="41">
        <v>0.3221</v>
      </c>
      <c r="M144" s="41">
        <v>1.2800000000000001E-2</v>
      </c>
      <c r="N144" s="41">
        <v>0.33090000000000003</v>
      </c>
      <c r="O144" s="41">
        <v>0.69799999999999995</v>
      </c>
      <c r="P144" s="41" t="s">
        <v>123</v>
      </c>
    </row>
    <row r="145" spans="1:16" hidden="1" outlineLevel="1" collapsed="1">
      <c r="A145" s="8">
        <v>44621</v>
      </c>
      <c r="B145" s="41">
        <v>5.1124999999999998</v>
      </c>
      <c r="C145" s="41">
        <v>3.8024</v>
      </c>
      <c r="D145" s="41">
        <v>5.1753999999999998</v>
      </c>
      <c r="E145" s="41">
        <v>6.8387000000000002</v>
      </c>
      <c r="F145" s="41">
        <v>1.482</v>
      </c>
      <c r="G145" s="41">
        <v>6.2313000000000001</v>
      </c>
      <c r="H145" s="41">
        <v>4.0946999999999996</v>
      </c>
      <c r="I145" s="41">
        <v>6.3573000000000004</v>
      </c>
      <c r="J145" s="41">
        <v>10.150600000000001</v>
      </c>
      <c r="K145" s="41">
        <v>1.482</v>
      </c>
      <c r="L145" s="41">
        <v>0.53769999999999996</v>
      </c>
      <c r="M145" s="41">
        <v>1.17E-2</v>
      </c>
      <c r="N145" s="41">
        <v>0.51800000000000002</v>
      </c>
      <c r="O145" s="41">
        <v>1.0021</v>
      </c>
      <c r="P145" s="41" t="s">
        <v>123</v>
      </c>
    </row>
    <row r="146" spans="1:16" hidden="1" outlineLevel="1" collapsed="1">
      <c r="A146" s="8">
        <v>44652</v>
      </c>
      <c r="B146" s="41">
        <v>5.4013999999999998</v>
      </c>
      <c r="C146" s="41">
        <v>3.7845</v>
      </c>
      <c r="D146" s="41">
        <v>5.5122999999999998</v>
      </c>
      <c r="E146" s="41">
        <v>6.3964999999999996</v>
      </c>
      <c r="F146" s="41">
        <v>10.242699999999999</v>
      </c>
      <c r="G146" s="41">
        <v>6.2887000000000004</v>
      </c>
      <c r="H146" s="41">
        <v>4.1942000000000004</v>
      </c>
      <c r="I146" s="41">
        <v>6.4048999999999996</v>
      </c>
      <c r="J146" s="41">
        <v>8.7027999999999999</v>
      </c>
      <c r="K146" s="41">
        <v>11.735900000000001</v>
      </c>
      <c r="L146" s="41">
        <v>0.52490000000000003</v>
      </c>
      <c r="M146" s="41">
        <v>2.2200000000000001E-2</v>
      </c>
      <c r="N146" s="41">
        <v>0.47570000000000001</v>
      </c>
      <c r="O146" s="41">
        <v>1.1713</v>
      </c>
      <c r="P146" s="41">
        <v>3</v>
      </c>
    </row>
    <row r="147" spans="1:16" hidden="1" outlineLevel="1" collapsed="1">
      <c r="A147" s="8">
        <v>44682</v>
      </c>
      <c r="B147" s="41">
        <v>4.9983000000000004</v>
      </c>
      <c r="C147" s="41">
        <v>3.0954999999999999</v>
      </c>
      <c r="D147" s="41">
        <v>5.0907999999999998</v>
      </c>
      <c r="E147" s="41">
        <v>7.2257999999999996</v>
      </c>
      <c r="F147" s="41">
        <v>5.0955000000000004</v>
      </c>
      <c r="G147" s="41">
        <v>5.7946999999999997</v>
      </c>
      <c r="H147" s="41">
        <v>3.4451999999999998</v>
      </c>
      <c r="I147" s="41">
        <v>5.9229000000000003</v>
      </c>
      <c r="J147" s="41">
        <v>8.6051000000000002</v>
      </c>
      <c r="K147" s="41">
        <v>9.5858000000000008</v>
      </c>
      <c r="L147" s="41">
        <v>0.61650000000000005</v>
      </c>
      <c r="M147" s="41">
        <v>3.39E-2</v>
      </c>
      <c r="N147" s="41">
        <v>0.61809999999999998</v>
      </c>
      <c r="O147" s="41">
        <v>1.3898999999999999</v>
      </c>
      <c r="P147" s="41">
        <v>0.5</v>
      </c>
    </row>
    <row r="148" spans="1:16" hidden="1" outlineLevel="1" collapsed="1">
      <c r="A148" s="8">
        <v>44713</v>
      </c>
      <c r="B148" s="41">
        <v>5.3291000000000004</v>
      </c>
      <c r="C148" s="41">
        <v>3.1179999999999999</v>
      </c>
      <c r="D148" s="41">
        <v>5.4583000000000004</v>
      </c>
      <c r="E148" s="41">
        <v>8.3763000000000005</v>
      </c>
      <c r="F148" s="41">
        <v>1.9036</v>
      </c>
      <c r="G148" s="41">
        <v>6.3887</v>
      </c>
      <c r="H148" s="41">
        <v>3.4134000000000002</v>
      </c>
      <c r="I148" s="41">
        <v>6.6094999999999997</v>
      </c>
      <c r="J148" s="41">
        <v>9.3884000000000007</v>
      </c>
      <c r="K148" s="41">
        <v>8.1499000000000006</v>
      </c>
      <c r="L148" s="41">
        <v>0.4355</v>
      </c>
      <c r="M148" s="41">
        <v>2.8199999999999999E-2</v>
      </c>
      <c r="N148" s="41">
        <v>0.4375</v>
      </c>
      <c r="O148" s="41">
        <v>1.286</v>
      </c>
      <c r="P148" s="41">
        <v>0.89549999999999996</v>
      </c>
    </row>
    <row r="149" spans="1:16" hidden="1" outlineLevel="1" collapsed="1">
      <c r="A149" s="8">
        <v>44743</v>
      </c>
      <c r="B149" s="41">
        <v>6.3776000000000002</v>
      </c>
      <c r="C149" s="41">
        <v>3.6974999999999998</v>
      </c>
      <c r="D149" s="41">
        <v>6.4764999999999997</v>
      </c>
      <c r="E149" s="41">
        <v>8.9854000000000003</v>
      </c>
      <c r="F149" s="41">
        <v>5.5720000000000001</v>
      </c>
      <c r="G149" s="41">
        <v>8.3445999999999998</v>
      </c>
      <c r="H149" s="41">
        <v>4.0644999999999998</v>
      </c>
      <c r="I149" s="41">
        <v>8.6555999999999997</v>
      </c>
      <c r="J149" s="41">
        <v>10.7896</v>
      </c>
      <c r="K149" s="41">
        <v>17.286300000000001</v>
      </c>
      <c r="L149" s="41">
        <v>0.79139999999999999</v>
      </c>
      <c r="M149" s="41">
        <v>2.52E-2</v>
      </c>
      <c r="N149" s="41">
        <v>0.75390000000000001</v>
      </c>
      <c r="O149" s="41">
        <v>2.3837000000000002</v>
      </c>
      <c r="P149" s="41">
        <v>3</v>
      </c>
    </row>
    <row r="150" spans="1:16" hidden="1" outlineLevel="1" collapsed="1">
      <c r="A150" s="8">
        <v>44774</v>
      </c>
      <c r="B150" s="41">
        <v>6.1117999999999997</v>
      </c>
      <c r="C150" s="41">
        <v>3.71</v>
      </c>
      <c r="D150" s="41">
        <v>6.2827000000000002</v>
      </c>
      <c r="E150" s="41">
        <v>8.9786000000000001</v>
      </c>
      <c r="F150" s="41">
        <v>8</v>
      </c>
      <c r="G150" s="41">
        <v>8.5368999999999993</v>
      </c>
      <c r="H150" s="41">
        <v>3.9872999999999998</v>
      </c>
      <c r="I150" s="41">
        <v>9.1351999999999993</v>
      </c>
      <c r="J150" s="41">
        <v>11.3657</v>
      </c>
      <c r="K150" s="41">
        <v>8</v>
      </c>
      <c r="L150" s="41">
        <v>0.59109999999999996</v>
      </c>
      <c r="M150" s="41">
        <v>0.21560000000000001</v>
      </c>
      <c r="N150" s="41">
        <v>0.57669999999999999</v>
      </c>
      <c r="O150" s="41">
        <v>1.5389999999999999</v>
      </c>
      <c r="P150" s="41" t="s">
        <v>123</v>
      </c>
    </row>
    <row r="151" spans="1:16" hidden="1" outlineLevel="1" collapsed="1">
      <c r="A151" s="8">
        <v>44805</v>
      </c>
      <c r="B151" s="41">
        <v>7.3032000000000004</v>
      </c>
      <c r="C151" s="41">
        <v>3.5181</v>
      </c>
      <c r="D151" s="41">
        <v>7.4588000000000001</v>
      </c>
      <c r="E151" s="41">
        <v>9.8826999999999998</v>
      </c>
      <c r="F151" s="41">
        <v>5.4509999999999996</v>
      </c>
      <c r="G151" s="41">
        <v>10.229900000000001</v>
      </c>
      <c r="H151" s="41">
        <v>3.8184</v>
      </c>
      <c r="I151" s="41">
        <v>10.715199999999999</v>
      </c>
      <c r="J151" s="41">
        <v>11.2006</v>
      </c>
      <c r="K151" s="41">
        <v>1.1206</v>
      </c>
      <c r="L151" s="41">
        <v>0.62190000000000001</v>
      </c>
      <c r="M151" s="41">
        <v>4.5199999999999997E-2</v>
      </c>
      <c r="N151" s="41">
        <v>0.60140000000000005</v>
      </c>
      <c r="O151" s="41">
        <v>2.2959999999999998</v>
      </c>
      <c r="P151" s="41">
        <v>6</v>
      </c>
    </row>
    <row r="152" spans="1:16" hidden="1" outlineLevel="1" collapsed="1">
      <c r="A152" s="8">
        <v>44835</v>
      </c>
      <c r="B152" s="41">
        <v>7.1463999999999999</v>
      </c>
      <c r="C152" s="41">
        <v>3.8344</v>
      </c>
      <c r="D152" s="41">
        <v>7.2950999999999997</v>
      </c>
      <c r="E152" s="41">
        <v>10.6218</v>
      </c>
      <c r="F152" s="41">
        <v>8.1340000000000003</v>
      </c>
      <c r="G152" s="41">
        <v>10.3132</v>
      </c>
      <c r="H152" s="41">
        <v>4.5789</v>
      </c>
      <c r="I152" s="41">
        <v>10.819100000000001</v>
      </c>
      <c r="J152" s="41">
        <v>12.774699999999999</v>
      </c>
      <c r="K152" s="41">
        <v>8.1340000000000003</v>
      </c>
      <c r="L152" s="41">
        <v>0.43509999999999999</v>
      </c>
      <c r="M152" s="41">
        <v>3.6700000000000003E-2</v>
      </c>
      <c r="N152" s="41">
        <v>0.43390000000000001</v>
      </c>
      <c r="O152" s="41">
        <v>1.2601</v>
      </c>
      <c r="P152" s="41" t="s">
        <v>123</v>
      </c>
    </row>
    <row r="153" spans="1:16" hidden="1" outlineLevel="1" collapsed="1">
      <c r="A153" s="8">
        <v>44866</v>
      </c>
      <c r="B153" s="41">
        <v>8.0135000000000005</v>
      </c>
      <c r="C153" s="41">
        <v>3.9727000000000001</v>
      </c>
      <c r="D153" s="41">
        <v>8.0343999999999998</v>
      </c>
      <c r="E153" s="41">
        <v>11.670199999999999</v>
      </c>
      <c r="F153" s="41">
        <v>5.8498999999999999</v>
      </c>
      <c r="G153" s="41">
        <v>11.676299999999999</v>
      </c>
      <c r="H153" s="41">
        <v>4.2267000000000001</v>
      </c>
      <c r="I153" s="41">
        <v>12.053100000000001</v>
      </c>
      <c r="J153" s="41">
        <v>13.8085</v>
      </c>
      <c r="K153" s="41">
        <v>2.3502999999999998</v>
      </c>
      <c r="L153" s="41">
        <v>0.44030000000000002</v>
      </c>
      <c r="M153" s="41">
        <v>4.41E-2</v>
      </c>
      <c r="N153" s="41">
        <v>0.41520000000000001</v>
      </c>
      <c r="O153" s="41">
        <v>1.4741</v>
      </c>
      <c r="P153" s="41">
        <v>6</v>
      </c>
    </row>
    <row r="154" spans="1:16" hidden="1" outlineLevel="1" collapsed="1">
      <c r="A154" s="8">
        <v>44896</v>
      </c>
      <c r="B154" s="41">
        <v>9.0460999999999991</v>
      </c>
      <c r="C154" s="41">
        <v>4.1489000000000003</v>
      </c>
      <c r="D154" s="41">
        <v>8.9926999999999992</v>
      </c>
      <c r="E154" s="41">
        <v>13.566000000000001</v>
      </c>
      <c r="F154" s="41">
        <v>18.236000000000001</v>
      </c>
      <c r="G154" s="41">
        <v>12.9741</v>
      </c>
      <c r="H154" s="41">
        <v>4.4153000000000002</v>
      </c>
      <c r="I154" s="41">
        <v>13.3794</v>
      </c>
      <c r="J154" s="41">
        <v>14.2683</v>
      </c>
      <c r="K154" s="41">
        <v>18.236000000000001</v>
      </c>
      <c r="L154" s="41">
        <v>0.2722</v>
      </c>
      <c r="M154" s="41">
        <v>7.7799999999999994E-2</v>
      </c>
      <c r="N154" s="41">
        <v>0.25979999999999998</v>
      </c>
      <c r="O154" s="41">
        <v>1.7325999999999999</v>
      </c>
      <c r="P154" s="41" t="s">
        <v>123</v>
      </c>
    </row>
    <row r="155" spans="1:16" hidden="1" outlineLevel="1" collapsed="1">
      <c r="A155" s="8">
        <v>44927</v>
      </c>
      <c r="B155" s="41">
        <v>7.2514000000000003</v>
      </c>
      <c r="C155" s="41">
        <v>4.0762999999999998</v>
      </c>
      <c r="D155" s="41">
        <v>7.0503999999999998</v>
      </c>
      <c r="E155" s="41">
        <v>12.702199999999999</v>
      </c>
      <c r="F155" s="41">
        <v>14.751200000000001</v>
      </c>
      <c r="G155" s="41">
        <v>11.776300000000001</v>
      </c>
      <c r="H155" s="41">
        <v>4.6224999999999996</v>
      </c>
      <c r="I155" s="41">
        <v>12.049300000000001</v>
      </c>
      <c r="J155" s="41">
        <v>13.775499999999999</v>
      </c>
      <c r="K155" s="41">
        <v>14.751200000000001</v>
      </c>
      <c r="L155" s="41">
        <v>0.24809999999999999</v>
      </c>
      <c r="M155" s="41">
        <v>0.1565</v>
      </c>
      <c r="N155" s="41">
        <v>0.23319999999999999</v>
      </c>
      <c r="O155" s="41">
        <v>1.5122</v>
      </c>
      <c r="P155" s="41" t="s">
        <v>123</v>
      </c>
    </row>
    <row r="156" spans="1:16" hidden="1" outlineLevel="1" collapsed="1">
      <c r="A156" s="8">
        <v>44958</v>
      </c>
      <c r="B156" s="41">
        <v>7.2187000000000001</v>
      </c>
      <c r="C156" s="41">
        <v>4.3669000000000002</v>
      </c>
      <c r="D156" s="41">
        <v>6.9962999999999997</v>
      </c>
      <c r="E156" s="41">
        <v>13.2439</v>
      </c>
      <c r="F156" s="41">
        <v>16.345199999999998</v>
      </c>
      <c r="G156" s="41">
        <v>11.705299999999999</v>
      </c>
      <c r="H156" s="41">
        <v>4.8167999999999997</v>
      </c>
      <c r="I156" s="41">
        <v>11.9931</v>
      </c>
      <c r="J156" s="41">
        <v>13.7157</v>
      </c>
      <c r="K156" s="41">
        <v>16.345199999999998</v>
      </c>
      <c r="L156" s="41">
        <v>0.2772</v>
      </c>
      <c r="M156" s="41">
        <v>3.1800000000000002E-2</v>
      </c>
      <c r="N156" s="41">
        <v>0.27429999999999999</v>
      </c>
      <c r="O156" s="41">
        <v>1.3391</v>
      </c>
      <c r="P156" s="41" t="s">
        <v>123</v>
      </c>
    </row>
    <row r="157" spans="1:16" hidden="1" outlineLevel="1" collapsed="1">
      <c r="A157" s="8">
        <v>44986</v>
      </c>
      <c r="B157" s="41">
        <v>8.4763999999999999</v>
      </c>
      <c r="C157" s="41">
        <v>3.6558000000000002</v>
      </c>
      <c r="D157" s="41">
        <v>8.4347999999999992</v>
      </c>
      <c r="E157" s="41">
        <v>12.5372</v>
      </c>
      <c r="F157" s="41">
        <v>15.1356</v>
      </c>
      <c r="G157" s="41">
        <v>12.4605</v>
      </c>
      <c r="H157" s="41">
        <v>3.8591000000000002</v>
      </c>
      <c r="I157" s="41">
        <v>12.8231</v>
      </c>
      <c r="J157" s="41">
        <v>14.1837</v>
      </c>
      <c r="K157" s="41">
        <v>15.294700000000001</v>
      </c>
      <c r="L157" s="41">
        <v>0.36080000000000001</v>
      </c>
      <c r="M157" s="41">
        <v>9.7000000000000003E-3</v>
      </c>
      <c r="N157" s="41">
        <v>0.3458</v>
      </c>
      <c r="O157" s="41">
        <v>1.2436</v>
      </c>
      <c r="P157" s="41">
        <v>0.7</v>
      </c>
    </row>
    <row r="158" spans="1:16" hidden="1" outlineLevel="1" collapsed="1">
      <c r="A158" s="8">
        <v>45017</v>
      </c>
      <c r="B158" s="41">
        <v>9.1049000000000007</v>
      </c>
      <c r="C158" s="41">
        <v>3.4327000000000001</v>
      </c>
      <c r="D158" s="41">
        <v>9.1172000000000004</v>
      </c>
      <c r="E158" s="41">
        <v>12.3085</v>
      </c>
      <c r="F158" s="41">
        <v>16.8504</v>
      </c>
      <c r="G158" s="41">
        <v>12.5322</v>
      </c>
      <c r="H158" s="41">
        <v>3.7118000000000002</v>
      </c>
      <c r="I158" s="41">
        <v>12.915699999999999</v>
      </c>
      <c r="J158" s="41">
        <v>14.0749</v>
      </c>
      <c r="K158" s="41">
        <v>16.973600000000001</v>
      </c>
      <c r="L158" s="41">
        <v>0.44550000000000001</v>
      </c>
      <c r="M158" s="41">
        <v>1.1900000000000001E-2</v>
      </c>
      <c r="N158" s="41">
        <v>0.42349999999999999</v>
      </c>
      <c r="O158" s="41">
        <v>1.2910999999999999</v>
      </c>
      <c r="P158" s="41">
        <v>0.6</v>
      </c>
    </row>
    <row r="159" spans="1:16" hidden="1" outlineLevel="1" collapsed="1">
      <c r="A159" s="8">
        <v>45047</v>
      </c>
      <c r="B159" s="41">
        <v>10.3698</v>
      </c>
      <c r="C159" s="41">
        <v>2.8780000000000001</v>
      </c>
      <c r="D159" s="41">
        <v>10.5611</v>
      </c>
      <c r="E159" s="41">
        <v>13.1206</v>
      </c>
      <c r="F159" s="41">
        <v>14.7471</v>
      </c>
      <c r="G159" s="41">
        <v>12.9214</v>
      </c>
      <c r="H159" s="41">
        <v>3.2738999999999998</v>
      </c>
      <c r="I159" s="41">
        <v>13.311400000000001</v>
      </c>
      <c r="J159" s="41">
        <v>14.3955</v>
      </c>
      <c r="K159" s="41">
        <v>15.6334</v>
      </c>
      <c r="L159" s="41">
        <v>0.42449999999999999</v>
      </c>
      <c r="M159" s="41">
        <v>2.4E-2</v>
      </c>
      <c r="N159" s="41">
        <v>0.40649999999999997</v>
      </c>
      <c r="O159" s="41">
        <v>1.6665000000000001</v>
      </c>
      <c r="P159" s="41">
        <v>2.5100000000000001E-2</v>
      </c>
    </row>
    <row r="160" spans="1:16" hidden="1" outlineLevel="1" collapsed="1">
      <c r="A160" s="8">
        <v>45078</v>
      </c>
      <c r="B160" s="41">
        <v>10.631600000000001</v>
      </c>
      <c r="C160" s="41">
        <v>3.27</v>
      </c>
      <c r="D160" s="41">
        <v>10.933999999999999</v>
      </c>
      <c r="E160" s="41">
        <v>11.2393</v>
      </c>
      <c r="F160" s="41">
        <v>14.3292</v>
      </c>
      <c r="G160" s="41">
        <v>13.571899999999999</v>
      </c>
      <c r="H160" s="41">
        <v>3.3633999999999999</v>
      </c>
      <c r="I160" s="41">
        <v>14.175800000000001</v>
      </c>
      <c r="J160" s="41">
        <v>13.2759</v>
      </c>
      <c r="K160" s="41">
        <v>15.359500000000001</v>
      </c>
      <c r="L160" s="41">
        <v>0.58560000000000001</v>
      </c>
      <c r="M160" s="41">
        <v>4.5499999999999999E-2</v>
      </c>
      <c r="N160" s="41">
        <v>0.57599999999999996</v>
      </c>
      <c r="O160" s="41">
        <v>0.95679999999999998</v>
      </c>
      <c r="P160" s="41">
        <v>2.6333000000000002</v>
      </c>
    </row>
    <row r="161" spans="1:16" hidden="1" outlineLevel="1" collapsed="1">
      <c r="A161" s="8">
        <v>45108</v>
      </c>
      <c r="B161" s="41">
        <v>12.6364</v>
      </c>
      <c r="C161" s="41">
        <v>3.3298999999999999</v>
      </c>
      <c r="D161" s="41">
        <v>13.014200000000001</v>
      </c>
      <c r="E161" s="41">
        <v>12.056699999999999</v>
      </c>
      <c r="F161" s="41">
        <v>6.0746000000000002</v>
      </c>
      <c r="G161" s="41">
        <v>15.185</v>
      </c>
      <c r="H161" s="41">
        <v>3.5905</v>
      </c>
      <c r="I161" s="41">
        <v>15.7301</v>
      </c>
      <c r="J161" s="41">
        <v>14.0749</v>
      </c>
      <c r="K161" s="41">
        <v>6.4638999999999998</v>
      </c>
      <c r="L161" s="41">
        <v>0.76519999999999999</v>
      </c>
      <c r="M161" s="41">
        <v>3.49E-2</v>
      </c>
      <c r="N161" s="41">
        <v>0.75119999999999998</v>
      </c>
      <c r="O161" s="41">
        <v>1.7990999999999999</v>
      </c>
      <c r="P161" s="41">
        <v>0.40760000000000002</v>
      </c>
    </row>
    <row r="162" spans="1:16" hidden="1" outlineLevel="1" collapsed="1">
      <c r="A162" s="8">
        <v>45139</v>
      </c>
      <c r="B162" s="41">
        <v>10.165800000000001</v>
      </c>
      <c r="C162" s="41">
        <v>3.1421000000000001</v>
      </c>
      <c r="D162" s="41">
        <v>10.5433</v>
      </c>
      <c r="E162" s="41">
        <v>10.649699999999999</v>
      </c>
      <c r="F162" s="41">
        <v>11.887499999999999</v>
      </c>
      <c r="G162" s="41">
        <v>13.256399999999999</v>
      </c>
      <c r="H162" s="41">
        <v>3.6187999999999998</v>
      </c>
      <c r="I162" s="41">
        <v>13.838200000000001</v>
      </c>
      <c r="J162" s="41">
        <v>14.537599999999999</v>
      </c>
      <c r="K162" s="41">
        <v>15.2638</v>
      </c>
      <c r="L162" s="41">
        <v>0.66359999999999997</v>
      </c>
      <c r="M162" s="41">
        <v>2.2200000000000001E-2</v>
      </c>
      <c r="N162" s="41">
        <v>0.64490000000000003</v>
      </c>
      <c r="O162" s="41">
        <v>1.4298999999999999</v>
      </c>
      <c r="P162" s="41">
        <v>0.78169999999999995</v>
      </c>
    </row>
    <row r="163" spans="1:16" hidden="1" outlineLevel="1" collapsed="1">
      <c r="A163" s="8">
        <v>45170</v>
      </c>
      <c r="B163" s="41">
        <v>10.2379</v>
      </c>
      <c r="C163" s="41">
        <v>2.9573999999999998</v>
      </c>
      <c r="D163" s="41">
        <v>10.4666</v>
      </c>
      <c r="E163" s="41">
        <v>12.9686</v>
      </c>
      <c r="F163" s="41">
        <v>12.712199999999999</v>
      </c>
      <c r="G163" s="41">
        <v>13.156700000000001</v>
      </c>
      <c r="H163" s="41">
        <v>3.5626000000000002</v>
      </c>
      <c r="I163" s="41">
        <v>13.579499999999999</v>
      </c>
      <c r="J163" s="41">
        <v>14.8095</v>
      </c>
      <c r="K163" s="41">
        <v>16.305800000000001</v>
      </c>
      <c r="L163" s="41">
        <v>0.7147</v>
      </c>
      <c r="M163" s="41">
        <v>1.89E-2</v>
      </c>
      <c r="N163" s="41">
        <v>0.70960000000000001</v>
      </c>
      <c r="O163" s="41">
        <v>1.7289000000000001</v>
      </c>
      <c r="P163" s="41">
        <v>2.8336999999999999</v>
      </c>
    </row>
    <row r="164" spans="1:16" hidden="1" outlineLevel="1" collapsed="1">
      <c r="A164" s="8">
        <v>45200</v>
      </c>
      <c r="B164" s="41">
        <v>10.297800000000001</v>
      </c>
      <c r="C164" s="41">
        <v>2.9403999999999999</v>
      </c>
      <c r="D164" s="41">
        <v>10.5603</v>
      </c>
      <c r="E164" s="41">
        <v>12.2499</v>
      </c>
      <c r="F164" s="41">
        <v>10.982900000000001</v>
      </c>
      <c r="G164" s="41">
        <v>12.955500000000001</v>
      </c>
      <c r="H164" s="41">
        <v>3.7823000000000002</v>
      </c>
      <c r="I164" s="41">
        <v>13.2996</v>
      </c>
      <c r="J164" s="41">
        <v>14.735300000000001</v>
      </c>
      <c r="K164" s="41">
        <v>14.8148</v>
      </c>
      <c r="L164" s="41">
        <v>0.73860000000000003</v>
      </c>
      <c r="M164" s="41">
        <v>2.6800000000000001E-2</v>
      </c>
      <c r="N164" s="41">
        <v>0.7389</v>
      </c>
      <c r="O164" s="41">
        <v>1.4748000000000001</v>
      </c>
      <c r="P164" s="41">
        <v>3.3778000000000001</v>
      </c>
    </row>
    <row r="165" spans="1:16" hidden="1" outlineLevel="1" collapsed="1">
      <c r="A165" s="8">
        <v>45231</v>
      </c>
      <c r="B165" s="41">
        <v>10.294700000000001</v>
      </c>
      <c r="C165" s="41">
        <v>3.0005999999999999</v>
      </c>
      <c r="D165" s="41">
        <v>10.4893</v>
      </c>
      <c r="E165" s="41">
        <v>13.7582</v>
      </c>
      <c r="F165" s="41">
        <v>10.887499999999999</v>
      </c>
      <c r="G165" s="41">
        <v>12.664199999999999</v>
      </c>
      <c r="H165" s="41">
        <v>3.851</v>
      </c>
      <c r="I165" s="41">
        <v>12.9595</v>
      </c>
      <c r="J165" s="41">
        <v>14.909000000000001</v>
      </c>
      <c r="K165" s="41">
        <v>15.791600000000001</v>
      </c>
      <c r="L165" s="41">
        <v>0.69769999999999999</v>
      </c>
      <c r="M165" s="41">
        <v>2.4799999999999999E-2</v>
      </c>
      <c r="N165" s="41">
        <v>0.72140000000000004</v>
      </c>
      <c r="O165" s="41">
        <v>1.3282</v>
      </c>
      <c r="P165" s="41">
        <v>0.70279999999999998</v>
      </c>
    </row>
    <row r="166" spans="1:16" hidden="1" outlineLevel="1" collapsed="1">
      <c r="A166" s="8">
        <v>45261</v>
      </c>
      <c r="B166" s="41">
        <v>10.0146</v>
      </c>
      <c r="C166" s="41">
        <v>3.1084000000000001</v>
      </c>
      <c r="D166" s="41">
        <v>10.3338</v>
      </c>
      <c r="E166" s="41">
        <v>12.824</v>
      </c>
      <c r="F166" s="41">
        <v>7.0393999999999997</v>
      </c>
      <c r="G166" s="41">
        <v>12.311199999999999</v>
      </c>
      <c r="H166" s="41">
        <v>3.9001000000000001</v>
      </c>
      <c r="I166" s="41">
        <v>12.7308</v>
      </c>
      <c r="J166" s="41">
        <v>14.670199999999999</v>
      </c>
      <c r="K166" s="41">
        <v>14.717499999999999</v>
      </c>
      <c r="L166" s="41">
        <v>0.62549999999999994</v>
      </c>
      <c r="M166" s="41">
        <v>2.5999999999999999E-2</v>
      </c>
      <c r="N166" s="41">
        <v>0.65439999999999998</v>
      </c>
      <c r="O166" s="41">
        <v>0.99170000000000003</v>
      </c>
      <c r="P166" s="41">
        <v>0.4425</v>
      </c>
    </row>
    <row r="167" spans="1:16" hidden="1" outlineLevel="1" collapsed="1">
      <c r="A167" s="8">
        <v>45292</v>
      </c>
      <c r="B167" s="41">
        <v>10.3971</v>
      </c>
      <c r="C167" s="41">
        <v>3.0371000000000001</v>
      </c>
      <c r="D167" s="41">
        <v>10.655900000000001</v>
      </c>
      <c r="E167" s="41">
        <v>12.518000000000001</v>
      </c>
      <c r="F167" s="41">
        <v>13.7407</v>
      </c>
      <c r="G167" s="41">
        <v>12.5533</v>
      </c>
      <c r="H167" s="41">
        <v>3.9409999999999998</v>
      </c>
      <c r="I167" s="41">
        <v>12.846299999999999</v>
      </c>
      <c r="J167" s="41">
        <v>14.6433</v>
      </c>
      <c r="K167" s="41">
        <v>15.1775</v>
      </c>
      <c r="L167" s="41">
        <v>0.82689999999999997</v>
      </c>
      <c r="M167" s="41">
        <v>3.73E-2</v>
      </c>
      <c r="N167" s="41">
        <v>0.85899999999999999</v>
      </c>
      <c r="O167" s="41">
        <v>1.1974</v>
      </c>
      <c r="P167" s="41">
        <v>3.7921</v>
      </c>
    </row>
    <row r="168" spans="1:16" hidden="1" outlineLevel="1" collapsed="1">
      <c r="A168" s="8">
        <v>45323</v>
      </c>
      <c r="B168" s="41">
        <v>10.146699999999999</v>
      </c>
      <c r="C168" s="41">
        <v>3.2305000000000001</v>
      </c>
      <c r="D168" s="41">
        <v>10.522</v>
      </c>
      <c r="E168" s="41">
        <v>10.730499999999999</v>
      </c>
      <c r="F168" s="41">
        <v>14.801399999999999</v>
      </c>
      <c r="G168" s="41">
        <v>12.241</v>
      </c>
      <c r="H168" s="41">
        <v>4.0880999999999998</v>
      </c>
      <c r="I168" s="41">
        <v>12.5922</v>
      </c>
      <c r="J168" s="41">
        <v>14.5153</v>
      </c>
      <c r="K168" s="41">
        <v>14.9117</v>
      </c>
      <c r="L168" s="41">
        <v>0.89739999999999998</v>
      </c>
      <c r="M168" s="41">
        <v>3.0599999999999999E-2</v>
      </c>
      <c r="N168" s="41">
        <v>0.92320000000000002</v>
      </c>
      <c r="O168" s="41">
        <v>1.2884</v>
      </c>
      <c r="P168" s="41">
        <v>0.8</v>
      </c>
    </row>
    <row r="169" spans="1:16" collapsed="1">
      <c r="A169" s="8">
        <v>45352</v>
      </c>
      <c r="B169" s="41">
        <v>10.0471</v>
      </c>
      <c r="C169" s="41">
        <v>3.1855000000000002</v>
      </c>
      <c r="D169" s="41">
        <v>10.383800000000001</v>
      </c>
      <c r="E169" s="41">
        <v>12.5817</v>
      </c>
      <c r="F169" s="41">
        <v>15.4697</v>
      </c>
      <c r="G169" s="41">
        <v>12.027900000000001</v>
      </c>
      <c r="H169" s="41">
        <v>4.1726999999999999</v>
      </c>
      <c r="I169" s="41">
        <v>12.397</v>
      </c>
      <c r="J169" s="41">
        <v>14.401300000000001</v>
      </c>
      <c r="K169" s="41">
        <v>15.5181</v>
      </c>
      <c r="L169" s="41">
        <v>0.86140000000000005</v>
      </c>
      <c r="M169" s="41">
        <v>3.27E-2</v>
      </c>
      <c r="N169" s="41">
        <v>0.90990000000000004</v>
      </c>
      <c r="O169" s="41">
        <v>1.5406</v>
      </c>
      <c r="P169" s="41">
        <v>0.8</v>
      </c>
    </row>
    <row r="170" spans="1:16">
      <c r="A170" s="8">
        <v>45383</v>
      </c>
      <c r="B170" s="41">
        <v>10.332800000000001</v>
      </c>
      <c r="C170" s="41">
        <v>3.8153000000000001</v>
      </c>
      <c r="D170" s="41">
        <v>10.7967</v>
      </c>
      <c r="E170" s="41">
        <v>10.839</v>
      </c>
      <c r="F170" s="41">
        <v>15.569100000000001</v>
      </c>
      <c r="G170" s="41">
        <v>12.0647</v>
      </c>
      <c r="H170" s="41">
        <v>4.6212</v>
      </c>
      <c r="I170" s="41">
        <v>12.601699999999999</v>
      </c>
      <c r="J170" s="41">
        <v>12.4214</v>
      </c>
      <c r="K170" s="41">
        <v>15.604100000000001</v>
      </c>
      <c r="L170" s="41">
        <v>0.82</v>
      </c>
      <c r="M170" s="41">
        <v>1.9599999999999999E-2</v>
      </c>
      <c r="N170" s="41">
        <v>0.86060000000000003</v>
      </c>
      <c r="O170" s="41">
        <v>1.1937</v>
      </c>
      <c r="P170" s="41">
        <v>0.8</v>
      </c>
    </row>
    <row r="171" spans="1:16">
      <c r="A171" s="8">
        <v>45413</v>
      </c>
      <c r="B171" s="41">
        <v>9.6610999999999994</v>
      </c>
      <c r="C171" s="41">
        <v>3.5289999999999999</v>
      </c>
      <c r="D171" s="41">
        <v>10.0754</v>
      </c>
      <c r="E171" s="41">
        <v>9.4085000000000001</v>
      </c>
      <c r="F171" s="41">
        <v>14.322100000000001</v>
      </c>
      <c r="G171" s="41">
        <v>11.5962</v>
      </c>
      <c r="H171" s="41">
        <v>4.5469999999999997</v>
      </c>
      <c r="I171" s="41">
        <v>12.029400000000001</v>
      </c>
      <c r="J171" s="41">
        <v>11.455500000000001</v>
      </c>
      <c r="K171" s="41">
        <v>14.494300000000001</v>
      </c>
      <c r="L171" s="41">
        <v>1.048</v>
      </c>
      <c r="M171" s="41">
        <v>1.38E-2</v>
      </c>
      <c r="N171" s="41">
        <v>1.1993</v>
      </c>
      <c r="O171" s="41">
        <v>0.63670000000000004</v>
      </c>
      <c r="P171" s="41">
        <v>2.8696999999999999</v>
      </c>
    </row>
    <row r="172" spans="1:16">
      <c r="A172" s="8">
        <v>45444</v>
      </c>
      <c r="B172" s="41">
        <v>9.8071000000000002</v>
      </c>
      <c r="C172" s="41">
        <v>3.3210999999999999</v>
      </c>
      <c r="D172" s="41">
        <v>10.0892</v>
      </c>
      <c r="E172" s="41">
        <v>10.3599</v>
      </c>
      <c r="F172" s="41">
        <v>13.9816</v>
      </c>
      <c r="G172" s="41">
        <v>11.364800000000001</v>
      </c>
      <c r="H172" s="41">
        <v>4.2706</v>
      </c>
      <c r="I172" s="41">
        <v>11.6576</v>
      </c>
      <c r="J172" s="41">
        <v>11.8629</v>
      </c>
      <c r="K172" s="41">
        <v>14.4482</v>
      </c>
      <c r="L172" s="41">
        <v>0.97399999999999998</v>
      </c>
      <c r="M172" s="41">
        <v>1.3100000000000001E-2</v>
      </c>
      <c r="N172" s="41">
        <v>1.097</v>
      </c>
      <c r="O172" s="41">
        <v>0.80310000000000004</v>
      </c>
      <c r="P172" s="41">
        <v>0.51060000000000005</v>
      </c>
    </row>
    <row r="173" spans="1:16">
      <c r="A173" s="8">
        <v>45474</v>
      </c>
      <c r="B173" s="41">
        <v>9.1388999999999996</v>
      </c>
      <c r="C173" s="41">
        <v>3.4508000000000001</v>
      </c>
      <c r="D173" s="41">
        <v>9.4552999999999994</v>
      </c>
      <c r="E173" s="41">
        <v>9.3635000000000002</v>
      </c>
      <c r="F173" s="41">
        <v>12.853</v>
      </c>
      <c r="G173" s="41">
        <v>11.1328</v>
      </c>
      <c r="H173" s="41">
        <v>4.5620000000000003</v>
      </c>
      <c r="I173" s="41">
        <v>11.5329</v>
      </c>
      <c r="J173" s="41">
        <v>11.073499999999999</v>
      </c>
      <c r="K173" s="41">
        <v>13.6464</v>
      </c>
      <c r="L173" s="41">
        <v>0.87760000000000005</v>
      </c>
      <c r="M173" s="41">
        <v>1.6899999999999998E-2</v>
      </c>
      <c r="N173" s="41">
        <v>0.96419999999999995</v>
      </c>
      <c r="O173" s="41">
        <v>0.75690000000000002</v>
      </c>
      <c r="P173" s="41">
        <v>0.8</v>
      </c>
    </row>
    <row r="174" spans="1:16">
      <c r="A174" s="8">
        <v>45505</v>
      </c>
      <c r="B174" s="41">
        <v>9.0810999999999993</v>
      </c>
      <c r="C174" s="41">
        <v>3.6374</v>
      </c>
      <c r="D174" s="41">
        <v>9.3802000000000003</v>
      </c>
      <c r="E174" s="41">
        <v>9.5178999999999991</v>
      </c>
      <c r="F174" s="41">
        <v>13.8461</v>
      </c>
      <c r="G174" s="41">
        <v>11.077400000000001</v>
      </c>
      <c r="H174" s="41">
        <v>4.6637000000000004</v>
      </c>
      <c r="I174" s="41">
        <v>11.5055</v>
      </c>
      <c r="J174" s="41">
        <v>11.1533</v>
      </c>
      <c r="K174" s="41">
        <v>14.4901</v>
      </c>
      <c r="L174" s="41">
        <v>1.0359</v>
      </c>
      <c r="M174" s="41">
        <v>2.3699999999999999E-2</v>
      </c>
      <c r="N174" s="41">
        <v>1.169</v>
      </c>
      <c r="O174" s="41">
        <v>0.65239999999999998</v>
      </c>
      <c r="P174" s="41">
        <v>0.7</v>
      </c>
    </row>
    <row r="175" spans="1:16">
      <c r="A175" s="8">
        <v>45536</v>
      </c>
      <c r="B175" s="41">
        <v>9.0852000000000004</v>
      </c>
      <c r="C175" s="41">
        <v>3.4946000000000002</v>
      </c>
      <c r="D175" s="41">
        <v>9.3430999999999997</v>
      </c>
      <c r="E175" s="41">
        <v>9.6045999999999996</v>
      </c>
      <c r="F175" s="41">
        <v>12.278600000000001</v>
      </c>
      <c r="G175" s="41">
        <v>11.133699999999999</v>
      </c>
      <c r="H175" s="41">
        <v>4.5453999999999999</v>
      </c>
      <c r="I175" s="41">
        <v>11.517799999999999</v>
      </c>
      <c r="J175" s="41">
        <v>11.266</v>
      </c>
      <c r="K175" s="41">
        <v>12.8858</v>
      </c>
      <c r="L175" s="41">
        <v>1.0166999999999999</v>
      </c>
      <c r="M175" s="41">
        <v>1.7500000000000002E-2</v>
      </c>
      <c r="N175" s="41">
        <v>1.1482000000000001</v>
      </c>
      <c r="O175" s="41">
        <v>0.58540000000000003</v>
      </c>
      <c r="P175" s="41">
        <v>3</v>
      </c>
    </row>
    <row r="176" spans="1:16">
      <c r="A176" s="8">
        <v>45566</v>
      </c>
      <c r="B176" s="41">
        <v>9.0714000000000006</v>
      </c>
      <c r="C176" s="41">
        <v>3.5194999999999999</v>
      </c>
      <c r="D176" s="41">
        <v>9.2891999999999992</v>
      </c>
      <c r="E176" s="41">
        <v>9.7579999999999991</v>
      </c>
      <c r="F176" s="41">
        <v>12.648199999999999</v>
      </c>
      <c r="G176" s="41">
        <v>11.034599999999999</v>
      </c>
      <c r="H176" s="41">
        <v>4.5594999999999999</v>
      </c>
      <c r="I176" s="41">
        <v>11.3873</v>
      </c>
      <c r="J176" s="41">
        <v>11.275399999999999</v>
      </c>
      <c r="K176" s="41">
        <v>13.0731</v>
      </c>
      <c r="L176" s="41">
        <v>0.95960000000000001</v>
      </c>
      <c r="M176" s="41">
        <v>2.01E-2</v>
      </c>
      <c r="N176" s="41">
        <v>1.0859000000000001</v>
      </c>
      <c r="O176" s="41">
        <v>0.55269999999999997</v>
      </c>
      <c r="P176" s="41">
        <v>0.7</v>
      </c>
    </row>
    <row r="177" spans="1:16">
      <c r="A177" s="8">
        <v>45597</v>
      </c>
      <c r="B177" s="41">
        <v>8.9899000000000004</v>
      </c>
      <c r="C177" s="41">
        <v>3.6795</v>
      </c>
      <c r="D177" s="41">
        <v>9.0503</v>
      </c>
      <c r="E177" s="41">
        <v>9.6080000000000005</v>
      </c>
      <c r="F177" s="41">
        <v>12.139699999999999</v>
      </c>
      <c r="G177" s="41">
        <v>11.1906</v>
      </c>
      <c r="H177" s="41">
        <v>4.8856999999999999</v>
      </c>
      <c r="I177" s="41">
        <v>11.3614</v>
      </c>
      <c r="J177" s="41">
        <v>11.1081</v>
      </c>
      <c r="K177" s="41">
        <v>13.9893</v>
      </c>
      <c r="L177" s="41">
        <v>1.1052</v>
      </c>
      <c r="M177" s="41">
        <v>2.46E-2</v>
      </c>
      <c r="N177" s="41">
        <v>1.1873</v>
      </c>
      <c r="O177" s="41">
        <v>0.59340000000000004</v>
      </c>
      <c r="P177" s="41">
        <v>0.91</v>
      </c>
    </row>
    <row r="178" spans="1:16">
      <c r="A178" s="8">
        <v>45627</v>
      </c>
      <c r="B178" s="41">
        <v>8.2875999999999994</v>
      </c>
      <c r="C178" s="41">
        <v>3.9335</v>
      </c>
      <c r="D178" s="41">
        <v>7.9946999999999999</v>
      </c>
      <c r="E178" s="41">
        <v>9.8864999999999998</v>
      </c>
      <c r="F178" s="41">
        <v>12.2288</v>
      </c>
      <c r="G178" s="41">
        <v>10.661899999999999</v>
      </c>
      <c r="H178" s="41">
        <v>5.1299000000000001</v>
      </c>
      <c r="I178" s="41">
        <v>10.7387</v>
      </c>
      <c r="J178" s="41">
        <v>11.345000000000001</v>
      </c>
      <c r="K178" s="41">
        <v>14.0806</v>
      </c>
      <c r="L178" s="41">
        <v>1.0567</v>
      </c>
      <c r="M178" s="41">
        <v>1.9400000000000001E-2</v>
      </c>
      <c r="N178" s="41">
        <v>1.2073</v>
      </c>
      <c r="O178" s="41">
        <v>0.57220000000000004</v>
      </c>
      <c r="P178" s="41">
        <v>0.89700000000000002</v>
      </c>
    </row>
    <row r="179" spans="1:16">
      <c r="A179" s="8">
        <v>45658</v>
      </c>
      <c r="B179" s="41">
        <v>8.2850000000000001</v>
      </c>
      <c r="C179" s="41">
        <v>3.4441999999999999</v>
      </c>
      <c r="D179" s="41">
        <v>8.3566000000000003</v>
      </c>
      <c r="E179" s="41">
        <v>9.1633999999999993</v>
      </c>
      <c r="F179" s="41">
        <v>11.9306</v>
      </c>
      <c r="G179" s="41">
        <v>10.8255</v>
      </c>
      <c r="H179" s="41">
        <v>4.6353</v>
      </c>
      <c r="I179" s="41">
        <v>11.1244</v>
      </c>
      <c r="J179" s="41">
        <v>11.4846</v>
      </c>
      <c r="K179" s="41">
        <v>13.5107</v>
      </c>
      <c r="L179" s="41">
        <v>1.0076000000000001</v>
      </c>
      <c r="M179" s="41">
        <v>1.61E-2</v>
      </c>
      <c r="N179" s="41">
        <v>1.1620999999999999</v>
      </c>
      <c r="O179" s="41">
        <v>0.71960000000000002</v>
      </c>
      <c r="P179" s="41">
        <v>1.0721000000000001</v>
      </c>
    </row>
    <row r="180" spans="1:16">
      <c r="A180" s="8">
        <v>45689</v>
      </c>
      <c r="B180" s="41">
        <v>8.9457000000000004</v>
      </c>
      <c r="C180" s="41">
        <v>3.8774999999999999</v>
      </c>
      <c r="D180" s="41">
        <v>8.9499999999999993</v>
      </c>
      <c r="E180" s="41">
        <v>9.7096</v>
      </c>
      <c r="F180" s="41">
        <v>12.255000000000001</v>
      </c>
      <c r="G180" s="41">
        <v>10.9842</v>
      </c>
      <c r="H180" s="41">
        <v>5.0488999999999997</v>
      </c>
      <c r="I180" s="41">
        <v>11.1709</v>
      </c>
      <c r="J180" s="41">
        <v>11.2171</v>
      </c>
      <c r="K180" s="41">
        <v>13.960699999999999</v>
      </c>
      <c r="L180" s="41">
        <v>1.0298</v>
      </c>
      <c r="M180" s="41">
        <v>1.43E-2</v>
      </c>
      <c r="N180" s="41">
        <v>1.1607000000000001</v>
      </c>
      <c r="O180" s="41">
        <v>0.72099999999999997</v>
      </c>
      <c r="P180" s="41">
        <v>0.92820000000000003</v>
      </c>
    </row>
    <row r="181" spans="1:16">
      <c r="A181" s="8">
        <v>45717</v>
      </c>
      <c r="B181" s="41">
        <v>9.2591000000000001</v>
      </c>
      <c r="C181" s="41">
        <v>3.2963</v>
      </c>
      <c r="D181" s="41">
        <v>9.4804999999999993</v>
      </c>
      <c r="E181" s="41">
        <v>9.6166999999999998</v>
      </c>
      <c r="F181" s="41">
        <v>12.056699999999999</v>
      </c>
      <c r="G181" s="41">
        <v>11.2637</v>
      </c>
      <c r="H181" s="41">
        <v>4.7615999999999996</v>
      </c>
      <c r="I181" s="41">
        <v>11.5571</v>
      </c>
      <c r="J181" s="41">
        <v>11.253500000000001</v>
      </c>
      <c r="K181" s="41">
        <v>13.7087</v>
      </c>
      <c r="L181" s="41">
        <v>1.0409999999999999</v>
      </c>
      <c r="M181" s="41">
        <v>1.2999999999999999E-2</v>
      </c>
      <c r="N181" s="41">
        <v>1.2448999999999999</v>
      </c>
      <c r="O181" s="41">
        <v>0.6089</v>
      </c>
      <c r="P181" s="41">
        <v>0.92190000000000005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6" customWidth="1"/>
    <col min="4" max="4" width="30.44140625" style="16" customWidth="1"/>
    <col min="5" max="16384" width="9.109375" style="16"/>
  </cols>
  <sheetData>
    <row r="1" spans="1:6" s="38" customFormat="1" ht="14.4">
      <c r="A1" s="45" t="s">
        <v>157</v>
      </c>
    </row>
    <row r="2" spans="1:6" s="38" customFormat="1" ht="5.25" customHeight="1">
      <c r="A2" s="42"/>
    </row>
    <row r="3" spans="1:6">
      <c r="A3" s="115" t="s">
        <v>125</v>
      </c>
    </row>
    <row r="4" spans="1:6" ht="12.75" customHeight="1">
      <c r="A4" s="39" t="s">
        <v>124</v>
      </c>
    </row>
    <row r="5" spans="1:6" ht="12.75" customHeight="1">
      <c r="A5" s="11" t="s">
        <v>126</v>
      </c>
    </row>
    <row r="6" spans="1:6" s="17" customFormat="1" ht="15" customHeight="1">
      <c r="A6" s="194" t="s">
        <v>0</v>
      </c>
      <c r="B6" s="253" t="s">
        <v>216</v>
      </c>
      <c r="C6" s="254" t="s">
        <v>127</v>
      </c>
      <c r="D6" s="254" t="s">
        <v>188</v>
      </c>
    </row>
    <row r="7" spans="1:6" s="17" customFormat="1" ht="15" customHeight="1">
      <c r="A7" s="195"/>
      <c r="B7" s="253"/>
      <c r="C7" s="255"/>
      <c r="D7" s="255"/>
    </row>
    <row r="8" spans="1:6" s="17" customFormat="1" ht="25.5" customHeight="1">
      <c r="A8" s="196"/>
      <c r="B8" s="253"/>
      <c r="C8" s="256"/>
      <c r="D8" s="256"/>
    </row>
    <row r="9" spans="1:6" s="17" customFormat="1" hidden="1">
      <c r="A9" s="120"/>
      <c r="B9" s="130"/>
      <c r="C9" s="131"/>
      <c r="D9" s="131"/>
    </row>
    <row r="10" spans="1:6" s="40" customFormat="1" ht="14.4">
      <c r="A10" s="48">
        <v>1</v>
      </c>
      <c r="B10" s="150">
        <v>2</v>
      </c>
      <c r="C10" s="150">
        <v>3</v>
      </c>
      <c r="D10" s="52">
        <v>4</v>
      </c>
    </row>
    <row r="11" spans="1:6" hidden="1" outlineLevel="1">
      <c r="A11" s="8">
        <v>40544</v>
      </c>
      <c r="B11" s="151">
        <v>0</v>
      </c>
      <c r="C11" s="151">
        <v>15</v>
      </c>
      <c r="D11" s="146" t="s">
        <v>189</v>
      </c>
      <c r="E11" s="37"/>
      <c r="F11" s="37"/>
    </row>
    <row r="12" spans="1:6" hidden="1" outlineLevel="1">
      <c r="A12" s="8">
        <v>40575</v>
      </c>
      <c r="B12" s="151">
        <v>0</v>
      </c>
      <c r="C12" s="151">
        <v>14</v>
      </c>
      <c r="D12" s="146" t="s">
        <v>189</v>
      </c>
      <c r="E12" s="37"/>
      <c r="F12" s="37"/>
    </row>
    <row r="13" spans="1:6" hidden="1" outlineLevel="1">
      <c r="A13" s="8">
        <v>40603</v>
      </c>
      <c r="B13" s="151">
        <v>0</v>
      </c>
      <c r="C13" s="151">
        <v>14</v>
      </c>
      <c r="D13" s="146" t="s">
        <v>189</v>
      </c>
      <c r="E13" s="37"/>
      <c r="F13" s="37"/>
    </row>
    <row r="14" spans="1:6" hidden="1" outlineLevel="1">
      <c r="A14" s="8">
        <v>40634</v>
      </c>
      <c r="B14" s="151">
        <v>0</v>
      </c>
      <c r="C14" s="151">
        <v>13</v>
      </c>
      <c r="D14" s="146" t="s">
        <v>189</v>
      </c>
      <c r="E14" s="37"/>
      <c r="F14" s="37"/>
    </row>
    <row r="15" spans="1:6" hidden="1" outlineLevel="1">
      <c r="A15" s="8">
        <v>40664</v>
      </c>
      <c r="B15" s="151">
        <v>0</v>
      </c>
      <c r="C15" s="151">
        <v>11</v>
      </c>
      <c r="D15" s="146" t="s">
        <v>189</v>
      </c>
      <c r="E15" s="37"/>
      <c r="F15" s="37"/>
    </row>
    <row r="16" spans="1:6" hidden="1" outlineLevel="1">
      <c r="A16" s="8">
        <v>40695</v>
      </c>
      <c r="B16" s="151">
        <v>0</v>
      </c>
      <c r="C16" s="151">
        <v>10</v>
      </c>
      <c r="D16" s="146" t="s">
        <v>189</v>
      </c>
      <c r="E16" s="37"/>
      <c r="F16" s="37"/>
    </row>
    <row r="17" spans="1:6" hidden="1" outlineLevel="1">
      <c r="A17" s="8">
        <v>40725</v>
      </c>
      <c r="B17" s="151">
        <v>0</v>
      </c>
      <c r="C17" s="151">
        <v>10</v>
      </c>
      <c r="D17" s="146" t="s">
        <v>189</v>
      </c>
      <c r="E17" s="37"/>
      <c r="F17" s="37"/>
    </row>
    <row r="18" spans="1:6" hidden="1" outlineLevel="1">
      <c r="A18" s="8">
        <v>40756</v>
      </c>
      <c r="B18" s="151">
        <v>0</v>
      </c>
      <c r="C18" s="151">
        <v>10</v>
      </c>
      <c r="D18" s="146" t="s">
        <v>189</v>
      </c>
      <c r="E18" s="37"/>
      <c r="F18" s="37"/>
    </row>
    <row r="19" spans="1:6" hidden="1" outlineLevel="1">
      <c r="A19" s="8">
        <v>40787</v>
      </c>
      <c r="B19" s="151">
        <v>0</v>
      </c>
      <c r="C19" s="151">
        <v>10</v>
      </c>
      <c r="D19" s="146" t="s">
        <v>189</v>
      </c>
      <c r="E19" s="37"/>
      <c r="F19" s="37"/>
    </row>
    <row r="20" spans="1:6" hidden="1" outlineLevel="1">
      <c r="A20" s="8">
        <v>40817</v>
      </c>
      <c r="B20" s="151">
        <v>0</v>
      </c>
      <c r="C20" s="151">
        <v>10</v>
      </c>
      <c r="D20" s="146" t="s">
        <v>189</v>
      </c>
      <c r="E20" s="37"/>
      <c r="F20" s="37"/>
    </row>
    <row r="21" spans="1:6" hidden="1" outlineLevel="1">
      <c r="A21" s="8">
        <v>40848</v>
      </c>
      <c r="B21" s="151">
        <v>0</v>
      </c>
      <c r="C21" s="151">
        <v>10</v>
      </c>
      <c r="D21" s="146" t="s">
        <v>189</v>
      </c>
      <c r="E21" s="37"/>
      <c r="F21" s="37"/>
    </row>
    <row r="22" spans="1:6" hidden="1" outlineLevel="1">
      <c r="A22" s="8">
        <v>40878</v>
      </c>
      <c r="B22" s="151">
        <v>0</v>
      </c>
      <c r="C22" s="151">
        <v>10</v>
      </c>
      <c r="D22" s="146" t="s">
        <v>189</v>
      </c>
      <c r="E22" s="37"/>
      <c r="F22" s="37"/>
    </row>
    <row r="23" spans="1:6" hidden="1" outlineLevel="1">
      <c r="A23" s="8">
        <v>40909</v>
      </c>
      <c r="B23" s="151">
        <v>0</v>
      </c>
      <c r="C23" s="151">
        <v>9</v>
      </c>
      <c r="D23" s="146" t="s">
        <v>189</v>
      </c>
      <c r="E23" s="37"/>
      <c r="F23" s="37"/>
    </row>
    <row r="24" spans="1:6" hidden="1" outlineLevel="1">
      <c r="A24" s="8">
        <v>40940</v>
      </c>
      <c r="B24" s="151">
        <v>0</v>
      </c>
      <c r="C24" s="151">
        <v>8</v>
      </c>
      <c r="D24" s="146" t="s">
        <v>189</v>
      </c>
      <c r="E24" s="37"/>
      <c r="F24" s="37"/>
    </row>
    <row r="25" spans="1:6" hidden="1" outlineLevel="1">
      <c r="A25" s="8">
        <v>40969</v>
      </c>
      <c r="B25" s="151">
        <v>0</v>
      </c>
      <c r="C25" s="151">
        <v>8</v>
      </c>
      <c r="D25" s="146" t="s">
        <v>189</v>
      </c>
      <c r="E25" s="37"/>
      <c r="F25" s="37"/>
    </row>
    <row r="26" spans="1:6" hidden="1" outlineLevel="1">
      <c r="A26" s="8">
        <v>41000</v>
      </c>
      <c r="B26" s="151">
        <v>0</v>
      </c>
      <c r="C26" s="151">
        <v>8</v>
      </c>
      <c r="D26" s="146" t="s">
        <v>189</v>
      </c>
      <c r="E26" s="37"/>
      <c r="F26" s="37"/>
    </row>
    <row r="27" spans="1:6" hidden="1" outlineLevel="1">
      <c r="A27" s="8">
        <v>41030</v>
      </c>
      <c r="B27" s="151">
        <v>0</v>
      </c>
      <c r="C27" s="151">
        <v>8</v>
      </c>
      <c r="D27" s="146" t="s">
        <v>189</v>
      </c>
      <c r="E27" s="37"/>
      <c r="F27" s="37"/>
    </row>
    <row r="28" spans="1:6" hidden="1" outlineLevel="1">
      <c r="A28" s="8">
        <v>41061</v>
      </c>
      <c r="B28" s="151">
        <v>0</v>
      </c>
      <c r="C28" s="151">
        <v>8</v>
      </c>
      <c r="D28" s="146" t="s">
        <v>189</v>
      </c>
      <c r="E28" s="37"/>
      <c r="F28" s="37"/>
    </row>
    <row r="29" spans="1:6" hidden="1" outlineLevel="1">
      <c r="A29" s="8">
        <v>41091</v>
      </c>
      <c r="B29" s="151">
        <v>0</v>
      </c>
      <c r="C29" s="151">
        <v>8</v>
      </c>
      <c r="D29" s="146" t="s">
        <v>189</v>
      </c>
      <c r="E29" s="37"/>
      <c r="F29" s="37"/>
    </row>
    <row r="30" spans="1:6" hidden="1" outlineLevel="1">
      <c r="A30" s="8">
        <v>41122</v>
      </c>
      <c r="B30" s="151">
        <v>0</v>
      </c>
      <c r="C30" s="151">
        <v>8</v>
      </c>
      <c r="D30" s="146" t="s">
        <v>189</v>
      </c>
      <c r="E30" s="37"/>
      <c r="F30" s="37"/>
    </row>
    <row r="31" spans="1:6" hidden="1" outlineLevel="1">
      <c r="A31" s="8">
        <v>41153</v>
      </c>
      <c r="B31" s="151">
        <v>0</v>
      </c>
      <c r="C31" s="151">
        <v>8</v>
      </c>
      <c r="D31" s="146" t="s">
        <v>189</v>
      </c>
      <c r="E31" s="37"/>
      <c r="F31" s="37"/>
    </row>
    <row r="32" spans="1:6" hidden="1" outlineLevel="1">
      <c r="A32" s="8">
        <v>41183</v>
      </c>
      <c r="B32" s="151">
        <v>0</v>
      </c>
      <c r="C32" s="151">
        <v>8</v>
      </c>
      <c r="D32" s="146" t="s">
        <v>189</v>
      </c>
      <c r="E32" s="37"/>
      <c r="F32" s="37"/>
    </row>
    <row r="33" spans="1:6" hidden="1" outlineLevel="1">
      <c r="A33" s="8">
        <v>41214</v>
      </c>
      <c r="B33" s="151">
        <v>0</v>
      </c>
      <c r="C33" s="151">
        <v>7</v>
      </c>
      <c r="D33" s="146" t="s">
        <v>189</v>
      </c>
      <c r="E33" s="37"/>
      <c r="F33" s="37"/>
    </row>
    <row r="34" spans="1:6" hidden="1" outlineLevel="1">
      <c r="A34" s="8">
        <v>41244</v>
      </c>
      <c r="B34" s="151">
        <v>0</v>
      </c>
      <c r="C34" s="151">
        <v>7</v>
      </c>
      <c r="D34" s="146" t="s">
        <v>189</v>
      </c>
      <c r="E34" s="37"/>
      <c r="F34" s="37"/>
    </row>
    <row r="35" spans="1:6" hidden="1" outlineLevel="1">
      <c r="A35" s="8">
        <v>41275</v>
      </c>
      <c r="B35" s="151">
        <v>0</v>
      </c>
      <c r="C35" s="151">
        <v>7</v>
      </c>
      <c r="D35" s="146" t="s">
        <v>189</v>
      </c>
      <c r="E35" s="37"/>
      <c r="F35" s="37"/>
    </row>
    <row r="36" spans="1:6" hidden="1" outlineLevel="1">
      <c r="A36" s="8">
        <v>41306</v>
      </c>
      <c r="B36" s="151">
        <v>0</v>
      </c>
      <c r="C36" s="151">
        <v>7</v>
      </c>
      <c r="D36" s="146" t="s">
        <v>189</v>
      </c>
      <c r="E36" s="37"/>
      <c r="F36" s="37"/>
    </row>
    <row r="37" spans="1:6" hidden="1" outlineLevel="1">
      <c r="A37" s="8">
        <v>41334</v>
      </c>
      <c r="B37" s="151">
        <v>0</v>
      </c>
      <c r="C37" s="151">
        <v>7</v>
      </c>
      <c r="D37" s="146" t="s">
        <v>189</v>
      </c>
      <c r="E37" s="37"/>
      <c r="F37" s="37"/>
    </row>
    <row r="38" spans="1:6" hidden="1" outlineLevel="1">
      <c r="A38" s="8">
        <v>41365</v>
      </c>
      <c r="B38" s="151">
        <v>0</v>
      </c>
      <c r="C38" s="151">
        <v>7</v>
      </c>
      <c r="D38" s="146" t="s">
        <v>189</v>
      </c>
      <c r="E38" s="37"/>
      <c r="F38" s="37"/>
    </row>
    <row r="39" spans="1:6" hidden="1" outlineLevel="1">
      <c r="A39" s="8">
        <v>41395</v>
      </c>
      <c r="B39" s="151">
        <v>0</v>
      </c>
      <c r="C39" s="151">
        <v>7</v>
      </c>
      <c r="D39" s="146" t="s">
        <v>189</v>
      </c>
      <c r="E39" s="37"/>
      <c r="F39" s="37"/>
    </row>
    <row r="40" spans="1:6" hidden="1" outlineLevel="1">
      <c r="A40" s="8">
        <v>41426</v>
      </c>
      <c r="B40" s="151">
        <v>0</v>
      </c>
      <c r="C40" s="151">
        <v>6</v>
      </c>
      <c r="D40" s="146" t="s">
        <v>189</v>
      </c>
      <c r="E40" s="37"/>
      <c r="F40" s="37"/>
    </row>
    <row r="41" spans="1:6" hidden="1" outlineLevel="1">
      <c r="A41" s="8">
        <v>41456</v>
      </c>
      <c r="B41" s="151">
        <v>0</v>
      </c>
      <c r="C41" s="151">
        <v>7</v>
      </c>
      <c r="D41" s="146" t="s">
        <v>189</v>
      </c>
      <c r="E41" s="37"/>
      <c r="F41" s="37"/>
    </row>
    <row r="42" spans="1:6" hidden="1" outlineLevel="1">
      <c r="A42" s="8">
        <v>41487</v>
      </c>
      <c r="B42" s="151">
        <v>0</v>
      </c>
      <c r="C42" s="151">
        <v>7</v>
      </c>
      <c r="D42" s="146" t="s">
        <v>189</v>
      </c>
      <c r="E42" s="37"/>
      <c r="F42" s="37"/>
    </row>
    <row r="43" spans="1:6" hidden="1" outlineLevel="1">
      <c r="A43" s="8">
        <v>41518</v>
      </c>
      <c r="B43" s="151">
        <v>0</v>
      </c>
      <c r="C43" s="151">
        <v>6</v>
      </c>
      <c r="D43" s="146" t="s">
        <v>189</v>
      </c>
      <c r="E43" s="37"/>
      <c r="F43" s="37"/>
    </row>
    <row r="44" spans="1:6" hidden="1" outlineLevel="1">
      <c r="A44" s="8">
        <v>41548</v>
      </c>
      <c r="B44" s="151">
        <v>0</v>
      </c>
      <c r="C44" s="151">
        <v>6</v>
      </c>
      <c r="D44" s="146" t="s">
        <v>189</v>
      </c>
      <c r="E44" s="37"/>
      <c r="F44" s="37"/>
    </row>
    <row r="45" spans="1:6" hidden="1" outlineLevel="1">
      <c r="A45" s="8">
        <v>41579</v>
      </c>
      <c r="B45" s="151">
        <v>0</v>
      </c>
      <c r="C45" s="151">
        <v>6</v>
      </c>
      <c r="D45" s="146" t="s">
        <v>189</v>
      </c>
      <c r="E45" s="37"/>
      <c r="F45" s="37"/>
    </row>
    <row r="46" spans="1:6" hidden="1" outlineLevel="1">
      <c r="A46" s="8">
        <v>41609</v>
      </c>
      <c r="B46" s="151">
        <v>0</v>
      </c>
      <c r="C46" s="151">
        <v>6</v>
      </c>
      <c r="D46" s="146" t="s">
        <v>189</v>
      </c>
      <c r="E46" s="37"/>
      <c r="F46" s="37"/>
    </row>
    <row r="47" spans="1:6" hidden="1" outlineLevel="1">
      <c r="A47" s="8">
        <v>41640</v>
      </c>
      <c r="B47" s="151">
        <v>0</v>
      </c>
      <c r="C47" s="151">
        <v>6</v>
      </c>
      <c r="D47" s="146" t="s">
        <v>189</v>
      </c>
      <c r="E47" s="37"/>
      <c r="F47" s="37"/>
    </row>
    <row r="48" spans="1:6" hidden="1" outlineLevel="1">
      <c r="A48" s="8">
        <v>41671</v>
      </c>
      <c r="B48" s="151">
        <v>0</v>
      </c>
      <c r="C48" s="151">
        <v>6</v>
      </c>
      <c r="D48" s="146" t="s">
        <v>189</v>
      </c>
      <c r="E48" s="37"/>
      <c r="F48" s="37"/>
    </row>
    <row r="49" spans="1:6" hidden="1" outlineLevel="1">
      <c r="A49" s="8">
        <v>41699</v>
      </c>
      <c r="B49" s="151">
        <v>0</v>
      </c>
      <c r="C49" s="151">
        <v>6</v>
      </c>
      <c r="D49" s="146" t="s">
        <v>189</v>
      </c>
      <c r="E49" s="37"/>
      <c r="F49" s="37"/>
    </row>
    <row r="50" spans="1:6" hidden="1" outlineLevel="1">
      <c r="A50" s="8">
        <v>41730</v>
      </c>
      <c r="B50" s="151">
        <v>0</v>
      </c>
      <c r="C50" s="151">
        <v>6</v>
      </c>
      <c r="D50" s="146" t="s">
        <v>189</v>
      </c>
      <c r="E50" s="37"/>
      <c r="F50" s="37"/>
    </row>
    <row r="51" spans="1:6" hidden="1" outlineLevel="1">
      <c r="A51" s="8">
        <v>41760</v>
      </c>
      <c r="B51" s="151">
        <v>0</v>
      </c>
      <c r="C51" s="151">
        <v>6</v>
      </c>
      <c r="D51" s="146" t="s">
        <v>189</v>
      </c>
      <c r="E51" s="37"/>
      <c r="F51" s="37"/>
    </row>
    <row r="52" spans="1:6" hidden="1" outlineLevel="1">
      <c r="A52" s="8">
        <v>41791</v>
      </c>
      <c r="B52" s="151">
        <v>0</v>
      </c>
      <c r="C52" s="151">
        <v>6</v>
      </c>
      <c r="D52" s="146" t="s">
        <v>189</v>
      </c>
      <c r="E52" s="37"/>
      <c r="F52" s="37"/>
    </row>
    <row r="53" spans="1:6" hidden="1" outlineLevel="1">
      <c r="A53" s="8">
        <v>41821</v>
      </c>
      <c r="B53" s="151">
        <v>0</v>
      </c>
      <c r="C53" s="151">
        <v>5</v>
      </c>
      <c r="D53" s="146" t="s">
        <v>189</v>
      </c>
      <c r="E53" s="37"/>
      <c r="F53" s="37"/>
    </row>
    <row r="54" spans="1:6" hidden="1" outlineLevel="1" collapsed="1">
      <c r="A54" s="8">
        <v>41852</v>
      </c>
      <c r="B54" s="151">
        <v>0</v>
      </c>
      <c r="C54" s="151">
        <v>5</v>
      </c>
      <c r="D54" s="146" t="s">
        <v>189</v>
      </c>
      <c r="E54" s="37"/>
      <c r="F54" s="37"/>
    </row>
    <row r="55" spans="1:6" hidden="1" outlineLevel="1" collapsed="1">
      <c r="A55" s="8">
        <v>41883</v>
      </c>
      <c r="B55" s="151">
        <v>0</v>
      </c>
      <c r="C55" s="151">
        <v>5</v>
      </c>
      <c r="D55" s="146" t="s">
        <v>189</v>
      </c>
      <c r="E55" s="37"/>
      <c r="F55" s="37"/>
    </row>
    <row r="56" spans="1:6" hidden="1" outlineLevel="1" collapsed="1">
      <c r="A56" s="8">
        <v>41913</v>
      </c>
      <c r="B56" s="151">
        <v>0</v>
      </c>
      <c r="C56" s="151">
        <v>5</v>
      </c>
      <c r="D56" s="146" t="s">
        <v>189</v>
      </c>
      <c r="E56" s="37"/>
      <c r="F56" s="37"/>
    </row>
    <row r="57" spans="1:6" hidden="1" outlineLevel="1">
      <c r="A57" s="8">
        <v>41944</v>
      </c>
      <c r="B57" s="151">
        <v>0</v>
      </c>
      <c r="C57" s="151">
        <v>5</v>
      </c>
      <c r="D57" s="146" t="s">
        <v>189</v>
      </c>
      <c r="E57" s="37"/>
      <c r="F57" s="37"/>
    </row>
    <row r="58" spans="1:6" hidden="1" outlineLevel="1">
      <c r="A58" s="8">
        <v>41974</v>
      </c>
      <c r="B58" s="151">
        <v>0</v>
      </c>
      <c r="C58" s="151">
        <v>5</v>
      </c>
      <c r="D58" s="146" t="s">
        <v>189</v>
      </c>
      <c r="E58" s="37"/>
      <c r="F58" s="37"/>
    </row>
    <row r="59" spans="1:6" hidden="1" outlineLevel="1">
      <c r="A59" s="8">
        <v>42005</v>
      </c>
      <c r="B59" s="151">
        <v>0</v>
      </c>
      <c r="C59" s="151">
        <v>5</v>
      </c>
      <c r="D59" s="146" t="s">
        <v>189</v>
      </c>
      <c r="E59" s="37"/>
      <c r="F59" s="37"/>
    </row>
    <row r="60" spans="1:6" hidden="1" outlineLevel="1" collapsed="1">
      <c r="A60" s="8">
        <v>42036</v>
      </c>
      <c r="B60" s="151">
        <v>0</v>
      </c>
      <c r="C60" s="151">
        <v>5</v>
      </c>
      <c r="D60" s="146" t="s">
        <v>189</v>
      </c>
      <c r="E60" s="37"/>
      <c r="F60" s="37"/>
    </row>
    <row r="61" spans="1:6" hidden="1" outlineLevel="1" collapsed="1">
      <c r="A61" s="8">
        <v>42064</v>
      </c>
      <c r="B61" s="151">
        <v>0</v>
      </c>
      <c r="C61" s="151">
        <v>5</v>
      </c>
      <c r="D61" s="146" t="s">
        <v>189</v>
      </c>
      <c r="E61" s="37"/>
      <c r="F61" s="37"/>
    </row>
    <row r="62" spans="1:6" hidden="1" outlineLevel="1" collapsed="1">
      <c r="A62" s="8">
        <v>42095</v>
      </c>
      <c r="B62" s="151">
        <v>0</v>
      </c>
      <c r="C62" s="151">
        <v>5</v>
      </c>
      <c r="D62" s="146" t="s">
        <v>189</v>
      </c>
      <c r="E62" s="37"/>
      <c r="F62" s="37"/>
    </row>
    <row r="63" spans="1:6" hidden="1" outlineLevel="1" collapsed="1">
      <c r="A63" s="8">
        <v>42125</v>
      </c>
      <c r="B63" s="151">
        <v>0</v>
      </c>
      <c r="C63" s="151">
        <v>5</v>
      </c>
      <c r="D63" s="146" t="s">
        <v>189</v>
      </c>
      <c r="E63" s="37"/>
      <c r="F63" s="37"/>
    </row>
    <row r="64" spans="1:6" hidden="1" outlineLevel="1">
      <c r="A64" s="8">
        <v>42156</v>
      </c>
      <c r="B64" s="151">
        <v>0</v>
      </c>
      <c r="C64" s="151">
        <v>5</v>
      </c>
      <c r="D64" s="146" t="s">
        <v>189</v>
      </c>
      <c r="E64" s="37"/>
      <c r="F64" s="37"/>
    </row>
    <row r="65" spans="1:6" hidden="1" outlineLevel="1">
      <c r="A65" s="8">
        <v>42186</v>
      </c>
      <c r="B65" s="151">
        <v>0</v>
      </c>
      <c r="C65" s="151">
        <v>5</v>
      </c>
      <c r="D65" s="146" t="s">
        <v>189</v>
      </c>
      <c r="E65" s="37"/>
      <c r="F65" s="37"/>
    </row>
    <row r="66" spans="1:6" hidden="1" outlineLevel="1">
      <c r="A66" s="8">
        <v>42217</v>
      </c>
      <c r="B66" s="151">
        <v>0</v>
      </c>
      <c r="C66" s="151">
        <v>5</v>
      </c>
      <c r="D66" s="146" t="s">
        <v>189</v>
      </c>
      <c r="E66" s="37"/>
      <c r="F66" s="37"/>
    </row>
    <row r="67" spans="1:6" hidden="1" collapsed="1">
      <c r="A67" s="8">
        <v>42248</v>
      </c>
      <c r="B67" s="151">
        <v>0</v>
      </c>
      <c r="C67" s="151">
        <v>5</v>
      </c>
      <c r="D67" s="146" t="s">
        <v>189</v>
      </c>
      <c r="E67" s="37"/>
      <c r="F67" s="37"/>
    </row>
    <row r="68" spans="1:6" hidden="1" collapsed="1">
      <c r="A68" s="8">
        <v>42278</v>
      </c>
      <c r="B68" s="151">
        <v>0</v>
      </c>
      <c r="C68" s="151">
        <v>5</v>
      </c>
      <c r="D68" s="146" t="s">
        <v>189</v>
      </c>
      <c r="E68" s="37"/>
      <c r="F68" s="37"/>
    </row>
    <row r="69" spans="1:6" hidden="1" collapsed="1">
      <c r="A69" s="8">
        <v>42309</v>
      </c>
      <c r="B69" s="151">
        <v>0</v>
      </c>
      <c r="C69" s="151">
        <v>5</v>
      </c>
      <c r="D69" s="146" t="s">
        <v>189</v>
      </c>
      <c r="E69" s="37"/>
      <c r="F69" s="37"/>
    </row>
    <row r="70" spans="1:6" hidden="1" collapsed="1">
      <c r="A70" s="8">
        <v>42339</v>
      </c>
      <c r="B70" s="151">
        <v>0</v>
      </c>
      <c r="C70" s="151">
        <v>4</v>
      </c>
      <c r="D70" s="37">
        <v>252</v>
      </c>
      <c r="E70" s="37"/>
      <c r="F70" s="37"/>
    </row>
    <row r="71" spans="1:6" hidden="1" outlineLevel="1" collapsed="1">
      <c r="A71" s="8">
        <v>42370</v>
      </c>
      <c r="B71" s="151">
        <v>0</v>
      </c>
      <c r="C71" s="151">
        <v>4</v>
      </c>
      <c r="D71" s="37">
        <v>252</v>
      </c>
      <c r="E71" s="37"/>
      <c r="F71" s="37"/>
    </row>
    <row r="72" spans="1:6" hidden="1" outlineLevel="1" collapsed="1">
      <c r="A72" s="8">
        <v>42401</v>
      </c>
      <c r="B72" s="151">
        <v>0</v>
      </c>
      <c r="C72" s="151">
        <v>4</v>
      </c>
      <c r="D72" s="37">
        <v>252</v>
      </c>
      <c r="E72" s="37"/>
      <c r="F72" s="37"/>
    </row>
    <row r="73" spans="1:6" hidden="1" outlineLevel="1" collapsed="1">
      <c r="A73" s="8">
        <v>42430</v>
      </c>
      <c r="B73" s="151">
        <v>0</v>
      </c>
      <c r="C73" s="151">
        <v>4</v>
      </c>
      <c r="D73" s="37">
        <v>253</v>
      </c>
      <c r="E73" s="37"/>
      <c r="F73" s="37"/>
    </row>
    <row r="74" spans="1:6" hidden="1" outlineLevel="1" collapsed="1">
      <c r="A74" s="8">
        <v>42461</v>
      </c>
      <c r="B74" s="151">
        <v>0</v>
      </c>
      <c r="C74" s="151">
        <v>4</v>
      </c>
      <c r="D74" s="37">
        <v>253</v>
      </c>
      <c r="E74" s="37"/>
      <c r="F74" s="37"/>
    </row>
    <row r="75" spans="1:6" hidden="1" outlineLevel="2">
      <c r="A75" s="8">
        <v>42491</v>
      </c>
      <c r="B75" s="151">
        <v>0</v>
      </c>
      <c r="C75" s="151">
        <v>4</v>
      </c>
      <c r="D75" s="37">
        <v>253</v>
      </c>
      <c r="E75" s="37"/>
      <c r="F75" s="37"/>
    </row>
    <row r="76" spans="1:6" hidden="1" outlineLevel="1" collapsed="1">
      <c r="A76" s="8">
        <v>42522</v>
      </c>
      <c r="B76" s="151">
        <v>0</v>
      </c>
      <c r="C76" s="151">
        <v>4</v>
      </c>
      <c r="D76" s="37">
        <v>246</v>
      </c>
      <c r="E76" s="37"/>
      <c r="F76" s="37"/>
    </row>
    <row r="77" spans="1:6" hidden="1" outlineLevel="1" collapsed="1">
      <c r="A77" s="8">
        <v>42552</v>
      </c>
      <c r="B77" s="151">
        <v>0</v>
      </c>
      <c r="C77" s="151">
        <v>4</v>
      </c>
      <c r="D77" s="37">
        <v>246</v>
      </c>
    </row>
    <row r="78" spans="1:6" hidden="1" outlineLevel="1" collapsed="1">
      <c r="A78" s="8">
        <v>42583</v>
      </c>
      <c r="B78" s="151">
        <v>0</v>
      </c>
      <c r="C78" s="151">
        <v>4</v>
      </c>
      <c r="D78" s="37">
        <v>246</v>
      </c>
    </row>
    <row r="79" spans="1:6" ht="14.4" hidden="1" outlineLevel="1" collapsed="1">
      <c r="A79" s="8">
        <v>42614</v>
      </c>
      <c r="B79" s="151">
        <v>0</v>
      </c>
      <c r="C79" s="151">
        <v>4</v>
      </c>
      <c r="D79" s="159">
        <v>248</v>
      </c>
    </row>
    <row r="80" spans="1:6" ht="14.4" hidden="1" outlineLevel="1" collapsed="1">
      <c r="A80" s="8">
        <v>42644</v>
      </c>
      <c r="B80" s="151">
        <v>0</v>
      </c>
      <c r="C80" s="151">
        <v>4</v>
      </c>
      <c r="D80" s="159">
        <v>248</v>
      </c>
    </row>
    <row r="81" spans="1:4" ht="14.4" hidden="1" outlineLevel="1" collapsed="1">
      <c r="A81" s="8">
        <v>42675</v>
      </c>
      <c r="B81" s="151">
        <v>0</v>
      </c>
      <c r="C81" s="151">
        <v>4</v>
      </c>
      <c r="D81" s="159">
        <v>248</v>
      </c>
    </row>
    <row r="82" spans="1:4" ht="14.4" hidden="1" outlineLevel="1" collapsed="1">
      <c r="A82" s="8">
        <v>42705</v>
      </c>
      <c r="B82" s="151">
        <v>0</v>
      </c>
      <c r="C82" s="151">
        <v>4</v>
      </c>
      <c r="D82" s="159">
        <v>233</v>
      </c>
    </row>
    <row r="83" spans="1:4" ht="14.4" hidden="1" outlineLevel="1" collapsed="1">
      <c r="A83" s="8">
        <v>42736</v>
      </c>
      <c r="B83" s="151">
        <v>0</v>
      </c>
      <c r="C83" s="151">
        <v>4</v>
      </c>
      <c r="D83" s="159">
        <v>233</v>
      </c>
    </row>
    <row r="84" spans="1:4" ht="14.4" hidden="1" outlineLevel="1" collapsed="1">
      <c r="A84" s="8">
        <v>42767</v>
      </c>
      <c r="B84" s="151">
        <v>0</v>
      </c>
      <c r="C84" s="151">
        <v>4</v>
      </c>
      <c r="D84" s="159">
        <v>233</v>
      </c>
    </row>
    <row r="85" spans="1:4" ht="14.4" hidden="1" outlineLevel="1" collapsed="1">
      <c r="A85" s="8">
        <v>42795</v>
      </c>
      <c r="B85" s="151">
        <v>0</v>
      </c>
      <c r="C85" s="151">
        <v>4</v>
      </c>
      <c r="D85" s="159">
        <v>232</v>
      </c>
    </row>
    <row r="86" spans="1:4" ht="14.4" hidden="1" outlineLevel="1" collapsed="1">
      <c r="A86" s="8">
        <v>42826</v>
      </c>
      <c r="B86" s="151">
        <v>0</v>
      </c>
      <c r="C86" s="151">
        <v>4</v>
      </c>
      <c r="D86" s="159">
        <v>232</v>
      </c>
    </row>
    <row r="87" spans="1:4" ht="14.4" hidden="1" outlineLevel="1" collapsed="1">
      <c r="A87" s="8">
        <v>42856</v>
      </c>
      <c r="B87" s="151">
        <v>0</v>
      </c>
      <c r="C87" s="151">
        <v>4</v>
      </c>
      <c r="D87" s="159">
        <v>232</v>
      </c>
    </row>
    <row r="88" spans="1:4" ht="14.4" hidden="1" outlineLevel="1" collapsed="1">
      <c r="A88" s="8">
        <v>42887</v>
      </c>
      <c r="B88" s="151">
        <v>0</v>
      </c>
      <c r="C88" s="151">
        <v>4</v>
      </c>
      <c r="D88" s="159">
        <v>232</v>
      </c>
    </row>
    <row r="89" spans="1:4" ht="14.4" hidden="1" outlineLevel="1" collapsed="1">
      <c r="A89" s="8">
        <v>42917</v>
      </c>
      <c r="B89" s="151">
        <v>0</v>
      </c>
      <c r="C89" s="151">
        <v>4</v>
      </c>
      <c r="D89" s="159">
        <v>232</v>
      </c>
    </row>
    <row r="90" spans="1:4" ht="14.4" hidden="1" outlineLevel="1" collapsed="1">
      <c r="A90" s="8">
        <v>42948</v>
      </c>
      <c r="B90" s="151">
        <v>0</v>
      </c>
      <c r="C90" s="151">
        <v>4</v>
      </c>
      <c r="D90" s="159">
        <v>232</v>
      </c>
    </row>
    <row r="91" spans="1:4" ht="14.4" hidden="1" outlineLevel="1" collapsed="1">
      <c r="A91" s="8">
        <v>42979</v>
      </c>
      <c r="B91" s="151">
        <v>0</v>
      </c>
      <c r="C91" s="151">
        <v>4</v>
      </c>
      <c r="D91" s="159">
        <v>230</v>
      </c>
    </row>
    <row r="92" spans="1:4" ht="14.4" hidden="1" outlineLevel="1" collapsed="1">
      <c r="A92" s="8">
        <v>43009</v>
      </c>
      <c r="B92" s="151">
        <v>0</v>
      </c>
      <c r="C92" s="151">
        <v>4</v>
      </c>
      <c r="D92" s="159">
        <v>230</v>
      </c>
    </row>
    <row r="93" spans="1:4" ht="14.4" hidden="1" outlineLevel="1" collapsed="1">
      <c r="A93" s="8">
        <v>43040</v>
      </c>
      <c r="B93" s="151">
        <v>0</v>
      </c>
      <c r="C93" s="151">
        <v>4</v>
      </c>
      <c r="D93" s="159">
        <v>230</v>
      </c>
    </row>
    <row r="94" spans="1:4" ht="14.4" hidden="1" outlineLevel="1" collapsed="1">
      <c r="A94" s="8">
        <v>43070</v>
      </c>
      <c r="B94" s="151">
        <v>0</v>
      </c>
      <c r="C94" s="151">
        <v>4</v>
      </c>
      <c r="D94" s="159">
        <v>232</v>
      </c>
    </row>
    <row r="95" spans="1:4" ht="14.4" hidden="1" outlineLevel="1" collapsed="1">
      <c r="A95" s="8">
        <v>43101</v>
      </c>
      <c r="B95" s="151">
        <v>0</v>
      </c>
      <c r="C95" s="151">
        <v>4</v>
      </c>
      <c r="D95" s="159">
        <v>232</v>
      </c>
    </row>
    <row r="96" spans="1:4" ht="14.4" hidden="1" outlineLevel="1" collapsed="1">
      <c r="A96" s="8">
        <v>43132</v>
      </c>
      <c r="B96" s="151">
        <v>0</v>
      </c>
      <c r="C96" s="151">
        <v>4</v>
      </c>
      <c r="D96" s="159">
        <v>232</v>
      </c>
    </row>
    <row r="97" spans="1:4" ht="14.4" hidden="1" outlineLevel="1" collapsed="1">
      <c r="A97" s="8">
        <v>43160</v>
      </c>
      <c r="B97" s="151">
        <v>0</v>
      </c>
      <c r="C97" s="151">
        <v>4</v>
      </c>
      <c r="D97" s="159">
        <v>233</v>
      </c>
    </row>
    <row r="98" spans="1:4" ht="14.4" hidden="1" outlineLevel="1" collapsed="1">
      <c r="A98" s="8">
        <v>43191</v>
      </c>
      <c r="B98" s="151">
        <v>0</v>
      </c>
      <c r="C98" s="151">
        <v>4</v>
      </c>
      <c r="D98" s="159">
        <v>233</v>
      </c>
    </row>
    <row r="99" spans="1:4" ht="14.4" hidden="1" outlineLevel="1" collapsed="1">
      <c r="A99" s="8">
        <v>43221</v>
      </c>
      <c r="B99" s="151">
        <v>0</v>
      </c>
      <c r="C99" s="151">
        <v>4</v>
      </c>
      <c r="D99" s="159">
        <v>233</v>
      </c>
    </row>
    <row r="100" spans="1:4" ht="14.4" hidden="1" outlineLevel="1" collapsed="1">
      <c r="A100" s="8">
        <v>43252</v>
      </c>
      <c r="B100" s="151">
        <v>0</v>
      </c>
      <c r="C100" s="151">
        <v>3</v>
      </c>
      <c r="D100" s="159">
        <v>225</v>
      </c>
    </row>
    <row r="101" spans="1:4" ht="14.4" hidden="1" outlineLevel="1" collapsed="1">
      <c r="A101" s="8">
        <v>43282</v>
      </c>
      <c r="B101" s="151">
        <v>0</v>
      </c>
      <c r="C101" s="151">
        <v>3</v>
      </c>
      <c r="D101" s="159">
        <v>225</v>
      </c>
    </row>
    <row r="102" spans="1:4" ht="14.4" hidden="1" outlineLevel="1" collapsed="1">
      <c r="A102" s="8">
        <v>43313</v>
      </c>
      <c r="B102" s="151">
        <v>0</v>
      </c>
      <c r="C102" s="151">
        <v>3</v>
      </c>
      <c r="D102" s="159">
        <v>225</v>
      </c>
    </row>
    <row r="103" spans="1:4" ht="14.4" hidden="1" outlineLevel="1" collapsed="1">
      <c r="A103" s="8">
        <v>43344</v>
      </c>
      <c r="B103" s="151">
        <v>0</v>
      </c>
      <c r="C103" s="151">
        <v>3</v>
      </c>
      <c r="D103" s="159">
        <v>222</v>
      </c>
    </row>
    <row r="104" spans="1:4" ht="14.4" hidden="1" outlineLevel="1" collapsed="1">
      <c r="A104" s="8">
        <v>43374</v>
      </c>
      <c r="B104" s="151">
        <v>0</v>
      </c>
      <c r="C104" s="151">
        <v>3</v>
      </c>
      <c r="D104" s="159">
        <v>222</v>
      </c>
    </row>
    <row r="105" spans="1:4" ht="14.4" hidden="1" outlineLevel="1" collapsed="1">
      <c r="A105" s="8">
        <v>43405</v>
      </c>
      <c r="B105" s="151">
        <v>0</v>
      </c>
      <c r="C105" s="151">
        <v>3</v>
      </c>
      <c r="D105" s="159">
        <v>222</v>
      </c>
    </row>
    <row r="106" spans="1:4" ht="14.4" hidden="1" outlineLevel="1" collapsed="1">
      <c r="A106" s="8">
        <v>43435</v>
      </c>
      <c r="B106" s="151">
        <v>0</v>
      </c>
      <c r="C106" s="151">
        <v>3</v>
      </c>
      <c r="D106" s="159">
        <v>215</v>
      </c>
    </row>
    <row r="107" spans="1:4" ht="14.4" hidden="1" outlineLevel="1" collapsed="1">
      <c r="A107" s="8">
        <v>43466</v>
      </c>
      <c r="B107" s="151">
        <v>0</v>
      </c>
      <c r="C107" s="151">
        <v>3</v>
      </c>
      <c r="D107" s="159">
        <v>215</v>
      </c>
    </row>
    <row r="108" spans="1:4" ht="14.4" hidden="1" outlineLevel="1" collapsed="1">
      <c r="A108" s="8">
        <v>43497</v>
      </c>
      <c r="B108" s="151">
        <v>0</v>
      </c>
      <c r="C108" s="151">
        <v>3</v>
      </c>
      <c r="D108" s="159">
        <v>215</v>
      </c>
    </row>
    <row r="109" spans="1:4" ht="14.4" hidden="1" outlineLevel="1" collapsed="1">
      <c r="A109" s="8">
        <v>43525</v>
      </c>
      <c r="B109" s="151">
        <v>0</v>
      </c>
      <c r="C109" s="151">
        <v>3</v>
      </c>
      <c r="D109" s="159">
        <v>215</v>
      </c>
    </row>
    <row r="110" spans="1:4" ht="14.4" hidden="1" outlineLevel="1" collapsed="1">
      <c r="A110" s="8">
        <v>43556</v>
      </c>
      <c r="B110" s="151">
        <v>0</v>
      </c>
      <c r="C110" s="151">
        <v>3</v>
      </c>
      <c r="D110" s="159">
        <v>215</v>
      </c>
    </row>
    <row r="111" spans="1:4" ht="14.4" hidden="1" outlineLevel="1" collapsed="1">
      <c r="A111" s="8">
        <v>43586</v>
      </c>
      <c r="B111" s="151">
        <v>0</v>
      </c>
      <c r="C111" s="151">
        <v>3</v>
      </c>
      <c r="D111" s="159">
        <v>215</v>
      </c>
    </row>
    <row r="112" spans="1:4" ht="14.4" hidden="1" outlineLevel="1" collapsed="1">
      <c r="A112" s="8">
        <v>43617</v>
      </c>
      <c r="B112" s="151">
        <v>0</v>
      </c>
      <c r="C112" s="151">
        <v>3</v>
      </c>
      <c r="D112" s="159">
        <v>208</v>
      </c>
    </row>
    <row r="113" spans="1:4" ht="14.4" hidden="1" outlineLevel="1" collapsed="1">
      <c r="A113" s="8">
        <v>43647</v>
      </c>
      <c r="B113" s="151">
        <v>0</v>
      </c>
      <c r="C113" s="151">
        <v>3</v>
      </c>
      <c r="D113" s="159">
        <v>208</v>
      </c>
    </row>
    <row r="114" spans="1:4" ht="14.4" hidden="1" outlineLevel="1" collapsed="1">
      <c r="A114" s="8">
        <v>43678</v>
      </c>
      <c r="B114" s="151">
        <v>0</v>
      </c>
      <c r="C114" s="151">
        <v>3</v>
      </c>
      <c r="D114" s="159">
        <v>208</v>
      </c>
    </row>
    <row r="115" spans="1:4" ht="14.4" hidden="1" outlineLevel="1" collapsed="1">
      <c r="A115" s="8">
        <v>43709</v>
      </c>
      <c r="B115" s="151">
        <v>0</v>
      </c>
      <c r="C115" s="151">
        <v>3</v>
      </c>
      <c r="D115" s="159">
        <v>207</v>
      </c>
    </row>
    <row r="116" spans="1:4" ht="14.4" hidden="1" outlineLevel="1" collapsed="1">
      <c r="A116" s="8">
        <v>43739</v>
      </c>
      <c r="B116" s="151">
        <v>0</v>
      </c>
      <c r="C116" s="151">
        <v>3</v>
      </c>
      <c r="D116" s="159">
        <v>207</v>
      </c>
    </row>
    <row r="117" spans="1:4" ht="14.4" hidden="1" outlineLevel="1" collapsed="1">
      <c r="A117" s="8">
        <v>43770</v>
      </c>
      <c r="B117" s="151">
        <v>0</v>
      </c>
      <c r="C117" s="151">
        <v>3</v>
      </c>
      <c r="D117" s="159">
        <v>207</v>
      </c>
    </row>
    <row r="118" spans="1:4" ht="14.4" hidden="1" outlineLevel="1" collapsed="1">
      <c r="A118" s="8">
        <v>43800</v>
      </c>
      <c r="B118" s="151">
        <v>0</v>
      </c>
      <c r="C118" s="151">
        <v>3</v>
      </c>
      <c r="D118" s="159">
        <v>205</v>
      </c>
    </row>
    <row r="119" spans="1:4" ht="14.4" hidden="1" outlineLevel="1" collapsed="1">
      <c r="A119" s="8">
        <v>43831</v>
      </c>
      <c r="B119" s="151">
        <v>0</v>
      </c>
      <c r="C119" s="151">
        <v>3</v>
      </c>
      <c r="D119" s="159">
        <v>205</v>
      </c>
    </row>
    <row r="120" spans="1:4" ht="14.4" hidden="1" outlineLevel="1" collapsed="1">
      <c r="A120" s="8">
        <v>43862</v>
      </c>
      <c r="B120" s="151">
        <v>0</v>
      </c>
      <c r="C120" s="151">
        <v>3</v>
      </c>
      <c r="D120" s="159">
        <v>205</v>
      </c>
    </row>
    <row r="121" spans="1:4" ht="14.4" hidden="1" outlineLevel="1" collapsed="1">
      <c r="A121" s="8">
        <v>43891</v>
      </c>
      <c r="B121" s="151">
        <v>0</v>
      </c>
      <c r="C121" s="151">
        <v>3</v>
      </c>
      <c r="D121" s="159">
        <v>202</v>
      </c>
    </row>
    <row r="122" spans="1:4" ht="14.4" hidden="1" outlineLevel="1" collapsed="1">
      <c r="A122" s="8">
        <v>43922</v>
      </c>
      <c r="B122" s="151">
        <v>0</v>
      </c>
      <c r="C122" s="151">
        <v>3</v>
      </c>
      <c r="D122" s="159">
        <v>202</v>
      </c>
    </row>
    <row r="123" spans="1:4" ht="14.4" hidden="1" outlineLevel="1" collapsed="1">
      <c r="A123" s="8">
        <v>43952</v>
      </c>
      <c r="B123" s="151">
        <v>0</v>
      </c>
      <c r="C123" s="151">
        <v>3</v>
      </c>
      <c r="D123" s="159">
        <v>202</v>
      </c>
    </row>
    <row r="124" spans="1:4" ht="14.4" hidden="1" outlineLevel="1" collapsed="1">
      <c r="A124" s="8">
        <v>43983</v>
      </c>
      <c r="B124" s="151">
        <v>0</v>
      </c>
      <c r="C124" s="151">
        <v>3</v>
      </c>
      <c r="D124" s="159">
        <v>193</v>
      </c>
    </row>
    <row r="125" spans="1:4" ht="14.4" hidden="1" outlineLevel="1" collapsed="1">
      <c r="A125" s="8">
        <v>44013</v>
      </c>
      <c r="B125" s="151">
        <v>0</v>
      </c>
      <c r="C125" s="151">
        <v>3</v>
      </c>
      <c r="D125" s="159">
        <v>193</v>
      </c>
    </row>
    <row r="126" spans="1:4" ht="14.4" hidden="1" outlineLevel="1" collapsed="1">
      <c r="A126" s="8">
        <v>44044</v>
      </c>
      <c r="B126" s="151">
        <v>0</v>
      </c>
      <c r="C126" s="151">
        <v>3</v>
      </c>
      <c r="D126" s="159">
        <v>193</v>
      </c>
    </row>
    <row r="127" spans="1:4" ht="14.4" hidden="1" outlineLevel="1" collapsed="1">
      <c r="A127" s="8">
        <v>44075</v>
      </c>
      <c r="B127" s="151">
        <v>0</v>
      </c>
      <c r="C127" s="151">
        <v>3</v>
      </c>
      <c r="D127" s="159">
        <v>186</v>
      </c>
    </row>
    <row r="128" spans="1:4" ht="14.4" hidden="1" outlineLevel="1" collapsed="1">
      <c r="A128" s="8">
        <v>44105</v>
      </c>
      <c r="B128" s="151">
        <v>0</v>
      </c>
      <c r="C128" s="151">
        <v>3</v>
      </c>
      <c r="D128" s="159">
        <v>186</v>
      </c>
    </row>
    <row r="129" spans="1:4" ht="14.4" hidden="1" outlineLevel="1" collapsed="1">
      <c r="A129" s="8">
        <v>44136</v>
      </c>
      <c r="B129" s="151">
        <v>0</v>
      </c>
      <c r="C129" s="151">
        <v>3</v>
      </c>
      <c r="D129" s="159">
        <v>186</v>
      </c>
    </row>
    <row r="130" spans="1:4" ht="14.4" hidden="1" outlineLevel="1" collapsed="1">
      <c r="A130" s="8">
        <v>44166</v>
      </c>
      <c r="B130" s="151">
        <v>0</v>
      </c>
      <c r="C130" s="151">
        <v>3</v>
      </c>
      <c r="D130" s="159">
        <v>175</v>
      </c>
    </row>
    <row r="131" spans="1:4" ht="14.4" hidden="1" outlineLevel="1" collapsed="1">
      <c r="A131" s="8">
        <v>44197</v>
      </c>
      <c r="B131" s="151">
        <v>0</v>
      </c>
      <c r="C131" s="151">
        <v>3</v>
      </c>
      <c r="D131" s="159">
        <v>175</v>
      </c>
    </row>
    <row r="132" spans="1:4" ht="14.4" hidden="1" outlineLevel="1" collapsed="1">
      <c r="A132" s="8">
        <v>44228</v>
      </c>
      <c r="B132" s="151">
        <v>0</v>
      </c>
      <c r="C132" s="151">
        <v>3</v>
      </c>
      <c r="D132" s="159">
        <v>175</v>
      </c>
    </row>
    <row r="133" spans="1:4" ht="14.4" hidden="1" outlineLevel="1" collapsed="1">
      <c r="A133" s="8">
        <v>44256</v>
      </c>
      <c r="B133" s="151">
        <v>0</v>
      </c>
      <c r="C133" s="151">
        <v>3</v>
      </c>
      <c r="D133" s="159">
        <v>174</v>
      </c>
    </row>
    <row r="134" spans="1:4" ht="14.4" hidden="1" outlineLevel="1" collapsed="1">
      <c r="A134" s="8">
        <v>44287</v>
      </c>
      <c r="B134" s="151">
        <v>0</v>
      </c>
      <c r="C134" s="151">
        <v>3</v>
      </c>
      <c r="D134" s="159">
        <v>174</v>
      </c>
    </row>
    <row r="135" spans="1:4" ht="14.4" hidden="1" outlineLevel="1" collapsed="1">
      <c r="A135" s="8">
        <v>44317</v>
      </c>
      <c r="B135" s="151">
        <v>0</v>
      </c>
      <c r="C135" s="151">
        <v>3</v>
      </c>
      <c r="D135" s="159">
        <v>174</v>
      </c>
    </row>
    <row r="136" spans="1:4" ht="14.4" hidden="1" outlineLevel="1" collapsed="1">
      <c r="A136" s="8">
        <v>44348</v>
      </c>
      <c r="B136" s="151">
        <v>0</v>
      </c>
      <c r="C136" s="151">
        <v>3</v>
      </c>
      <c r="D136" s="159">
        <v>170</v>
      </c>
    </row>
    <row r="137" spans="1:4" ht="14.4" hidden="1" outlineLevel="1" collapsed="1">
      <c r="A137" s="8">
        <v>44378</v>
      </c>
      <c r="B137" s="151">
        <v>0</v>
      </c>
      <c r="C137" s="151">
        <v>3</v>
      </c>
      <c r="D137" s="159">
        <v>170</v>
      </c>
    </row>
    <row r="138" spans="1:4" ht="14.4" hidden="1" outlineLevel="1" collapsed="1">
      <c r="A138" s="8">
        <v>44409</v>
      </c>
      <c r="B138" s="151">
        <v>0</v>
      </c>
      <c r="C138" s="151">
        <v>3</v>
      </c>
      <c r="D138" s="159">
        <v>170</v>
      </c>
    </row>
    <row r="139" spans="1:4" ht="14.4" hidden="1" outlineLevel="1" collapsed="1">
      <c r="A139" s="8">
        <v>44440</v>
      </c>
      <c r="B139" s="151">
        <v>0</v>
      </c>
      <c r="C139" s="151">
        <v>3</v>
      </c>
      <c r="D139" s="159">
        <v>165</v>
      </c>
    </row>
    <row r="140" spans="1:4" ht="14.4" hidden="1" outlineLevel="1" collapsed="1">
      <c r="A140" s="8">
        <v>44470</v>
      </c>
      <c r="B140" s="151">
        <v>0</v>
      </c>
      <c r="C140" s="151">
        <v>3</v>
      </c>
      <c r="D140" s="159">
        <v>165</v>
      </c>
    </row>
    <row r="141" spans="1:4" ht="14.4" hidden="1" outlineLevel="1" collapsed="1">
      <c r="A141" s="8">
        <v>44501</v>
      </c>
      <c r="B141" s="151">
        <v>0</v>
      </c>
      <c r="C141" s="151">
        <v>3</v>
      </c>
      <c r="D141" s="159">
        <v>165</v>
      </c>
    </row>
    <row r="142" spans="1:4" ht="14.4" hidden="1" outlineLevel="1" collapsed="1">
      <c r="A142" s="8">
        <v>44531</v>
      </c>
      <c r="B142" s="151">
        <v>0</v>
      </c>
      <c r="C142" s="151">
        <v>3</v>
      </c>
      <c r="D142" s="159">
        <v>164</v>
      </c>
    </row>
    <row r="143" spans="1:4" ht="14.4" hidden="1" outlineLevel="1" collapsed="1">
      <c r="A143" s="8">
        <v>44562</v>
      </c>
      <c r="B143" s="151">
        <v>0</v>
      </c>
      <c r="C143" s="151">
        <v>3</v>
      </c>
      <c r="D143" s="159">
        <v>164</v>
      </c>
    </row>
    <row r="144" spans="1:4" ht="14.4" hidden="1" outlineLevel="1" collapsed="1">
      <c r="A144" s="8">
        <v>44593</v>
      </c>
      <c r="B144" s="151">
        <v>0</v>
      </c>
      <c r="C144" s="151">
        <v>3</v>
      </c>
      <c r="D144" s="159">
        <v>164</v>
      </c>
    </row>
    <row r="145" spans="1:4" ht="14.4" hidden="1" outlineLevel="1" collapsed="1">
      <c r="A145" s="8">
        <v>44621</v>
      </c>
      <c r="B145" s="151">
        <v>0</v>
      </c>
      <c r="C145" s="151">
        <v>3</v>
      </c>
      <c r="D145" s="159">
        <v>165</v>
      </c>
    </row>
    <row r="146" spans="1:4" ht="14.4" hidden="1" outlineLevel="1" collapsed="1">
      <c r="A146" s="8">
        <v>44652</v>
      </c>
      <c r="B146" s="151">
        <v>0</v>
      </c>
      <c r="C146" s="151">
        <v>3</v>
      </c>
      <c r="D146" s="159">
        <v>165</v>
      </c>
    </row>
    <row r="147" spans="1:4" ht="14.4" hidden="1" outlineLevel="1" collapsed="1">
      <c r="A147" s="8">
        <v>44682</v>
      </c>
      <c r="B147" s="151">
        <v>0</v>
      </c>
      <c r="C147" s="151">
        <v>2</v>
      </c>
      <c r="D147" s="159">
        <v>165</v>
      </c>
    </row>
    <row r="148" spans="1:4" ht="14.4" hidden="1" outlineLevel="1" collapsed="1">
      <c r="A148" s="8">
        <v>44713</v>
      </c>
      <c r="B148" s="151">
        <v>0</v>
      </c>
      <c r="C148" s="151">
        <v>2</v>
      </c>
      <c r="D148" s="159">
        <v>162</v>
      </c>
    </row>
    <row r="149" spans="1:4" ht="14.4" hidden="1" outlineLevel="1" collapsed="1">
      <c r="A149" s="8">
        <v>44743</v>
      </c>
      <c r="B149" s="151">
        <v>0</v>
      </c>
      <c r="C149" s="151">
        <v>2</v>
      </c>
      <c r="D149" s="159">
        <v>162</v>
      </c>
    </row>
    <row r="150" spans="1:4" ht="14.4" hidden="1" outlineLevel="1" collapsed="1">
      <c r="A150" s="8">
        <v>44774</v>
      </c>
      <c r="B150" s="151">
        <v>0</v>
      </c>
      <c r="C150" s="151">
        <v>2</v>
      </c>
      <c r="D150" s="159">
        <v>162</v>
      </c>
    </row>
    <row r="151" spans="1:4" ht="14.4" hidden="1" outlineLevel="1" collapsed="1">
      <c r="A151" s="8">
        <v>44805</v>
      </c>
      <c r="B151" s="151">
        <v>0</v>
      </c>
      <c r="C151" s="151">
        <v>2</v>
      </c>
      <c r="D151" s="159">
        <v>152</v>
      </c>
    </row>
    <row r="152" spans="1:4" ht="14.4" hidden="1" outlineLevel="1" collapsed="1">
      <c r="A152" s="8">
        <v>44835</v>
      </c>
      <c r="B152" s="151">
        <v>0</v>
      </c>
      <c r="C152" s="151">
        <v>2</v>
      </c>
      <c r="D152" s="159">
        <v>152</v>
      </c>
    </row>
    <row r="153" spans="1:4" ht="14.4" hidden="1" outlineLevel="1" collapsed="1">
      <c r="A153" s="8">
        <v>44866</v>
      </c>
      <c r="B153" s="151">
        <v>0</v>
      </c>
      <c r="C153" s="151">
        <v>2</v>
      </c>
      <c r="D153" s="159">
        <v>152</v>
      </c>
    </row>
    <row r="154" spans="1:4" ht="14.4" hidden="1" outlineLevel="1" collapsed="1">
      <c r="A154" s="8">
        <v>44896</v>
      </c>
      <c r="B154" s="151">
        <v>0</v>
      </c>
      <c r="C154" s="151">
        <v>2</v>
      </c>
      <c r="D154" s="159">
        <v>146</v>
      </c>
    </row>
    <row r="155" spans="1:4" ht="14.4" hidden="1" outlineLevel="1" collapsed="1">
      <c r="A155" s="8">
        <v>44927</v>
      </c>
      <c r="B155" s="151">
        <v>0</v>
      </c>
      <c r="C155" s="151">
        <v>2</v>
      </c>
      <c r="D155" s="159">
        <v>146</v>
      </c>
    </row>
    <row r="156" spans="1:4" ht="14.4" hidden="1" outlineLevel="1" collapsed="1">
      <c r="A156" s="8">
        <v>44958</v>
      </c>
      <c r="B156" s="151">
        <v>0</v>
      </c>
      <c r="C156" s="151">
        <v>2</v>
      </c>
      <c r="D156" s="159">
        <v>146</v>
      </c>
    </row>
    <row r="157" spans="1:4" ht="14.4" hidden="1" outlineLevel="1" collapsed="1">
      <c r="A157" s="8">
        <v>44986</v>
      </c>
      <c r="B157" s="151">
        <v>0</v>
      </c>
      <c r="C157" s="151">
        <v>2</v>
      </c>
      <c r="D157" s="159">
        <v>139</v>
      </c>
    </row>
    <row r="158" spans="1:4" ht="14.4" hidden="1" outlineLevel="1" collapsed="1">
      <c r="A158" s="8">
        <v>45017</v>
      </c>
      <c r="B158" s="151">
        <v>0</v>
      </c>
      <c r="C158" s="151">
        <v>2</v>
      </c>
      <c r="D158" s="159">
        <v>139</v>
      </c>
    </row>
    <row r="159" spans="1:4" ht="14.4" hidden="1" outlineLevel="1" collapsed="1">
      <c r="A159" s="8">
        <v>45047</v>
      </c>
      <c r="B159" s="151">
        <v>0</v>
      </c>
      <c r="C159" s="151">
        <v>2</v>
      </c>
      <c r="D159" s="159">
        <v>139</v>
      </c>
    </row>
    <row r="160" spans="1:4" ht="14.4" hidden="1" outlineLevel="1" collapsed="1">
      <c r="A160" s="8">
        <v>45078</v>
      </c>
      <c r="B160" s="151">
        <v>0</v>
      </c>
      <c r="C160" s="151">
        <v>2</v>
      </c>
      <c r="D160" s="159">
        <v>144</v>
      </c>
    </row>
    <row r="161" spans="1:4" ht="14.4" hidden="1" outlineLevel="1" collapsed="1">
      <c r="A161" s="8">
        <v>45108</v>
      </c>
      <c r="B161" s="151">
        <v>0</v>
      </c>
      <c r="C161" s="151">
        <v>2</v>
      </c>
      <c r="D161" s="159">
        <v>144</v>
      </c>
    </row>
    <row r="162" spans="1:4" ht="14.4" hidden="1" outlineLevel="1" collapsed="1">
      <c r="A162" s="8">
        <v>45139</v>
      </c>
      <c r="B162" s="151">
        <v>0</v>
      </c>
      <c r="C162" s="151">
        <v>2</v>
      </c>
      <c r="D162" s="159">
        <v>144</v>
      </c>
    </row>
    <row r="163" spans="1:4" ht="14.4" hidden="1" outlineLevel="1" collapsed="1">
      <c r="A163" s="8">
        <v>45170</v>
      </c>
      <c r="B163" s="151">
        <v>0</v>
      </c>
      <c r="C163" s="151">
        <v>2</v>
      </c>
      <c r="D163" s="159">
        <v>143</v>
      </c>
    </row>
    <row r="164" spans="1:4" ht="14.4" hidden="1" outlineLevel="1" collapsed="1">
      <c r="A164" s="8">
        <v>45200</v>
      </c>
      <c r="B164" s="151">
        <v>0</v>
      </c>
      <c r="C164" s="151">
        <v>2</v>
      </c>
      <c r="D164" s="159">
        <v>143</v>
      </c>
    </row>
    <row r="165" spans="1:4" ht="14.4" hidden="1" outlineLevel="1" collapsed="1">
      <c r="A165" s="8">
        <v>45231</v>
      </c>
      <c r="B165" s="151">
        <v>0</v>
      </c>
      <c r="C165" s="151">
        <v>2</v>
      </c>
      <c r="D165" s="159">
        <v>143</v>
      </c>
    </row>
    <row r="166" spans="1:4" ht="14.4" hidden="1" outlineLevel="1" collapsed="1">
      <c r="A166" s="8">
        <v>45261</v>
      </c>
      <c r="B166" s="151">
        <v>0</v>
      </c>
      <c r="C166" s="151">
        <v>2</v>
      </c>
      <c r="D166" s="159">
        <v>144</v>
      </c>
    </row>
    <row r="167" spans="1:4" ht="14.4" hidden="1" outlineLevel="1" collapsed="1">
      <c r="A167" s="8">
        <v>45292</v>
      </c>
      <c r="B167" s="151">
        <v>0</v>
      </c>
      <c r="C167" s="151">
        <v>2</v>
      </c>
      <c r="D167" s="159">
        <v>144</v>
      </c>
    </row>
    <row r="168" spans="1:4" ht="14.4" hidden="1" outlineLevel="1" collapsed="1">
      <c r="A168" s="8">
        <v>45323</v>
      </c>
      <c r="B168" s="151">
        <v>0</v>
      </c>
      <c r="C168" s="151">
        <v>2</v>
      </c>
      <c r="D168" s="159">
        <v>144</v>
      </c>
    </row>
    <row r="169" spans="1:4" ht="14.4" collapsed="1">
      <c r="A169" s="8">
        <v>45352</v>
      </c>
      <c r="B169" s="151">
        <v>0</v>
      </c>
      <c r="C169" s="151">
        <v>2</v>
      </c>
      <c r="D169" s="159">
        <v>144</v>
      </c>
    </row>
    <row r="170" spans="1:4" ht="14.4">
      <c r="A170" s="8">
        <v>45383</v>
      </c>
      <c r="B170" s="151">
        <v>0</v>
      </c>
      <c r="C170" s="151">
        <v>2</v>
      </c>
      <c r="D170" s="159">
        <v>144</v>
      </c>
    </row>
    <row r="171" spans="1:4" ht="14.4">
      <c r="A171" s="8">
        <v>45413</v>
      </c>
      <c r="B171" s="151">
        <v>0</v>
      </c>
      <c r="C171" s="151">
        <v>2</v>
      </c>
      <c r="D171" s="159">
        <v>144</v>
      </c>
    </row>
    <row r="172" spans="1:4" ht="14.4">
      <c r="A172" s="8">
        <v>45444</v>
      </c>
      <c r="B172" s="151">
        <v>0</v>
      </c>
      <c r="C172" s="151">
        <v>2</v>
      </c>
      <c r="D172" s="159">
        <v>145</v>
      </c>
    </row>
    <row r="173" spans="1:4" ht="14.4">
      <c r="A173" s="8">
        <v>45474</v>
      </c>
      <c r="B173" s="151">
        <v>0</v>
      </c>
      <c r="C173" s="151">
        <v>2</v>
      </c>
      <c r="D173" s="159">
        <v>145</v>
      </c>
    </row>
    <row r="174" spans="1:4" ht="14.4">
      <c r="A174" s="8">
        <v>45505</v>
      </c>
      <c r="B174" s="151">
        <v>0</v>
      </c>
      <c r="C174" s="151">
        <v>2</v>
      </c>
      <c r="D174" s="159">
        <v>145</v>
      </c>
    </row>
    <row r="175" spans="1:4" ht="14.4">
      <c r="A175" s="8">
        <v>45536</v>
      </c>
      <c r="B175" s="151">
        <v>0</v>
      </c>
      <c r="C175" s="151">
        <v>2</v>
      </c>
      <c r="D175" s="159">
        <v>144</v>
      </c>
    </row>
    <row r="176" spans="1:4" ht="14.4">
      <c r="A176" s="8">
        <v>45566</v>
      </c>
      <c r="B176" s="151">
        <v>0</v>
      </c>
      <c r="C176" s="151">
        <v>2</v>
      </c>
      <c r="D176" s="159">
        <v>144</v>
      </c>
    </row>
    <row r="177" spans="1:4" ht="14.4">
      <c r="A177" s="8">
        <v>45597</v>
      </c>
      <c r="B177" s="151">
        <v>0</v>
      </c>
      <c r="C177" s="151">
        <v>2</v>
      </c>
      <c r="D177" s="159">
        <v>144</v>
      </c>
    </row>
    <row r="178" spans="1:4" ht="14.4">
      <c r="A178" s="8">
        <v>45627</v>
      </c>
      <c r="B178" s="151">
        <v>0</v>
      </c>
      <c r="C178" s="151">
        <v>2</v>
      </c>
      <c r="D178" s="159">
        <v>143</v>
      </c>
    </row>
    <row r="179" spans="1:4" ht="14.4">
      <c r="A179" s="8">
        <v>45658</v>
      </c>
      <c r="B179" s="151">
        <v>0</v>
      </c>
      <c r="C179" s="151">
        <v>2</v>
      </c>
      <c r="D179" s="159">
        <v>143</v>
      </c>
    </row>
    <row r="180" spans="1:4" ht="14.4">
      <c r="A180" s="8">
        <v>45689</v>
      </c>
      <c r="B180" s="151">
        <v>0</v>
      </c>
      <c r="C180" s="151">
        <v>2</v>
      </c>
      <c r="D180" s="159">
        <v>143</v>
      </c>
    </row>
    <row r="181" spans="1:4" ht="14.4">
      <c r="A181" s="8">
        <v>45717</v>
      </c>
      <c r="B181" s="151">
        <v>0</v>
      </c>
      <c r="C181" s="151">
        <v>2</v>
      </c>
      <c r="D181" s="159">
        <v>143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166</v>
      </c>
      <c r="B1" s="60">
        <v>2025</v>
      </c>
      <c r="G1" s="61" t="s">
        <v>157</v>
      </c>
      <c r="J1" s="62" t="s">
        <v>164</v>
      </c>
      <c r="K1" s="62">
        <v>1</v>
      </c>
      <c r="M1" s="62">
        <v>2011</v>
      </c>
    </row>
    <row r="2" spans="1:16380">
      <c r="A2" s="64" t="s">
        <v>262</v>
      </c>
      <c r="B2" s="65"/>
      <c r="C2" s="65"/>
      <c r="D2" s="65"/>
      <c r="E2" s="65"/>
      <c r="F2" s="65"/>
      <c r="G2" s="65"/>
      <c r="J2" s="62" t="s">
        <v>165</v>
      </c>
      <c r="K2" s="62">
        <v>2</v>
      </c>
      <c r="M2" s="62">
        <v>2012</v>
      </c>
    </row>
    <row r="3" spans="1:16380">
      <c r="A3" s="170" t="s">
        <v>119</v>
      </c>
      <c r="B3" s="170"/>
      <c r="C3" s="170"/>
      <c r="D3" s="170"/>
      <c r="E3" s="170"/>
      <c r="F3" s="170"/>
      <c r="G3" s="170"/>
      <c r="J3" s="62" t="s">
        <v>166</v>
      </c>
      <c r="K3" s="62">
        <v>3</v>
      </c>
      <c r="M3" s="62">
        <v>2013</v>
      </c>
    </row>
    <row r="4" spans="1:16380">
      <c r="A4" s="171" t="s">
        <v>116</v>
      </c>
      <c r="B4" s="171"/>
      <c r="C4" s="171"/>
      <c r="D4" s="171"/>
      <c r="E4" s="171"/>
      <c r="F4" s="171"/>
      <c r="G4" s="171"/>
      <c r="H4" s="66"/>
      <c r="I4" s="66"/>
      <c r="J4" s="62" t="s">
        <v>167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0" t="s">
        <v>128</v>
      </c>
      <c r="B5" s="170"/>
      <c r="C5" s="170"/>
      <c r="D5" s="170"/>
      <c r="E5" s="170"/>
      <c r="F5" s="170"/>
      <c r="G5" s="170"/>
      <c r="H5" s="66"/>
      <c r="I5" s="66"/>
      <c r="J5" s="62" t="s">
        <v>168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0">
        <f>DATE(B1,VLOOKUP(A1,$J$1:$K$12,2,0),1)</f>
        <v>45717</v>
      </c>
      <c r="B6" s="170"/>
      <c r="C6" s="170"/>
      <c r="D6" s="170"/>
      <c r="E6" s="170"/>
      <c r="F6" s="170"/>
      <c r="G6" s="170"/>
      <c r="H6" s="66"/>
      <c r="J6" s="62" t="s">
        <v>169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170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2" t="s">
        <v>111</v>
      </c>
      <c r="B8" s="174" t="s">
        <v>229</v>
      </c>
      <c r="C8" s="174"/>
      <c r="D8" s="174"/>
      <c r="E8" s="174" t="s">
        <v>171</v>
      </c>
      <c r="F8" s="174"/>
      <c r="G8" s="175"/>
      <c r="H8" s="71"/>
      <c r="I8" s="72"/>
      <c r="J8" s="62" t="s">
        <v>172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3"/>
      <c r="B9" s="74" t="s">
        <v>173</v>
      </c>
      <c r="C9" s="112" t="s">
        <v>174</v>
      </c>
      <c r="D9" s="75" t="s">
        <v>175</v>
      </c>
      <c r="E9" s="112" t="s">
        <v>176</v>
      </c>
      <c r="F9" s="112" t="s">
        <v>177</v>
      </c>
      <c r="G9" s="116" t="s">
        <v>178</v>
      </c>
      <c r="I9" s="76"/>
      <c r="J9" s="62" t="s">
        <v>163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81"/>
      <c r="I10" s="81"/>
      <c r="J10" s="62" t="s">
        <v>179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112</v>
      </c>
      <c r="B11" s="84">
        <f>IF(ISERROR(VLOOKUP($A$6,Україна!$A$10:$AC$200,2,0)),"–",VLOOKUP($A$6,Україна!$A$10:$AC$200,2,0))</f>
        <v>804408.58701043006</v>
      </c>
      <c r="C11" s="84">
        <f>IF(ISERROR(VLOOKUP($A$6,'Кредити НФК'!$A$10:$M$200,2,0)),"–",VLOOKUP($A$6,'Кредити НФК'!$A$10:$M$200,2,0))</f>
        <v>5355.0079822099997</v>
      </c>
      <c r="D11" s="85">
        <f t="shared" ref="D11:D16" si="0">IF(ISERROR(C11/B11*100),"–",C11/B11*100)</f>
        <v>0.66570746119354463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21.999093492443151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3.6761574422042003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3.3622685073509047</v>
      </c>
      <c r="H11" s="87"/>
      <c r="I11" s="81"/>
      <c r="J11" s="62" t="s">
        <v>180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563629.86224885995</v>
      </c>
      <c r="C12" s="84">
        <f>IF(ISERROR(VLOOKUP($A$6,'Кредити НФК'!$A$10:$M$200,6,0)),"–",VLOOKUP($A$6,'Кредити НФК'!$A$10:$M$200,6,0))</f>
        <v>4834.62537608</v>
      </c>
      <c r="D12" s="85">
        <f t="shared" si="0"/>
        <v>0.85776600920150747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30.891988785958546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4.5253427873269629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3.4024458534975537</v>
      </c>
      <c r="H12" s="81"/>
      <c r="I12" s="81"/>
      <c r="J12" s="62" t="s">
        <v>181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240778.72476156999</v>
      </c>
      <c r="C13" s="84">
        <f>IF(ISERROR(VLOOKUP($A$6,'Кредити НФК'!$A$10:$M$200,10,0)),"–",VLOOKUP($A$6,'Кредити НФК'!$A$10:$M$200,10,0))</f>
        <v>520.38260613</v>
      </c>
      <c r="D13" s="85">
        <f t="shared" si="0"/>
        <v>0.2161248285725022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-25.20920299485428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-3.5999360019930577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2.990487154835364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113</v>
      </c>
      <c r="B14" s="84">
        <f>IF(ISERROR(VLOOKUP($A$6,Україна!$A$3:$AC$200,5,0)),"–",VLOOKUP($A$6,Україна!$A$3:$AC$200,5,0))</f>
        <v>307384.70912314003</v>
      </c>
      <c r="C14" s="84">
        <f>IF(ISERROR(VLOOKUP($A$6,'Кредити ДГ'!$A$10:$M$200,2,0)),"–",VLOOKUP($A$6,'Кредити ДГ'!$A$10:$M$200,2,0))</f>
        <v>5365.3401013700004</v>
      </c>
      <c r="D14" s="85">
        <f t="shared" si="0"/>
        <v>1.7454804816659293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26.724004369089769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5.0142400382321881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1.9477230038843913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296992.76599540003</v>
      </c>
      <c r="C15" s="84">
        <f>IF(ISERROR(VLOOKUP($A$6,'Кредити ДГ'!$A$10:$M$200,6,0)),"–",VLOOKUP($A$6,'Кредити ДГ'!$A$10:$M$200,6,0))</f>
        <v>5358.1072480800003</v>
      </c>
      <c r="D15" s="85">
        <f t="shared" si="0"/>
        <v>1.8041204573188121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27.465299296190523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5.2205100514343172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2.1276920614758978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10391.94312774</v>
      </c>
      <c r="C16" s="91">
        <f>IF(ISERROR(VLOOKUP($A$6,'Кредити ДГ'!$A$10:$M$200,10,0)),"–",VLOOKUP($A$6,'Кредити ДГ'!$A$10:$M$200,10,0))</f>
        <v>7.2328532900000004</v>
      </c>
      <c r="D16" s="92">
        <f t="shared" si="0"/>
        <v>6.9600585771998666E-2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-76.126967219018979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-57.176142319038178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-55.779445448826124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118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33</v>
      </c>
      <c r="B18" s="84">
        <f>IF(ISERROR(VLOOKUP($A$6,Україна!$A$3:$AC$200,8,0)),"–",VLOOKUP($A$6,Україна!$A$3:$AC$200,8,0))</f>
        <v>1204815.6092614001</v>
      </c>
      <c r="C18" s="84">
        <f>IF(ISERROR(VLOOKUP($A$6,'Депозити НФК'!$A$10:$S$200,2,0)),"–",VLOOKUP($A$6,'Депозити НФК'!$A$10:$S$200,2,0))</f>
        <v>11561.31996121</v>
      </c>
      <c r="D18" s="85">
        <f>IF(ISERROR(C18/B18*100),"–",C18/B18*100)</f>
        <v>0.95959247808032211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39.233337868363435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-11.988559969326815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5.0755269792692275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895419.61400735995</v>
      </c>
      <c r="C19" s="84">
        <f>IF(ISERROR(VLOOKUP($A$6,'Депозити НФК'!$A$10:$S$200,8,0)),"–",VLOOKUP($A$6,'Депозити НФК'!$A$10:$S$200,8,0))</f>
        <v>8667.8213910499999</v>
      </c>
      <c r="D19" s="85">
        <f t="shared" ref="D19:D23" si="1">IF(ISERROR(C19/B19*100),"–",C19/B19*100)</f>
        <v>0.96801781594419645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45.490062122858944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-14.281636130078411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5.0364895192675903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309395.99525404006</v>
      </c>
      <c r="C20" s="84">
        <f>IF(ISERROR(VLOOKUP($A$6,'Депозити НФК'!$A$10:$S$200,14,0)),"–",VLOOKUP($A$6,'Депозити НФК'!$A$10:$S$200,14,0))</f>
        <v>2893.4985701599999</v>
      </c>
      <c r="D20" s="85">
        <f t="shared" si="1"/>
        <v>0.93520879860910766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23.343591745427176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-4.3211778391325026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5.1926422155964502</v>
      </c>
      <c r="K20" s="62"/>
      <c r="L20" s="82"/>
    </row>
    <row r="21" spans="1:13">
      <c r="A21" s="83" t="s">
        <v>198</v>
      </c>
      <c r="B21" s="84">
        <f>IF(ISERROR(VLOOKUP($A$6,Україна!$A$3:$AC$200,11,0)),"–",VLOOKUP($A$6,Україна!$A$3:$AC$200,11,0))</f>
        <v>1379104.5950466397</v>
      </c>
      <c r="C21" s="84">
        <f>IF(ISERROR(VLOOKUP($A$6,'Депозити ДГ'!$A$10:$S$200,2,0)),"–",VLOOKUP($A$6,'Депозити ДГ'!$A$10:$S$200,2,0))</f>
        <v>24356.473556839999</v>
      </c>
      <c r="D21" s="85">
        <f t="shared" si="1"/>
        <v>1.7661077806804271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10.970944351843158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-1.3612666773515514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-0.82730743609570823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888654.94525830005</v>
      </c>
      <c r="C22" s="84">
        <f>IF(ISERROR(VLOOKUP($A$6,'Депозити ДГ'!$A$10:$S$200,8,0)),"–",VLOOKUP($A$6,'Депозити ДГ'!$A$10:$S$200,8,0))</f>
        <v>19388.814647340001</v>
      </c>
      <c r="D22" s="85">
        <f t="shared" si="1"/>
        <v>2.1818158724930483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11.052140890410755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-1.7641883357705126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-1.2273508099864472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490449.64978833997</v>
      </c>
      <c r="C23" s="91">
        <f>IF(ISERROR(VLOOKUP($A$6,'Депозити ДГ'!$A$10:$S$200,14,0)),"–",VLOOKUP($A$6,'Депозити ДГ'!$A$10:$S$200,14,0))</f>
        <v>4967.6589094999999</v>
      </c>
      <c r="D23" s="92">
        <f t="shared" si="1"/>
        <v>1.0128784701230511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10.655166427176212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0.24347968153884381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0.76556878934457018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7" t="s">
        <v>111</v>
      </c>
      <c r="B25" s="178"/>
      <c r="C25" s="178"/>
      <c r="D25" s="178"/>
      <c r="E25" s="179" t="s">
        <v>120</v>
      </c>
      <c r="F25" s="179"/>
      <c r="G25" s="180"/>
      <c r="J25" s="102"/>
      <c r="K25" s="102"/>
      <c r="L25" s="102"/>
      <c r="M25" s="62"/>
    </row>
    <row r="26" spans="1:13" s="1" customFormat="1" ht="27.75" customHeight="1">
      <c r="A26" s="177"/>
      <c r="B26" s="178"/>
      <c r="C26" s="178"/>
      <c r="D26" s="178"/>
      <c r="E26" s="112" t="s">
        <v>173</v>
      </c>
      <c r="F26" s="112" t="s">
        <v>174</v>
      </c>
      <c r="G26" s="117" t="s">
        <v>182</v>
      </c>
      <c r="J26" s="103"/>
      <c r="K26" s="103"/>
      <c r="L26" s="103"/>
      <c r="M26" s="62"/>
    </row>
    <row r="27" spans="1:13" ht="33" customHeight="1">
      <c r="A27" s="181" t="s">
        <v>121</v>
      </c>
      <c r="B27" s="181"/>
      <c r="C27" s="181"/>
      <c r="D27" s="181"/>
      <c r="E27" s="181"/>
      <c r="F27" s="181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14.518599999999999</v>
      </c>
      <c r="F28" s="86">
        <f>IF(ISERROR(VLOOKUP($A$6,'% ставки за кредитами НФК'!$A$10:$S$200,2,0)),"–",VLOOKUP($A$6,'% ставки за кредитами НФК'!$A$10:$S$200,2,0))</f>
        <v>18.076899999999998</v>
      </c>
      <c r="G28" s="86">
        <f>IF(ISERROR(IF(F28=0,"–",F28-E28)),"–",IF(F28=0,"–",F28-E28))</f>
        <v>3.5582999999999991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15.743399999999999</v>
      </c>
      <c r="F29" s="86">
        <f>IF(ISERROR(VLOOKUP($A$6,'% ставки за кредитами НФК'!$A$10:$S$200,8,0)),"–",VLOOKUP($A$6,'% ставки за кредитами НФК'!$A$10:$S$200,8,0))</f>
        <v>18.1601</v>
      </c>
      <c r="G29" s="86">
        <f t="shared" ref="G29:G37" si="2">IF(ISERROR(IF(F29=0,"–",F29-E29)),"–",IF(F29=0,"–",F29-E29))</f>
        <v>2.4167000000000005</v>
      </c>
    </row>
    <row r="30" spans="1:13">
      <c r="A30" s="104" t="s">
        <v>114</v>
      </c>
      <c r="B30" s="65"/>
      <c r="C30" s="65"/>
      <c r="D30" s="65"/>
      <c r="E30" s="86">
        <f>IF(ISERROR(VLOOKUP($A$6,Україна!$A$3:$AC$200,16,0)),"–",VLOOKUP($A$6,Україна!$A$3:$AC$200,16,0))</f>
        <v>15.5357</v>
      </c>
      <c r="F30" s="86">
        <f>IF(ISERROR(VLOOKUP($A$6,'% ставки за кредитами НФК'!$A$10:$S$200,10,0)),"–",VLOOKUP($A$6,'% ставки за кредитами НФК'!$A$10:$S$200,10,0))</f>
        <v>17.811599999999999</v>
      </c>
      <c r="G30" s="86">
        <f t="shared" si="2"/>
        <v>2.2758999999999983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6.2683</v>
      </c>
      <c r="F31" s="86">
        <f>IF(ISERROR(VLOOKUP($A$6,'% ставки за кредитами НФК'!$A$10:$S$200,14,0)),"–",VLOOKUP($A$6,'% ставки за кредитами НФК'!$A$10:$S$200,14,0))</f>
        <v>6</v>
      </c>
      <c r="G31" s="86">
        <f t="shared" si="2"/>
        <v>-0.26829999999999998</v>
      </c>
    </row>
    <row r="32" spans="1:13">
      <c r="A32" s="104" t="s">
        <v>114</v>
      </c>
      <c r="B32" s="65"/>
      <c r="C32" s="65"/>
      <c r="D32" s="65"/>
      <c r="E32" s="86">
        <f>IF(ISERROR(VLOOKUP($A$6,Україна!$A$3:$AC$200,18,0)),"–",VLOOKUP($A$6,Україна!$A$3:$AC$200,18,0))</f>
        <v>6.2676999999999996</v>
      </c>
      <c r="F32" s="86">
        <f>IF(ISERROR(VLOOKUP($A$6,'% ставки за кредитами НФК'!$A$10:$S$200,16,0)),"–",VLOOKUP($A$6,'% ставки за кредитами НФК'!$A$10:$S$200,16,0))</f>
        <v>6</v>
      </c>
      <c r="G32" s="86">
        <f t="shared" si="2"/>
        <v>-0.2676999999999996</v>
      </c>
    </row>
    <row r="33" spans="1:13">
      <c r="A33" s="83" t="s">
        <v>199</v>
      </c>
      <c r="B33" s="65"/>
      <c r="C33" s="65"/>
      <c r="D33" s="65"/>
      <c r="E33" s="86">
        <f>IF(ISERROR(VLOOKUP($A$6,Україна!$A$3:$AC$200,19,0)),"–",VLOOKUP($A$6,Україна!$A$3:$AC$200,19,0))</f>
        <v>28.789899999999999</v>
      </c>
      <c r="F33" s="86">
        <f>IF(ISERROR(VLOOKUP($A$6,'% ставки за кредитами ДГ'!$A$10:$S$200,2,0)),"–",VLOOKUP($A$6,'% ставки за кредитами ДГ'!$A$10:$S$200,2,0))</f>
        <v>36.563099999999999</v>
      </c>
      <c r="G33" s="86">
        <f t="shared" si="2"/>
        <v>7.7731999999999992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28.810500000000001</v>
      </c>
      <c r="F34" s="86">
        <f>IF(ISERROR(VLOOKUP($A$6,'% ставки за кредитами ДГ'!$A$10:$S$200,8,0)),"–",VLOOKUP($A$6,'% ставки за кредитами ДГ'!$A$10:$S$200,8,0))</f>
        <v>36.562399999999997</v>
      </c>
      <c r="G34" s="86">
        <f t="shared" si="2"/>
        <v>7.7518999999999956</v>
      </c>
    </row>
    <row r="35" spans="1:13">
      <c r="A35" s="104" t="s">
        <v>114</v>
      </c>
      <c r="B35" s="65"/>
      <c r="C35" s="65"/>
      <c r="D35" s="65"/>
      <c r="E35" s="86">
        <f>IF(ISERROR(VLOOKUP($A$6,Україна!$A$3:$AC$200,21,0)),"–",VLOOKUP($A$6,Україна!$A$3:$AC$200,21,0))</f>
        <v>35.416600000000003</v>
      </c>
      <c r="F35" s="86">
        <f>IF(ISERROR(VLOOKUP($A$6,'% ставки за кредитами ДГ'!$A$10:$S$200,10,0)),"–",VLOOKUP($A$6,'% ставки за кредитами ДГ'!$A$10:$S$200,10,0))</f>
        <v>36.533499999999997</v>
      </c>
      <c r="G35" s="86">
        <f t="shared" si="2"/>
        <v>1.116899999999994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10.429600000000001</v>
      </c>
      <c r="F36" s="86">
        <f>IF(ISERROR(VLOOKUP($A$6,'% ставки за кредитами ДГ'!$A$10:$S$200,14,0)),"–",VLOOKUP($A$6,'% ставки за кредитами ДГ'!$A$10:$S$200,14,0))</f>
        <v>42.274799999999999</v>
      </c>
      <c r="G36" s="86">
        <f t="shared" si="2"/>
        <v>31.845199999999998</v>
      </c>
    </row>
    <row r="37" spans="1:13">
      <c r="A37" s="104" t="s">
        <v>114</v>
      </c>
      <c r="B37" s="65"/>
      <c r="C37" s="65"/>
      <c r="D37" s="65"/>
      <c r="E37" s="93">
        <f>IF(ISERROR(VLOOKUP($A$6,Україна!$A$3:$AC$200,23,0)),"–",VLOOKUP($A$6,Україна!$A$3:$AC$200,23,0))</f>
        <v>6.3913000000000002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82" t="s">
        <v>122</v>
      </c>
      <c r="B38" s="182"/>
      <c r="C38" s="182"/>
      <c r="D38" s="182"/>
      <c r="E38" s="181"/>
      <c r="F38" s="181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8.2809000000000008</v>
      </c>
      <c r="F39" s="86">
        <f>IF(ISERROR(VLOOKUP($A$6,'% ставки за депозитами НФК'!$A$10:$P$200,2,0)),"–",VLOOKUP($A$6,'% ставки за депозитами НФК'!$A$10:$P$200,2,0))</f>
        <v>10.6195</v>
      </c>
      <c r="G39" s="86">
        <f>IF(ISERROR(IF(F39=0,"–",F39-E39)),"–",IF(F39=0,"–",F39-E39))</f>
        <v>2.3385999999999996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9.3148</v>
      </c>
      <c r="F40" s="86">
        <f>IF(ISERROR(VLOOKUP($A$6,'% ставки за депозитами НФК'!$A$10:$P$200,7,0)),"–",VLOOKUP($A$6,'% ставки за депозитами НФК'!$A$10:$P$200,7,0))</f>
        <v>10.7995</v>
      </c>
      <c r="G40" s="86">
        <f t="shared" ref="G40:G44" si="3">IF(ISERROR(IF(F40=0,"–",F40-E40)),"–",IF(F40=0,"–",F40-E40))</f>
        <v>1.4847000000000001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0.74719999999999998</v>
      </c>
      <c r="F41" s="86">
        <f>IF(ISERROR(VLOOKUP($A$6,'% ставки за депозитами НФК'!$A$10:$P$200,12,0)),"–",VLOOKUP($A$6,'% ставки за депозитами НФК'!$A$10:$P$200,12,0))</f>
        <v>1.3341000000000001</v>
      </c>
      <c r="G41" s="86">
        <f t="shared" si="3"/>
        <v>0.58690000000000009</v>
      </c>
    </row>
    <row r="42" spans="1:13">
      <c r="A42" s="83" t="s">
        <v>199</v>
      </c>
      <c r="B42" s="65"/>
      <c r="C42" s="65"/>
      <c r="D42" s="65"/>
      <c r="E42" s="86">
        <f>IF(ISERROR(VLOOKUP($A$6,Україна!$A$3:$AC$200,27,0)),"–",VLOOKUP($A$6,Україна!$A$3:$AC$200,27,0))</f>
        <v>7.6886000000000001</v>
      </c>
      <c r="F42" s="86">
        <f>IF(ISERROR(VLOOKUP($A$6,'% ставки за депозитами ДГ'!$A$10:$P$200,2,0)),"–",VLOOKUP($A$6,'% ставки за депозитами ДГ'!$A$10:$P$200,2,0))</f>
        <v>9.2591000000000001</v>
      </c>
      <c r="G42" s="86">
        <f t="shared" si="3"/>
        <v>1.5705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10.2525</v>
      </c>
      <c r="F43" s="86">
        <f>IF(ISERROR(VLOOKUP($A$6,'% ставки за депозитами ДГ'!$A$10:$P$200,7,0)),"–",VLOOKUP($A$6,'% ставки за депозитами ДГ'!$A$10:$P$200,7,0))</f>
        <v>11.2637</v>
      </c>
      <c r="G43" s="86">
        <f t="shared" si="3"/>
        <v>1.0112000000000005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0.9929</v>
      </c>
      <c r="F44" s="93">
        <f>IF(ISERROR(VLOOKUP($A$6,'% ставки за депозитами ДГ'!$A$10:$P$200,12,0)),"–",VLOOKUP($A$6,'% ставки за депозитами ДГ'!$A$10:$P$200,12,0))</f>
        <v>1.0409999999999999</v>
      </c>
      <c r="G44" s="93">
        <f t="shared" si="3"/>
        <v>4.8099999999999921E-2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7" t="s">
        <v>111</v>
      </c>
      <c r="B46" s="178"/>
      <c r="C46" s="178"/>
      <c r="D46" s="178"/>
      <c r="E46" s="178"/>
      <c r="F46" s="178"/>
      <c r="G46" s="117" t="s">
        <v>174</v>
      </c>
      <c r="J46" s="102"/>
      <c r="K46" s="102"/>
      <c r="L46" s="102"/>
      <c r="M46" s="62"/>
    </row>
    <row r="47" spans="1:13">
      <c r="A47" s="106" t="s">
        <v>115</v>
      </c>
      <c r="B47" s="107"/>
      <c r="C47" s="108"/>
      <c r="D47" s="108"/>
      <c r="E47" s="101"/>
      <c r="F47" s="101"/>
      <c r="G47" s="65"/>
    </row>
    <row r="48" spans="1:13">
      <c r="A48" s="109" t="s">
        <v>110</v>
      </c>
      <c r="B48" s="109"/>
      <c r="C48" s="101"/>
      <c r="D48" s="101"/>
      <c r="E48" s="110"/>
      <c r="F48" s="65"/>
      <c r="G48" s="118">
        <f>IF(ISERROR(VLOOKUP($A$6,'Банки та філії'!$A$10:$C$200,2,0)),,VLOOKUP($A$6,'Банки та філії'!$A$10:$C$200,2,0))</f>
        <v>0</v>
      </c>
    </row>
    <row r="49" spans="1:7">
      <c r="A49" s="109" t="s">
        <v>59</v>
      </c>
      <c r="B49" s="109"/>
      <c r="C49" s="101"/>
      <c r="D49" s="101"/>
      <c r="E49" s="110"/>
      <c r="F49" s="148"/>
      <c r="G49" s="149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6" t="s">
        <v>190</v>
      </c>
      <c r="B51" s="176"/>
      <c r="C51" s="176"/>
      <c r="D51" s="176"/>
      <c r="E51" s="176"/>
      <c r="F51" s="176"/>
      <c r="G51" s="147">
        <f>IF(ISERROR(VLOOKUP($A$6,'Банки та філії'!$A$11:$D$200,4,0)),,VLOOKUP($A$6,'Банки та філії'!$A$11:$D$200,4,0))</f>
        <v>143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  <row r="170" spans="20:31"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</row>
    <row r="171" spans="20:31"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</row>
    <row r="172" spans="20:31"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</row>
    <row r="173" spans="20:31"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</row>
    <row r="174" spans="20:31"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</row>
    <row r="175" spans="20:31"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</row>
    <row r="176" spans="20:31"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</row>
    <row r="177" spans="20:31"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</row>
    <row r="178" spans="20:31"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</row>
    <row r="179" spans="20:31"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</row>
    <row r="180" spans="20:31"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</row>
    <row r="181" spans="20:31"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5" t="s">
        <v>157</v>
      </c>
    </row>
    <row r="2" spans="1:16" ht="6" customHeight="1"/>
    <row r="3" spans="1:16">
      <c r="A3" s="115" t="s">
        <v>191</v>
      </c>
      <c r="B3" s="144"/>
      <c r="C3" s="144"/>
      <c r="D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</row>
    <row r="4" spans="1:16">
      <c r="A4" s="39" t="s">
        <v>124</v>
      </c>
    </row>
    <row r="5" spans="1:16">
      <c r="A5" s="11" t="s">
        <v>126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268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48">
        <v>1</v>
      </c>
      <c r="B9" s="143">
        <v>2</v>
      </c>
      <c r="C9" s="48">
        <v>3</v>
      </c>
      <c r="D9" s="143">
        <v>4</v>
      </c>
      <c r="E9" s="143">
        <v>5</v>
      </c>
    </row>
    <row r="10" spans="1:16" s="1" customFormat="1">
      <c r="A10" s="158">
        <v>2</v>
      </c>
      <c r="B10" s="160" t="s">
        <v>201</v>
      </c>
      <c r="C10" s="159">
        <v>322313</v>
      </c>
      <c r="D10" s="159">
        <v>43</v>
      </c>
      <c r="E10" s="159">
        <v>2</v>
      </c>
    </row>
    <row r="11" spans="1:16" s="1" customFormat="1">
      <c r="A11" s="158">
        <v>6</v>
      </c>
      <c r="B11" s="160" t="s">
        <v>202</v>
      </c>
      <c r="C11" s="159">
        <v>300465</v>
      </c>
      <c r="D11" s="159">
        <v>1152</v>
      </c>
      <c r="E11" s="159">
        <v>44</v>
      </c>
    </row>
    <row r="12" spans="1:16" s="1" customFormat="1">
      <c r="A12" s="158">
        <v>29</v>
      </c>
      <c r="B12" s="160" t="s">
        <v>219</v>
      </c>
      <c r="C12" s="159">
        <v>300119</v>
      </c>
      <c r="D12" s="159">
        <v>32</v>
      </c>
      <c r="E12" s="159">
        <v>2</v>
      </c>
    </row>
    <row r="13" spans="1:16" s="1" customFormat="1">
      <c r="A13" s="158">
        <v>36</v>
      </c>
      <c r="B13" s="160" t="s">
        <v>266</v>
      </c>
      <c r="C13" s="159">
        <v>300335</v>
      </c>
      <c r="D13" s="159">
        <v>325</v>
      </c>
      <c r="E13" s="159">
        <v>12</v>
      </c>
    </row>
    <row r="14" spans="1:16" s="1" customFormat="1">
      <c r="A14" s="158">
        <v>43</v>
      </c>
      <c r="B14" s="160" t="s">
        <v>203</v>
      </c>
      <c r="C14" s="159">
        <v>320940</v>
      </c>
      <c r="D14" s="159">
        <v>3</v>
      </c>
      <c r="E14" s="159">
        <v>0</v>
      </c>
    </row>
    <row r="15" spans="1:16" s="1" customFormat="1">
      <c r="A15" s="158">
        <v>46</v>
      </c>
      <c r="B15" s="160" t="s">
        <v>257</v>
      </c>
      <c r="C15" s="159">
        <v>305299</v>
      </c>
      <c r="D15" s="159">
        <v>1105</v>
      </c>
      <c r="E15" s="159">
        <v>33</v>
      </c>
    </row>
    <row r="16" spans="1:16" s="1" customFormat="1">
      <c r="A16" s="158">
        <v>49</v>
      </c>
      <c r="B16" s="160" t="s">
        <v>204</v>
      </c>
      <c r="C16" s="159">
        <v>353100</v>
      </c>
      <c r="D16" s="159">
        <v>15</v>
      </c>
      <c r="E16" s="159">
        <v>0</v>
      </c>
    </row>
    <row r="17" spans="1:5" s="1" customFormat="1">
      <c r="A17" s="158">
        <v>62</v>
      </c>
      <c r="B17" s="160" t="s">
        <v>205</v>
      </c>
      <c r="C17" s="159">
        <v>339500</v>
      </c>
      <c r="D17" s="159">
        <v>94</v>
      </c>
      <c r="E17" s="159">
        <v>2</v>
      </c>
    </row>
    <row r="18" spans="1:5" s="1" customFormat="1">
      <c r="A18" s="158">
        <v>72</v>
      </c>
      <c r="B18" s="160" t="s">
        <v>231</v>
      </c>
      <c r="C18" s="159">
        <v>334840</v>
      </c>
      <c r="D18" s="159">
        <v>1</v>
      </c>
      <c r="E18" s="159">
        <v>0</v>
      </c>
    </row>
    <row r="19" spans="1:5" s="1" customFormat="1">
      <c r="A19" s="158">
        <v>88</v>
      </c>
      <c r="B19" s="160" t="s">
        <v>251</v>
      </c>
      <c r="C19" s="159">
        <v>325365</v>
      </c>
      <c r="D19" s="159">
        <v>65</v>
      </c>
      <c r="E19" s="159">
        <v>1</v>
      </c>
    </row>
    <row r="20" spans="1:5" s="1" customFormat="1">
      <c r="A20" s="158">
        <v>91</v>
      </c>
      <c r="B20" s="160" t="s">
        <v>256</v>
      </c>
      <c r="C20" s="159">
        <v>325268</v>
      </c>
      <c r="D20" s="159">
        <v>20</v>
      </c>
      <c r="E20" s="159">
        <v>0</v>
      </c>
    </row>
    <row r="21" spans="1:5" s="1" customFormat="1">
      <c r="A21" s="158">
        <v>95</v>
      </c>
      <c r="B21" s="160" t="s">
        <v>252</v>
      </c>
      <c r="C21" s="159">
        <v>325990</v>
      </c>
      <c r="D21" s="159">
        <v>9</v>
      </c>
      <c r="E21" s="159">
        <v>0</v>
      </c>
    </row>
    <row r="22" spans="1:5" s="1" customFormat="1">
      <c r="A22" s="158">
        <v>96</v>
      </c>
      <c r="B22" s="160" t="s">
        <v>232</v>
      </c>
      <c r="C22" s="159">
        <v>307770</v>
      </c>
      <c r="D22" s="159">
        <v>199</v>
      </c>
      <c r="E22" s="159">
        <v>4</v>
      </c>
    </row>
    <row r="23" spans="1:5" s="1" customFormat="1">
      <c r="A23" s="158">
        <v>101</v>
      </c>
      <c r="B23" s="160" t="s">
        <v>206</v>
      </c>
      <c r="C23" s="159">
        <v>313849</v>
      </c>
      <c r="D23" s="159">
        <v>25</v>
      </c>
      <c r="E23" s="159">
        <v>0</v>
      </c>
    </row>
    <row r="24" spans="1:5" s="1" customFormat="1">
      <c r="A24" s="158">
        <v>105</v>
      </c>
      <c r="B24" s="160" t="s">
        <v>217</v>
      </c>
      <c r="C24" s="159">
        <v>328168</v>
      </c>
      <c r="D24" s="159">
        <v>45</v>
      </c>
      <c r="E24" s="159">
        <v>0</v>
      </c>
    </row>
    <row r="25" spans="1:5" s="1" customFormat="1" ht="15" customHeight="1">
      <c r="A25" s="158">
        <v>106</v>
      </c>
      <c r="B25" s="160" t="s">
        <v>207</v>
      </c>
      <c r="C25" s="159">
        <v>328209</v>
      </c>
      <c r="D25" s="159">
        <v>46</v>
      </c>
      <c r="E25" s="159">
        <v>0</v>
      </c>
    </row>
    <row r="26" spans="1:5" s="1" customFormat="1">
      <c r="A26" s="158">
        <v>113</v>
      </c>
      <c r="B26" s="160" t="s">
        <v>220</v>
      </c>
      <c r="C26" s="159">
        <v>331489</v>
      </c>
      <c r="D26" s="159">
        <v>73</v>
      </c>
      <c r="E26" s="159">
        <v>1</v>
      </c>
    </row>
    <row r="27" spans="1:5" s="1" customFormat="1">
      <c r="A27" s="158">
        <v>115</v>
      </c>
      <c r="B27" s="160" t="s">
        <v>238</v>
      </c>
      <c r="C27" s="159">
        <v>334851</v>
      </c>
      <c r="D27" s="159">
        <v>223</v>
      </c>
      <c r="E27" s="159">
        <v>6</v>
      </c>
    </row>
    <row r="28" spans="1:5" s="1" customFormat="1">
      <c r="A28" s="158">
        <v>123</v>
      </c>
      <c r="B28" s="160" t="s">
        <v>233</v>
      </c>
      <c r="C28" s="159">
        <v>351607</v>
      </c>
      <c r="D28" s="159">
        <v>16</v>
      </c>
      <c r="E28" s="159">
        <v>0</v>
      </c>
    </row>
    <row r="29" spans="1:5" s="1" customFormat="1">
      <c r="A29" s="158">
        <v>128</v>
      </c>
      <c r="B29" s="160" t="s">
        <v>221</v>
      </c>
      <c r="C29" s="159">
        <v>351254</v>
      </c>
      <c r="D29" s="159">
        <v>3</v>
      </c>
      <c r="E29" s="159">
        <v>0</v>
      </c>
    </row>
    <row r="30" spans="1:5" s="1" customFormat="1">
      <c r="A30" s="158">
        <v>129</v>
      </c>
      <c r="B30" s="160" t="s">
        <v>234</v>
      </c>
      <c r="C30" s="159">
        <v>321723</v>
      </c>
      <c r="D30" s="159">
        <v>1</v>
      </c>
      <c r="E30" s="159">
        <v>0</v>
      </c>
    </row>
    <row r="31" spans="1:5" s="1" customFormat="1">
      <c r="A31" s="158">
        <v>133</v>
      </c>
      <c r="B31" s="160" t="s">
        <v>222</v>
      </c>
      <c r="C31" s="159">
        <v>353489</v>
      </c>
      <c r="D31" s="159">
        <v>49</v>
      </c>
      <c r="E31" s="159">
        <v>4</v>
      </c>
    </row>
    <row r="32" spans="1:5" s="1" customFormat="1">
      <c r="A32" s="158">
        <v>136</v>
      </c>
      <c r="B32" s="160" t="s">
        <v>239</v>
      </c>
      <c r="C32" s="159">
        <v>351005</v>
      </c>
      <c r="D32" s="159">
        <v>218</v>
      </c>
      <c r="E32" s="159">
        <v>4</v>
      </c>
    </row>
    <row r="33" spans="1:5" s="1" customFormat="1">
      <c r="A33" s="158">
        <v>142</v>
      </c>
      <c r="B33" s="160" t="s">
        <v>240</v>
      </c>
      <c r="C33" s="159">
        <v>336310</v>
      </c>
      <c r="D33" s="159">
        <v>72</v>
      </c>
      <c r="E33" s="159">
        <v>1</v>
      </c>
    </row>
    <row r="34" spans="1:5" s="1" customFormat="1">
      <c r="A34" s="158">
        <v>146</v>
      </c>
      <c r="B34" s="160" t="s">
        <v>263</v>
      </c>
      <c r="C34" s="159">
        <v>320371</v>
      </c>
      <c r="D34" s="159">
        <v>13</v>
      </c>
      <c r="E34" s="159">
        <v>0</v>
      </c>
    </row>
    <row r="35" spans="1:5" s="1" customFormat="1">
      <c r="A35" s="158">
        <v>153</v>
      </c>
      <c r="B35" s="160" t="s">
        <v>223</v>
      </c>
      <c r="C35" s="159">
        <v>380838</v>
      </c>
      <c r="D35" s="159">
        <v>39</v>
      </c>
      <c r="E35" s="159">
        <v>1</v>
      </c>
    </row>
    <row r="36" spans="1:5" s="1" customFormat="1">
      <c r="A36" s="158">
        <v>171</v>
      </c>
      <c r="B36" s="160" t="s">
        <v>253</v>
      </c>
      <c r="C36" s="159">
        <v>300614</v>
      </c>
      <c r="D36" s="159">
        <v>125</v>
      </c>
      <c r="E36" s="159">
        <v>4</v>
      </c>
    </row>
    <row r="37" spans="1:5" s="1" customFormat="1">
      <c r="A37" s="158">
        <v>205</v>
      </c>
      <c r="B37" s="160" t="s">
        <v>208</v>
      </c>
      <c r="C37" s="159">
        <v>313582</v>
      </c>
      <c r="D37" s="159">
        <v>22</v>
      </c>
      <c r="E37" s="159">
        <v>0</v>
      </c>
    </row>
    <row r="38" spans="1:5" s="1" customFormat="1">
      <c r="A38" s="158">
        <v>231</v>
      </c>
      <c r="B38" s="160" t="s">
        <v>235</v>
      </c>
      <c r="C38" s="159">
        <v>322539</v>
      </c>
      <c r="D38" s="159">
        <v>19</v>
      </c>
      <c r="E38" s="159">
        <v>1</v>
      </c>
    </row>
    <row r="39" spans="1:5" s="1" customFormat="1">
      <c r="A39" s="158">
        <v>240</v>
      </c>
      <c r="B39" s="160" t="s">
        <v>264</v>
      </c>
      <c r="C39" s="159">
        <v>322540</v>
      </c>
      <c r="D39" s="159">
        <v>44</v>
      </c>
      <c r="E39" s="159">
        <v>1</v>
      </c>
    </row>
    <row r="40" spans="1:5" s="1" customFormat="1">
      <c r="A40" s="158">
        <v>242</v>
      </c>
      <c r="B40" s="160" t="s">
        <v>254</v>
      </c>
      <c r="C40" s="159">
        <v>322001</v>
      </c>
      <c r="D40" s="159">
        <v>13</v>
      </c>
      <c r="E40" s="159">
        <v>0</v>
      </c>
    </row>
    <row r="41" spans="1:5" s="1" customFormat="1">
      <c r="A41" s="158">
        <v>251</v>
      </c>
      <c r="B41" s="160" t="s">
        <v>209</v>
      </c>
      <c r="C41" s="159">
        <v>300658</v>
      </c>
      <c r="D41" s="159">
        <v>14</v>
      </c>
      <c r="E41" s="159">
        <v>1</v>
      </c>
    </row>
    <row r="42" spans="1:5" s="1" customFormat="1">
      <c r="A42" s="158">
        <v>270</v>
      </c>
      <c r="B42" s="160" t="s">
        <v>236</v>
      </c>
      <c r="C42" s="159">
        <v>305749</v>
      </c>
      <c r="D42" s="159">
        <v>34</v>
      </c>
      <c r="E42" s="159">
        <v>0</v>
      </c>
    </row>
    <row r="43" spans="1:5" s="1" customFormat="1">
      <c r="A43" s="158">
        <v>272</v>
      </c>
      <c r="B43" s="160" t="s">
        <v>265</v>
      </c>
      <c r="C43" s="159">
        <v>300346</v>
      </c>
      <c r="D43" s="159">
        <v>137</v>
      </c>
      <c r="E43" s="159">
        <v>2</v>
      </c>
    </row>
    <row r="44" spans="1:5" s="1" customFormat="1">
      <c r="A44" s="158">
        <v>274</v>
      </c>
      <c r="B44" s="160" t="s">
        <v>210</v>
      </c>
      <c r="C44" s="159">
        <v>320478</v>
      </c>
      <c r="D44" s="159">
        <v>212</v>
      </c>
      <c r="E44" s="159">
        <v>7</v>
      </c>
    </row>
    <row r="45" spans="1:5" s="1" customFormat="1">
      <c r="A45" s="158">
        <v>286</v>
      </c>
      <c r="B45" s="160" t="s">
        <v>241</v>
      </c>
      <c r="C45" s="159">
        <v>306500</v>
      </c>
      <c r="D45" s="159">
        <v>32</v>
      </c>
      <c r="E45" s="159">
        <v>1</v>
      </c>
    </row>
    <row r="46" spans="1:5" s="1" customFormat="1">
      <c r="A46" s="158">
        <v>288</v>
      </c>
      <c r="B46" s="160" t="s">
        <v>211</v>
      </c>
      <c r="C46" s="159">
        <v>300647</v>
      </c>
      <c r="D46" s="159">
        <v>4</v>
      </c>
      <c r="E46" s="159">
        <v>0</v>
      </c>
    </row>
    <row r="47" spans="1:5" s="1" customFormat="1">
      <c r="A47" s="158">
        <v>290</v>
      </c>
      <c r="B47" s="160" t="s">
        <v>224</v>
      </c>
      <c r="C47" s="159">
        <v>300506</v>
      </c>
      <c r="D47" s="159">
        <v>11</v>
      </c>
      <c r="E47" s="159">
        <v>1</v>
      </c>
    </row>
    <row r="48" spans="1:5" s="1" customFormat="1">
      <c r="A48" s="158">
        <v>295</v>
      </c>
      <c r="B48" s="160" t="s">
        <v>242</v>
      </c>
      <c r="C48" s="159">
        <v>300539</v>
      </c>
      <c r="D48" s="159">
        <v>0</v>
      </c>
      <c r="E48" s="159">
        <v>0</v>
      </c>
    </row>
    <row r="49" spans="1:5" s="1" customFormat="1">
      <c r="A49" s="158">
        <v>296</v>
      </c>
      <c r="B49" s="160" t="s">
        <v>212</v>
      </c>
      <c r="C49" s="159">
        <v>300528</v>
      </c>
      <c r="D49" s="159">
        <v>69</v>
      </c>
      <c r="E49" s="159">
        <v>1</v>
      </c>
    </row>
    <row r="50" spans="1:5" s="1" customFormat="1">
      <c r="A50" s="158">
        <v>297</v>
      </c>
      <c r="B50" s="160" t="s">
        <v>225</v>
      </c>
      <c r="C50" s="159">
        <v>300584</v>
      </c>
      <c r="D50" s="159">
        <v>0</v>
      </c>
      <c r="E50" s="159">
        <v>0</v>
      </c>
    </row>
    <row r="51" spans="1:5" s="1" customFormat="1">
      <c r="A51" s="158">
        <v>298</v>
      </c>
      <c r="B51" s="160" t="s">
        <v>213</v>
      </c>
      <c r="C51" s="159">
        <v>320984</v>
      </c>
      <c r="D51" s="159">
        <v>4</v>
      </c>
      <c r="E51" s="159">
        <v>0</v>
      </c>
    </row>
    <row r="52" spans="1:5" s="1" customFormat="1">
      <c r="A52" s="158">
        <v>305</v>
      </c>
      <c r="B52" s="160" t="s">
        <v>214</v>
      </c>
      <c r="C52" s="159">
        <v>307123</v>
      </c>
      <c r="D52" s="159">
        <v>34</v>
      </c>
      <c r="E52" s="159">
        <v>0</v>
      </c>
    </row>
    <row r="53" spans="1:5" s="1" customFormat="1">
      <c r="A53" s="158">
        <v>311</v>
      </c>
      <c r="B53" s="160" t="s">
        <v>243</v>
      </c>
      <c r="C53" s="159">
        <v>380106</v>
      </c>
      <c r="D53" s="159">
        <v>0</v>
      </c>
      <c r="E53" s="159">
        <v>0</v>
      </c>
    </row>
    <row r="54" spans="1:5" s="1" customFormat="1" ht="28.8">
      <c r="A54" s="158">
        <v>313</v>
      </c>
      <c r="B54" s="160" t="s">
        <v>244</v>
      </c>
      <c r="C54" s="159">
        <v>380883</v>
      </c>
      <c r="D54" s="159">
        <v>0</v>
      </c>
      <c r="E54" s="159">
        <v>0</v>
      </c>
    </row>
    <row r="55" spans="1:5" s="1" customFormat="1" ht="28.8">
      <c r="A55" s="158">
        <v>320</v>
      </c>
      <c r="B55" s="160" t="s">
        <v>258</v>
      </c>
      <c r="C55" s="159">
        <v>380281</v>
      </c>
      <c r="D55" s="159">
        <v>29</v>
      </c>
      <c r="E55" s="159">
        <v>1</v>
      </c>
    </row>
    <row r="56" spans="1:5" s="1" customFormat="1">
      <c r="A56" s="158">
        <v>329</v>
      </c>
      <c r="B56" s="160" t="s">
        <v>245</v>
      </c>
      <c r="C56" s="159">
        <v>380366</v>
      </c>
      <c r="D56" s="159">
        <v>1</v>
      </c>
      <c r="E56" s="159">
        <v>0</v>
      </c>
    </row>
    <row r="57" spans="1:5" s="1" customFormat="1">
      <c r="A57" s="158">
        <v>331</v>
      </c>
      <c r="B57" s="160" t="s">
        <v>246</v>
      </c>
      <c r="C57" s="159">
        <v>380441</v>
      </c>
      <c r="D57" s="159">
        <v>0</v>
      </c>
      <c r="E57" s="159">
        <v>0</v>
      </c>
    </row>
    <row r="58" spans="1:5" s="1" customFormat="1">
      <c r="A58" s="158">
        <v>381</v>
      </c>
      <c r="B58" s="160" t="s">
        <v>226</v>
      </c>
      <c r="C58" s="159">
        <v>313009</v>
      </c>
      <c r="D58" s="159">
        <v>8</v>
      </c>
      <c r="E58" s="159">
        <v>0</v>
      </c>
    </row>
    <row r="59" spans="1:5" s="1" customFormat="1">
      <c r="A59" s="158">
        <v>386</v>
      </c>
      <c r="B59" s="160" t="s">
        <v>255</v>
      </c>
      <c r="C59" s="159">
        <v>380526</v>
      </c>
      <c r="D59" s="159">
        <v>32</v>
      </c>
      <c r="E59" s="159">
        <v>1</v>
      </c>
    </row>
    <row r="60" spans="1:5" s="1" customFormat="1">
      <c r="A60" s="158">
        <v>387</v>
      </c>
      <c r="B60" s="160" t="s">
        <v>267</v>
      </c>
      <c r="C60" s="159">
        <v>380548</v>
      </c>
      <c r="D60" s="159">
        <v>6</v>
      </c>
      <c r="E60" s="159">
        <v>0</v>
      </c>
    </row>
    <row r="61" spans="1:5" s="1" customFormat="1">
      <c r="A61" s="158">
        <v>389</v>
      </c>
      <c r="B61" s="160" t="s">
        <v>227</v>
      </c>
      <c r="C61" s="159">
        <v>380582</v>
      </c>
      <c r="D61" s="159">
        <v>14</v>
      </c>
      <c r="E61" s="159">
        <v>0</v>
      </c>
    </row>
    <row r="62" spans="1:5" s="1" customFormat="1">
      <c r="A62" s="158">
        <v>392</v>
      </c>
      <c r="B62" s="160" t="s">
        <v>215</v>
      </c>
      <c r="C62" s="159">
        <v>380634</v>
      </c>
      <c r="D62" s="159">
        <v>153</v>
      </c>
      <c r="E62" s="159">
        <v>3</v>
      </c>
    </row>
    <row r="63" spans="1:5" s="1" customFormat="1">
      <c r="A63" s="158">
        <v>394</v>
      </c>
      <c r="B63" s="160" t="s">
        <v>247</v>
      </c>
      <c r="C63" s="159">
        <v>380645</v>
      </c>
      <c r="D63" s="159">
        <v>5</v>
      </c>
      <c r="E63" s="159">
        <v>0</v>
      </c>
    </row>
    <row r="64" spans="1:5" s="1" customFormat="1">
      <c r="A64" s="158">
        <v>395</v>
      </c>
      <c r="B64" s="160" t="s">
        <v>237</v>
      </c>
      <c r="C64" s="159">
        <v>377090</v>
      </c>
      <c r="D64" s="159">
        <v>5</v>
      </c>
      <c r="E64" s="159">
        <v>0</v>
      </c>
    </row>
    <row r="65" spans="1:5" s="1" customFormat="1">
      <c r="A65" s="158">
        <v>407</v>
      </c>
      <c r="B65" s="160" t="s">
        <v>248</v>
      </c>
      <c r="C65" s="159">
        <v>380731</v>
      </c>
      <c r="D65" s="159">
        <v>0</v>
      </c>
      <c r="E65" s="159">
        <v>0</v>
      </c>
    </row>
    <row r="66" spans="1:5" s="1" customFormat="1">
      <c r="A66" s="158">
        <v>455</v>
      </c>
      <c r="B66" s="160" t="s">
        <v>249</v>
      </c>
      <c r="C66" s="159">
        <v>380797</v>
      </c>
      <c r="D66" s="159">
        <v>0</v>
      </c>
      <c r="E66" s="159">
        <v>0</v>
      </c>
    </row>
    <row r="67" spans="1:5" s="1" customFormat="1">
      <c r="A67" s="158">
        <v>553</v>
      </c>
      <c r="B67" s="160" t="s">
        <v>218</v>
      </c>
      <c r="C67" s="159">
        <v>380946</v>
      </c>
      <c r="D67" s="159">
        <v>0</v>
      </c>
      <c r="E67" s="159">
        <v>0</v>
      </c>
    </row>
    <row r="68" spans="1:5" s="1" customFormat="1">
      <c r="A68" s="158">
        <v>694</v>
      </c>
      <c r="B68" s="160" t="s">
        <v>228</v>
      </c>
      <c r="C68" s="159">
        <v>339050</v>
      </c>
      <c r="D68" s="159">
        <v>40</v>
      </c>
      <c r="E68" s="159">
        <v>2</v>
      </c>
    </row>
    <row r="69" spans="1:5" s="1" customFormat="1">
      <c r="A69" s="158">
        <v>774</v>
      </c>
      <c r="B69" s="160" t="s">
        <v>250</v>
      </c>
      <c r="C69" s="159">
        <v>339072</v>
      </c>
      <c r="D69" s="159">
        <v>13</v>
      </c>
      <c r="E69" s="159">
        <v>1</v>
      </c>
    </row>
    <row r="70" spans="1:5" s="1" customFormat="1">
      <c r="A70" s="158"/>
      <c r="B70" s="164" t="s">
        <v>269</v>
      </c>
      <c r="C70" s="165"/>
      <c r="D70" s="165">
        <v>4966</v>
      </c>
      <c r="E70" s="165">
        <v>144</v>
      </c>
    </row>
    <row r="71" spans="1:5" s="1" customFormat="1">
      <c r="A71" s="158"/>
      <c r="B71" s="164"/>
      <c r="C71" s="165"/>
      <c r="D71" s="165"/>
      <c r="E71" s="165"/>
    </row>
    <row r="72" spans="1:5" s="1" customFormat="1">
      <c r="A72" s="158"/>
      <c r="B72" s="160"/>
      <c r="C72" s="159"/>
      <c r="D72" s="159"/>
      <c r="E72" s="159"/>
    </row>
    <row r="73" spans="1:5" s="1" customFormat="1">
      <c r="A73" s="158"/>
      <c r="B73" s="160"/>
      <c r="C73" s="159"/>
      <c r="D73" s="159"/>
      <c r="E73" s="159"/>
    </row>
    <row r="74" spans="1:5" s="1" customFormat="1">
      <c r="A74" s="158"/>
      <c r="B74" s="160"/>
      <c r="C74" s="159"/>
      <c r="D74" s="159"/>
      <c r="E74" s="159"/>
    </row>
    <row r="75" spans="1:5" s="1" customFormat="1">
      <c r="A75" s="158"/>
      <c r="B75" s="160"/>
      <c r="C75" s="159"/>
      <c r="D75" s="159"/>
      <c r="E75" s="159"/>
    </row>
    <row r="76" spans="1:5" s="1" customFormat="1">
      <c r="A76" s="158"/>
      <c r="B76" s="160"/>
      <c r="C76" s="159"/>
      <c r="D76" s="159"/>
      <c r="E76" s="159"/>
    </row>
    <row r="77" spans="1:5" s="1" customFormat="1">
      <c r="A77" s="158"/>
      <c r="B77" s="152"/>
      <c r="C77" s="159"/>
      <c r="D77" s="163"/>
      <c r="E77" s="159"/>
    </row>
    <row r="78" spans="1:5" s="1" customFormat="1">
      <c r="A78" s="158"/>
      <c r="B78" s="160"/>
      <c r="C78" s="159"/>
      <c r="D78" s="159"/>
      <c r="E78" s="159"/>
    </row>
    <row r="79" spans="1:5" s="1" customFormat="1">
      <c r="A79" s="158"/>
      <c r="C79" s="159"/>
      <c r="D79" s="159"/>
      <c r="E79" s="159"/>
    </row>
    <row r="80" spans="1:5" s="1" customFormat="1">
      <c r="A80" s="158"/>
      <c r="C80" s="152"/>
      <c r="D80" s="159"/>
      <c r="E80" s="159"/>
    </row>
    <row r="81" spans="1:5" s="1" customFormat="1">
      <c r="A81" s="158"/>
      <c r="B81" s="160"/>
      <c r="C81" s="159"/>
      <c r="D81" s="159"/>
      <c r="E81" s="159"/>
    </row>
    <row r="82" spans="1:5" s="1" customFormat="1">
      <c r="A82" s="158"/>
      <c r="B82" s="160"/>
      <c r="C82" s="159"/>
      <c r="D82" s="159"/>
      <c r="E82" s="159"/>
    </row>
    <row r="83" spans="1:5" s="1" customFormat="1">
      <c r="A83" s="158"/>
      <c r="B83" s="160"/>
      <c r="C83" s="159"/>
      <c r="D83" s="159"/>
      <c r="E83" s="159"/>
    </row>
    <row r="84" spans="1:5" s="1" customFormat="1">
      <c r="A84" s="158"/>
      <c r="B84" s="160"/>
      <c r="C84" s="159"/>
      <c r="D84" s="159"/>
      <c r="E84" s="159"/>
    </row>
    <row r="85" spans="1:5" s="1" customFormat="1">
      <c r="A85" s="158"/>
      <c r="B85" s="160"/>
      <c r="C85" s="159"/>
      <c r="D85" s="159"/>
      <c r="E85" s="159"/>
    </row>
    <row r="86" spans="1:5" s="1" customFormat="1">
      <c r="A86" s="158"/>
      <c r="B86" s="160"/>
      <c r="C86" s="159"/>
      <c r="D86" s="159"/>
      <c r="E86" s="159"/>
    </row>
    <row r="87" spans="1:5" s="1" customFormat="1">
      <c r="A87" s="158"/>
      <c r="B87" s="161"/>
      <c r="C87" s="159"/>
      <c r="D87" s="159"/>
      <c r="E87" s="159"/>
    </row>
    <row r="88" spans="1:5" s="1" customFormat="1">
      <c r="A88" s="158"/>
      <c r="B88" s="161"/>
      <c r="C88" s="159"/>
      <c r="D88" s="159"/>
      <c r="E88" s="159"/>
    </row>
    <row r="89" spans="1:5" s="1" customFormat="1">
      <c r="A89" s="158"/>
      <c r="B89" s="161"/>
      <c r="C89" s="159"/>
      <c r="D89" s="159"/>
      <c r="E89" s="159"/>
    </row>
    <row r="90" spans="1:5" s="1" customFormat="1">
      <c r="A90" s="152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45" t="s">
        <v>157</v>
      </c>
    </row>
    <row r="2" spans="1:32">
      <c r="A2" s="45"/>
    </row>
    <row r="3" spans="1:32" ht="50.25" customHeight="1">
      <c r="A3" s="260" t="s">
        <v>0</v>
      </c>
      <c r="B3" s="260" t="s">
        <v>117</v>
      </c>
      <c r="C3" s="260"/>
      <c r="D3" s="260"/>
      <c r="E3" s="260"/>
      <c r="F3" s="260"/>
      <c r="G3" s="260"/>
      <c r="H3" s="260" t="s">
        <v>118</v>
      </c>
      <c r="I3" s="260"/>
      <c r="J3" s="260"/>
      <c r="K3" s="260"/>
      <c r="L3" s="260"/>
      <c r="M3" s="260"/>
      <c r="N3" s="261" t="s">
        <v>129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130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183</v>
      </c>
      <c r="Q4" s="5" t="s">
        <v>145</v>
      </c>
      <c r="R4" s="5" t="s">
        <v>184</v>
      </c>
      <c r="S4" s="5" t="s">
        <v>146</v>
      </c>
      <c r="T4" s="5" t="s">
        <v>147</v>
      </c>
      <c r="U4" s="5" t="s">
        <v>185</v>
      </c>
      <c r="V4" s="5" t="s">
        <v>148</v>
      </c>
      <c r="W4" s="5" t="s">
        <v>186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2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2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41">
        <v>500537.89903288998</v>
      </c>
      <c r="C11" s="141">
        <v>309385.97394976998</v>
      </c>
      <c r="D11" s="141">
        <v>191151.92508312</v>
      </c>
      <c r="E11" s="141">
        <v>208667.29829604999</v>
      </c>
      <c r="F11" s="141">
        <v>65520.587202130002</v>
      </c>
      <c r="G11" s="141">
        <v>143146.71109391999</v>
      </c>
      <c r="H11" s="141">
        <v>121107.18508503</v>
      </c>
      <c r="I11" s="141">
        <v>83464.049259689986</v>
      </c>
      <c r="J11" s="141">
        <v>37643.135825339996</v>
      </c>
      <c r="K11" s="141">
        <v>279972.56217647996</v>
      </c>
      <c r="L11" s="141">
        <v>145287.37486241001</v>
      </c>
      <c r="M11" s="141">
        <v>134685.18731406998</v>
      </c>
      <c r="N11" s="141">
        <v>12.7963</v>
      </c>
      <c r="O11" s="141">
        <v>13.557399999999999</v>
      </c>
      <c r="P11" s="141">
        <v>12.9033</v>
      </c>
      <c r="Q11" s="141">
        <v>10.3772</v>
      </c>
      <c r="R11" s="141">
        <v>10.395899999999999</v>
      </c>
      <c r="S11" s="141">
        <v>24.181100000000001</v>
      </c>
      <c r="T11" s="141">
        <v>25.168299999999999</v>
      </c>
      <c r="U11" s="141">
        <v>20.6328</v>
      </c>
      <c r="V11" s="141">
        <v>10.770200000000001</v>
      </c>
      <c r="W11" s="141">
        <v>9.4855999999999998</v>
      </c>
      <c r="X11" s="141">
        <v>4.5614999999999997</v>
      </c>
      <c r="Y11" s="141">
        <v>4.806</v>
      </c>
      <c r="Z11" s="141">
        <v>2.8807</v>
      </c>
      <c r="AA11" s="141">
        <v>9.7477999999999998</v>
      </c>
      <c r="AB11" s="141">
        <v>12.718999999999999</v>
      </c>
      <c r="AC11" s="141">
        <v>6.8338999999999999</v>
      </c>
      <c r="AD11" s="142"/>
      <c r="AE11" s="142"/>
      <c r="AF11" s="142"/>
    </row>
    <row r="12" spans="1:32" hidden="1" outlineLevel="1">
      <c r="A12" s="8">
        <v>40575</v>
      </c>
      <c r="B12" s="141">
        <v>508086.05510087998</v>
      </c>
      <c r="C12" s="141">
        <v>313968.26801483001</v>
      </c>
      <c r="D12" s="141">
        <v>194117.78708605</v>
      </c>
      <c r="E12" s="141">
        <v>208593.76414993999</v>
      </c>
      <c r="F12" s="141">
        <v>66301.530904779996</v>
      </c>
      <c r="G12" s="141">
        <v>142292.23324515999</v>
      </c>
      <c r="H12" s="141">
        <v>117606.33963706999</v>
      </c>
      <c r="I12" s="141">
        <v>79562.503933240005</v>
      </c>
      <c r="J12" s="141">
        <v>38043.835703830002</v>
      </c>
      <c r="K12" s="141">
        <v>285397.97156030993</v>
      </c>
      <c r="L12" s="141">
        <v>149077.04788653</v>
      </c>
      <c r="M12" s="141">
        <v>136320.92367378002</v>
      </c>
      <c r="N12" s="141">
        <v>12.221500000000001</v>
      </c>
      <c r="O12" s="141">
        <v>12.9193</v>
      </c>
      <c r="P12" s="141">
        <v>12.156700000000001</v>
      </c>
      <c r="Q12" s="141">
        <v>9.8960000000000008</v>
      </c>
      <c r="R12" s="141">
        <v>9.8893000000000004</v>
      </c>
      <c r="S12" s="141">
        <v>24.978400000000001</v>
      </c>
      <c r="T12" s="141">
        <v>26.180199999999999</v>
      </c>
      <c r="U12" s="141">
        <v>21.209399999999999</v>
      </c>
      <c r="V12" s="141">
        <v>10.4777</v>
      </c>
      <c r="W12" s="141">
        <v>10.0954</v>
      </c>
      <c r="X12" s="141">
        <v>4.1718000000000002</v>
      </c>
      <c r="Y12" s="141">
        <v>4.5118</v>
      </c>
      <c r="Z12" s="141">
        <v>2.4447000000000001</v>
      </c>
      <c r="AA12" s="141">
        <v>9.3226999999999993</v>
      </c>
      <c r="AB12" s="141">
        <v>12.121499999999999</v>
      </c>
      <c r="AC12" s="141">
        <v>6.8391999999999999</v>
      </c>
      <c r="AD12" s="142"/>
      <c r="AE12" s="142"/>
      <c r="AF12" s="142"/>
    </row>
    <row r="13" spans="1:32" hidden="1" outlineLevel="1">
      <c r="A13" s="8">
        <v>40603</v>
      </c>
      <c r="B13" s="141">
        <v>521970.87662138999</v>
      </c>
      <c r="C13" s="141">
        <v>322150.53139358002</v>
      </c>
      <c r="D13" s="141">
        <v>199820.34522781</v>
      </c>
      <c r="E13" s="141">
        <v>207554.90016433</v>
      </c>
      <c r="F13" s="141">
        <v>66549.159956660005</v>
      </c>
      <c r="G13" s="141">
        <v>141005.74020766999</v>
      </c>
      <c r="H13" s="141">
        <v>123944.58034182999</v>
      </c>
      <c r="I13" s="141">
        <v>86123.157993699991</v>
      </c>
      <c r="J13" s="141">
        <v>37821.42234813</v>
      </c>
      <c r="K13" s="141">
        <v>291137.02653035993</v>
      </c>
      <c r="L13" s="141">
        <v>152642.84679187997</v>
      </c>
      <c r="M13" s="141">
        <v>138494.17973847999</v>
      </c>
      <c r="N13" s="141">
        <v>12.559200000000001</v>
      </c>
      <c r="O13" s="141">
        <v>13.258699999999999</v>
      </c>
      <c r="P13" s="141">
        <v>12.5685</v>
      </c>
      <c r="Q13" s="141">
        <v>10.282500000000001</v>
      </c>
      <c r="R13" s="141">
        <v>10.317500000000001</v>
      </c>
      <c r="S13" s="141">
        <v>28.922999999999998</v>
      </c>
      <c r="T13" s="141">
        <v>29.470199999999998</v>
      </c>
      <c r="U13" s="141">
        <v>23.278600000000001</v>
      </c>
      <c r="V13" s="141">
        <v>11.057600000000001</v>
      </c>
      <c r="W13" s="141">
        <v>9.8153000000000006</v>
      </c>
      <c r="X13" s="141">
        <v>3.7208000000000001</v>
      </c>
      <c r="Y13" s="141">
        <v>3.8469000000000002</v>
      </c>
      <c r="Z13" s="141">
        <v>2.9689000000000001</v>
      </c>
      <c r="AA13" s="141">
        <v>8.8209</v>
      </c>
      <c r="AB13" s="141">
        <v>11.795299999999999</v>
      </c>
      <c r="AC13" s="141">
        <v>6.4291999999999998</v>
      </c>
      <c r="AD13" s="142"/>
      <c r="AE13" s="142"/>
      <c r="AF13" s="142"/>
    </row>
    <row r="14" spans="1:32" hidden="1" outlineLevel="1">
      <c r="A14" s="8">
        <v>40634</v>
      </c>
      <c r="B14" s="141">
        <v>530631.84866253997</v>
      </c>
      <c r="C14" s="141">
        <v>324773.57660129998</v>
      </c>
      <c r="D14" s="141">
        <v>205858.27206123999</v>
      </c>
      <c r="E14" s="141">
        <v>207832.46010314001</v>
      </c>
      <c r="F14" s="141">
        <v>68371.322538499997</v>
      </c>
      <c r="G14" s="141">
        <v>139461.13756464</v>
      </c>
      <c r="H14" s="141">
        <v>130253.98048946001</v>
      </c>
      <c r="I14" s="141">
        <v>88977.541155960003</v>
      </c>
      <c r="J14" s="141">
        <v>41276.439333499999</v>
      </c>
      <c r="K14" s="141">
        <v>293906.25252814993</v>
      </c>
      <c r="L14" s="141">
        <v>153770.80603010004</v>
      </c>
      <c r="M14" s="141">
        <v>140135.44649805001</v>
      </c>
      <c r="N14" s="141">
        <v>12.1976</v>
      </c>
      <c r="O14" s="141">
        <v>13.108000000000001</v>
      </c>
      <c r="P14" s="141">
        <v>12.4663</v>
      </c>
      <c r="Q14" s="141">
        <v>9.9590999999999994</v>
      </c>
      <c r="R14" s="141">
        <v>9.9909999999999997</v>
      </c>
      <c r="S14" s="141">
        <v>28.082000000000001</v>
      </c>
      <c r="T14" s="141">
        <v>28.644300000000001</v>
      </c>
      <c r="U14" s="141">
        <v>22.886399999999998</v>
      </c>
      <c r="V14" s="141">
        <v>12.803000000000001</v>
      </c>
      <c r="W14" s="141">
        <v>12.415900000000001</v>
      </c>
      <c r="X14" s="141">
        <v>3.5206</v>
      </c>
      <c r="Y14" s="141">
        <v>3.6002000000000001</v>
      </c>
      <c r="Z14" s="141">
        <v>2.9487000000000001</v>
      </c>
      <c r="AA14" s="141">
        <v>8.7787000000000006</v>
      </c>
      <c r="AB14" s="141">
        <v>11.473000000000001</v>
      </c>
      <c r="AC14" s="141">
        <v>6.3457999999999997</v>
      </c>
      <c r="AD14" s="142"/>
      <c r="AE14" s="142"/>
      <c r="AF14" s="142"/>
    </row>
    <row r="15" spans="1:32" hidden="1" outlineLevel="1">
      <c r="A15" s="8">
        <v>40664</v>
      </c>
      <c r="B15" s="141">
        <v>537030.85634503001</v>
      </c>
      <c r="C15" s="141">
        <v>330024.02258583001</v>
      </c>
      <c r="D15" s="141">
        <v>207006.8337592</v>
      </c>
      <c r="E15" s="141">
        <v>208070.18089043</v>
      </c>
      <c r="F15" s="141">
        <v>70097.39396971</v>
      </c>
      <c r="G15" s="141">
        <v>137972.78692072001</v>
      </c>
      <c r="H15" s="141">
        <v>127140.09330032</v>
      </c>
      <c r="I15" s="141">
        <v>85454.29912335999</v>
      </c>
      <c r="J15" s="141">
        <v>41685.794176959993</v>
      </c>
      <c r="K15" s="141">
        <v>295288.12861709</v>
      </c>
      <c r="L15" s="141">
        <v>154775.73768525998</v>
      </c>
      <c r="M15" s="141">
        <v>140512.39093182998</v>
      </c>
      <c r="N15" s="141">
        <v>12.411099999999999</v>
      </c>
      <c r="O15" s="141">
        <v>13.323700000000001</v>
      </c>
      <c r="P15" s="141">
        <v>12.730600000000001</v>
      </c>
      <c r="Q15" s="141">
        <v>9.4863999999999997</v>
      </c>
      <c r="R15" s="141">
        <v>9.5137</v>
      </c>
      <c r="S15" s="141">
        <v>28.567499999999999</v>
      </c>
      <c r="T15" s="141">
        <v>29.241800000000001</v>
      </c>
      <c r="U15" s="141">
        <v>23.687200000000001</v>
      </c>
      <c r="V15" s="141">
        <v>12.357100000000001</v>
      </c>
      <c r="W15" s="141">
        <v>11.3108</v>
      </c>
      <c r="X15" s="141">
        <v>3.8359000000000001</v>
      </c>
      <c r="Y15" s="141">
        <v>3.8772000000000002</v>
      </c>
      <c r="Z15" s="141">
        <v>3.5558000000000001</v>
      </c>
      <c r="AA15" s="141">
        <v>8.9588000000000001</v>
      </c>
      <c r="AB15" s="141">
        <v>11.7913</v>
      </c>
      <c r="AC15" s="141">
        <v>6.2615999999999996</v>
      </c>
      <c r="AD15" s="142"/>
      <c r="AE15" s="142"/>
      <c r="AF15" s="142"/>
    </row>
    <row r="16" spans="1:32" hidden="1" outlineLevel="1">
      <c r="A16" s="8">
        <v>40695</v>
      </c>
      <c r="B16" s="141">
        <v>543500.31450221001</v>
      </c>
      <c r="C16" s="141">
        <v>338563.08439173002</v>
      </c>
      <c r="D16" s="141">
        <v>204937.23011048001</v>
      </c>
      <c r="E16" s="141">
        <v>208443.93236713001</v>
      </c>
      <c r="F16" s="141">
        <v>72012.931183010005</v>
      </c>
      <c r="G16" s="141">
        <v>136431.00118411999</v>
      </c>
      <c r="H16" s="141">
        <v>131716.12632602997</v>
      </c>
      <c r="I16" s="141">
        <v>90279.680583449997</v>
      </c>
      <c r="J16" s="141">
        <v>41436.445742580006</v>
      </c>
      <c r="K16" s="141">
        <v>301128.11806675995</v>
      </c>
      <c r="L16" s="141">
        <v>157216.94777877998</v>
      </c>
      <c r="M16" s="141">
        <v>143911.17028798</v>
      </c>
      <c r="N16" s="141">
        <v>13.2037</v>
      </c>
      <c r="O16" s="141">
        <v>14.1929</v>
      </c>
      <c r="P16" s="141">
        <v>13.7523</v>
      </c>
      <c r="Q16" s="141">
        <v>9.9262999999999995</v>
      </c>
      <c r="R16" s="141">
        <v>9.9827999999999992</v>
      </c>
      <c r="S16" s="141">
        <v>29.662800000000001</v>
      </c>
      <c r="T16" s="141">
        <v>30.232500000000002</v>
      </c>
      <c r="U16" s="141">
        <v>25.511600000000001</v>
      </c>
      <c r="V16" s="141">
        <v>11.6265</v>
      </c>
      <c r="W16" s="141">
        <v>11.1022</v>
      </c>
      <c r="X16" s="141">
        <v>4.1605999999999996</v>
      </c>
      <c r="Y16" s="141">
        <v>4.4291999999999998</v>
      </c>
      <c r="Z16" s="141">
        <v>2.8410000000000002</v>
      </c>
      <c r="AA16" s="141">
        <v>8.5554000000000006</v>
      </c>
      <c r="AB16" s="141">
        <v>11.363200000000001</v>
      </c>
      <c r="AC16" s="141">
        <v>6.2244999999999999</v>
      </c>
      <c r="AD16" s="142"/>
      <c r="AE16" s="142"/>
      <c r="AF16" s="142"/>
    </row>
    <row r="17" spans="1:32" hidden="1" outlineLevel="1">
      <c r="A17" s="8">
        <v>40725</v>
      </c>
      <c r="B17" s="141">
        <v>547220.29161554005</v>
      </c>
      <c r="C17" s="141">
        <v>342416.70449649001</v>
      </c>
      <c r="D17" s="141">
        <v>204803.58711905</v>
      </c>
      <c r="E17" s="141">
        <v>208518.95995888999</v>
      </c>
      <c r="F17" s="141">
        <v>74535.689836210004</v>
      </c>
      <c r="G17" s="141">
        <v>133983.27012268</v>
      </c>
      <c r="H17" s="141">
        <v>127483.55210570003</v>
      </c>
      <c r="I17" s="141">
        <v>86279.253528400004</v>
      </c>
      <c r="J17" s="141">
        <v>41204.298577299996</v>
      </c>
      <c r="K17" s="141">
        <v>305278.3486936299</v>
      </c>
      <c r="L17" s="141">
        <v>159913.64006280003</v>
      </c>
      <c r="M17" s="141">
        <v>145364.70863083002</v>
      </c>
      <c r="N17" s="141">
        <v>12.4259</v>
      </c>
      <c r="O17" s="141">
        <v>13.8089</v>
      </c>
      <c r="P17" s="141">
        <v>13.2636</v>
      </c>
      <c r="Q17" s="141">
        <v>9.1035000000000004</v>
      </c>
      <c r="R17" s="141">
        <v>9.1758000000000006</v>
      </c>
      <c r="S17" s="141">
        <v>26.479600000000001</v>
      </c>
      <c r="T17" s="141">
        <v>27.128</v>
      </c>
      <c r="U17" s="141">
        <v>23.2927</v>
      </c>
      <c r="V17" s="141">
        <v>13.821899999999999</v>
      </c>
      <c r="W17" s="141">
        <v>13.6351</v>
      </c>
      <c r="X17" s="141">
        <v>4.1814999999999998</v>
      </c>
      <c r="Y17" s="141">
        <v>4.2538999999999998</v>
      </c>
      <c r="Z17" s="141">
        <v>3.5305</v>
      </c>
      <c r="AA17" s="141">
        <v>8.4095999999999993</v>
      </c>
      <c r="AB17" s="141">
        <v>11.6807</v>
      </c>
      <c r="AC17" s="141">
        <v>5.6684999999999999</v>
      </c>
      <c r="AD17" s="142"/>
      <c r="AE17" s="142"/>
      <c r="AF17" s="142"/>
    </row>
    <row r="18" spans="1:32" hidden="1" outlineLevel="1">
      <c r="A18" s="8">
        <v>40756</v>
      </c>
      <c r="B18" s="141">
        <v>558781.25235713006</v>
      </c>
      <c r="C18" s="141">
        <v>352894.34866625001</v>
      </c>
      <c r="D18" s="141">
        <v>205886.90369087999</v>
      </c>
      <c r="E18" s="141">
        <v>208893.34220113</v>
      </c>
      <c r="F18" s="141">
        <v>78021.151881479993</v>
      </c>
      <c r="G18" s="141">
        <v>130872.19031965001</v>
      </c>
      <c r="H18" s="141">
        <v>134196.4547763</v>
      </c>
      <c r="I18" s="141">
        <v>89015.73217825999</v>
      </c>
      <c r="J18" s="141">
        <v>45180.722598039996</v>
      </c>
      <c r="K18" s="141">
        <v>306598.37155896996</v>
      </c>
      <c r="L18" s="141">
        <v>159237.71261853998</v>
      </c>
      <c r="M18" s="141">
        <v>147360.65894043</v>
      </c>
      <c r="N18" s="141">
        <v>13.189399999999999</v>
      </c>
      <c r="O18" s="141">
        <v>14.5337</v>
      </c>
      <c r="P18" s="141">
        <v>14.2469</v>
      </c>
      <c r="Q18" s="141">
        <v>8.9740000000000002</v>
      </c>
      <c r="R18" s="141">
        <v>9.0147999999999993</v>
      </c>
      <c r="S18" s="141">
        <v>26.093599999999999</v>
      </c>
      <c r="T18" s="141">
        <v>26.635400000000001</v>
      </c>
      <c r="U18" s="141">
        <v>24.0533</v>
      </c>
      <c r="V18" s="141">
        <v>12.2136</v>
      </c>
      <c r="W18" s="141">
        <v>12.0373</v>
      </c>
      <c r="X18" s="141">
        <v>4.8985000000000003</v>
      </c>
      <c r="Y18" s="141">
        <v>5.0486000000000004</v>
      </c>
      <c r="Z18" s="141">
        <v>3.9834999999999998</v>
      </c>
      <c r="AA18" s="141">
        <v>8.1257999999999999</v>
      </c>
      <c r="AB18" s="141">
        <v>11.025600000000001</v>
      </c>
      <c r="AC18" s="141">
        <v>5.8327999999999998</v>
      </c>
      <c r="AD18" s="142"/>
      <c r="AE18" s="142"/>
      <c r="AF18" s="142"/>
    </row>
    <row r="19" spans="1:32" hidden="1" outlineLevel="1">
      <c r="A19" s="8">
        <v>40787</v>
      </c>
      <c r="B19" s="141">
        <v>570112.84586175997</v>
      </c>
      <c r="C19" s="141">
        <v>362878.07919342001</v>
      </c>
      <c r="D19" s="141">
        <v>207234.76666833999</v>
      </c>
      <c r="E19" s="141">
        <v>207400.02004957999</v>
      </c>
      <c r="F19" s="141">
        <v>80661.158222059996</v>
      </c>
      <c r="G19" s="141">
        <v>126738.86182752</v>
      </c>
      <c r="H19" s="141">
        <v>137689.15850681002</v>
      </c>
      <c r="I19" s="141">
        <v>90675.300005140001</v>
      </c>
      <c r="J19" s="141">
        <v>47013.858501670009</v>
      </c>
      <c r="K19" s="141">
        <v>303758.83254487999</v>
      </c>
      <c r="L19" s="141">
        <v>156313.23327564998</v>
      </c>
      <c r="M19" s="141">
        <v>147445.59926922998</v>
      </c>
      <c r="N19" s="141">
        <v>13.3287</v>
      </c>
      <c r="O19" s="141">
        <v>15.128399999999999</v>
      </c>
      <c r="P19" s="141">
        <v>14.8894</v>
      </c>
      <c r="Q19" s="141">
        <v>8.1929999999999996</v>
      </c>
      <c r="R19" s="141">
        <v>8.2119</v>
      </c>
      <c r="S19" s="141">
        <v>24.689499999999999</v>
      </c>
      <c r="T19" s="141">
        <v>25.755199999999999</v>
      </c>
      <c r="U19" s="141">
        <v>24.185300000000002</v>
      </c>
      <c r="V19" s="141">
        <v>13.246700000000001</v>
      </c>
      <c r="W19" s="141">
        <v>13.1439</v>
      </c>
      <c r="X19" s="141">
        <v>5.6623999999999999</v>
      </c>
      <c r="Y19" s="141">
        <v>6.0034999999999998</v>
      </c>
      <c r="Z19" s="141">
        <v>3.6812</v>
      </c>
      <c r="AA19" s="141">
        <v>8.1907999999999994</v>
      </c>
      <c r="AB19" s="141">
        <v>11.010400000000001</v>
      </c>
      <c r="AC19" s="141">
        <v>5.8752000000000004</v>
      </c>
      <c r="AD19" s="142"/>
      <c r="AE19" s="142"/>
      <c r="AF19" s="142"/>
    </row>
    <row r="20" spans="1:32" hidden="1" outlineLevel="1">
      <c r="A20" s="8">
        <v>40817</v>
      </c>
      <c r="B20" s="141">
        <v>576836.73344134004</v>
      </c>
      <c r="C20" s="141">
        <v>368645.62785701</v>
      </c>
      <c r="D20" s="141">
        <v>208191.10558433001</v>
      </c>
      <c r="E20" s="141">
        <v>207074.87518443001</v>
      </c>
      <c r="F20" s="141">
        <v>83165.345275069994</v>
      </c>
      <c r="G20" s="141">
        <v>123909.52990936</v>
      </c>
      <c r="H20" s="141">
        <v>144695.56917658003</v>
      </c>
      <c r="I20" s="141">
        <v>94187.980707359995</v>
      </c>
      <c r="J20" s="141">
        <v>50507.588469219991</v>
      </c>
      <c r="K20" s="141">
        <v>306159.58985722001</v>
      </c>
      <c r="L20" s="141">
        <v>156046.08065045002</v>
      </c>
      <c r="M20" s="141">
        <v>150113.50920677002</v>
      </c>
      <c r="N20" s="141">
        <v>14.855</v>
      </c>
      <c r="O20" s="141">
        <v>17.927800000000001</v>
      </c>
      <c r="P20" s="141">
        <v>18.222300000000001</v>
      </c>
      <c r="Q20" s="141">
        <v>8.2719000000000005</v>
      </c>
      <c r="R20" s="141">
        <v>8.3168000000000006</v>
      </c>
      <c r="S20" s="141">
        <v>24.753</v>
      </c>
      <c r="T20" s="141">
        <v>26.513999999999999</v>
      </c>
      <c r="U20" s="141">
        <v>24.888999999999999</v>
      </c>
      <c r="V20" s="141">
        <v>12.645200000000001</v>
      </c>
      <c r="W20" s="141">
        <v>12.589</v>
      </c>
      <c r="X20" s="141">
        <v>9.1475000000000009</v>
      </c>
      <c r="Y20" s="141">
        <v>9.9535999999999998</v>
      </c>
      <c r="Z20" s="141">
        <v>4.2887000000000004</v>
      </c>
      <c r="AA20" s="141">
        <v>8.0692000000000004</v>
      </c>
      <c r="AB20" s="141">
        <v>11.377700000000001</v>
      </c>
      <c r="AC20" s="141">
        <v>5.5831</v>
      </c>
      <c r="AD20" s="142"/>
      <c r="AE20" s="142"/>
      <c r="AF20" s="142"/>
    </row>
    <row r="21" spans="1:32" hidden="1" outlineLevel="1">
      <c r="A21" s="8">
        <v>40848</v>
      </c>
      <c r="B21" s="141">
        <v>573704.51108764997</v>
      </c>
      <c r="C21" s="141">
        <v>367069.78574746998</v>
      </c>
      <c r="D21" s="141">
        <v>206634.72534018001</v>
      </c>
      <c r="E21" s="141">
        <v>204558.00116762001</v>
      </c>
      <c r="F21" s="141">
        <v>85195.416307139996</v>
      </c>
      <c r="G21" s="141">
        <v>119362.58486048</v>
      </c>
      <c r="H21" s="141">
        <v>136177.39524109999</v>
      </c>
      <c r="I21" s="141">
        <v>87844.524542160012</v>
      </c>
      <c r="J21" s="141">
        <v>48332.870698939994</v>
      </c>
      <c r="K21" s="141">
        <v>305936.81145688001</v>
      </c>
      <c r="L21" s="141">
        <v>156534.51920034998</v>
      </c>
      <c r="M21" s="141">
        <v>149402.29225653</v>
      </c>
      <c r="N21" s="141">
        <v>15.089399999999999</v>
      </c>
      <c r="O21" s="141">
        <v>18.3063</v>
      </c>
      <c r="P21" s="141">
        <v>18.6052</v>
      </c>
      <c r="Q21" s="141">
        <v>8.1998999999999995</v>
      </c>
      <c r="R21" s="141">
        <v>8.2386999999999997</v>
      </c>
      <c r="S21" s="141">
        <v>24.598500000000001</v>
      </c>
      <c r="T21" s="141">
        <v>24.8508</v>
      </c>
      <c r="U21" s="141">
        <v>22.830200000000001</v>
      </c>
      <c r="V21" s="141">
        <v>12.586</v>
      </c>
      <c r="W21" s="141">
        <v>11.9177</v>
      </c>
      <c r="X21" s="141">
        <v>9.2623999999999995</v>
      </c>
      <c r="Y21" s="141">
        <v>10.5905</v>
      </c>
      <c r="Z21" s="141">
        <v>2.8088000000000002</v>
      </c>
      <c r="AA21" s="141">
        <v>10.041600000000001</v>
      </c>
      <c r="AB21" s="141">
        <v>13.8476</v>
      </c>
      <c r="AC21" s="141">
        <v>6.5054999999999996</v>
      </c>
      <c r="AD21" s="142"/>
      <c r="AE21" s="142"/>
      <c r="AF21" s="142"/>
    </row>
    <row r="22" spans="1:32" hidden="1" outlineLevel="1">
      <c r="A22" s="8">
        <v>40878</v>
      </c>
      <c r="B22" s="141">
        <v>575544.79626338999</v>
      </c>
      <c r="C22" s="141">
        <v>369763.17646014999</v>
      </c>
      <c r="D22" s="141">
        <v>205781.61980324</v>
      </c>
      <c r="E22" s="141">
        <v>201224.0481445</v>
      </c>
      <c r="F22" s="141">
        <v>86675.057657330006</v>
      </c>
      <c r="G22" s="141">
        <v>114548.99048717</v>
      </c>
      <c r="H22" s="141">
        <v>153119.74787902003</v>
      </c>
      <c r="I22" s="141">
        <v>101435.03722649001</v>
      </c>
      <c r="J22" s="141">
        <v>51684.71065252999</v>
      </c>
      <c r="K22" s="141">
        <v>310390.45642404997</v>
      </c>
      <c r="L22" s="141">
        <v>160530.06904173997</v>
      </c>
      <c r="M22" s="141">
        <v>149860.38738231</v>
      </c>
      <c r="N22" s="141">
        <v>14.4413</v>
      </c>
      <c r="O22" s="141">
        <v>17.046399999999998</v>
      </c>
      <c r="P22" s="141">
        <v>17.0275</v>
      </c>
      <c r="Q22" s="141">
        <v>8.4914000000000005</v>
      </c>
      <c r="R22" s="141">
        <v>8.5055999999999994</v>
      </c>
      <c r="S22" s="141">
        <v>25.398700000000002</v>
      </c>
      <c r="T22" s="141">
        <v>25.619700000000002</v>
      </c>
      <c r="U22" s="141">
        <v>23.200500000000002</v>
      </c>
      <c r="V22" s="141">
        <v>11.9923</v>
      </c>
      <c r="W22" s="141">
        <v>10.2401</v>
      </c>
      <c r="X22" s="141">
        <v>8.0772999999999993</v>
      </c>
      <c r="Y22" s="141">
        <v>9.0190000000000001</v>
      </c>
      <c r="Z22" s="141">
        <v>4.1048999999999998</v>
      </c>
      <c r="AA22" s="141">
        <v>11.5753</v>
      </c>
      <c r="AB22" s="141">
        <v>15.998900000000001</v>
      </c>
      <c r="AC22" s="141">
        <v>6.7344999999999997</v>
      </c>
      <c r="AD22" s="142"/>
      <c r="AE22" s="142"/>
      <c r="AF22" s="142"/>
    </row>
    <row r="23" spans="1:32" hidden="1" outlineLevel="1">
      <c r="A23" s="8">
        <v>40909</v>
      </c>
      <c r="B23" s="141">
        <v>570736.24471839005</v>
      </c>
      <c r="C23" s="141">
        <v>363273.32644407998</v>
      </c>
      <c r="D23" s="141">
        <v>207462.91827431001</v>
      </c>
      <c r="E23" s="141">
        <v>200026.80467406</v>
      </c>
      <c r="F23" s="141">
        <v>87449.023249250007</v>
      </c>
      <c r="G23" s="141">
        <v>112577.78142481</v>
      </c>
      <c r="H23" s="141">
        <v>146863.23494354001</v>
      </c>
      <c r="I23" s="141">
        <v>96559.576272999999</v>
      </c>
      <c r="J23" s="141">
        <v>50303.658670539997</v>
      </c>
      <c r="K23" s="141">
        <v>317620.03698406997</v>
      </c>
      <c r="L23" s="141">
        <v>164657.22999244</v>
      </c>
      <c r="M23" s="141">
        <v>152962.80699163</v>
      </c>
      <c r="N23" s="141">
        <v>13.1653</v>
      </c>
      <c r="O23" s="141">
        <v>15.2767</v>
      </c>
      <c r="P23" s="141">
        <v>14.912000000000001</v>
      </c>
      <c r="Q23" s="141">
        <v>8.5745000000000005</v>
      </c>
      <c r="R23" s="141">
        <v>8.5822000000000003</v>
      </c>
      <c r="S23" s="141">
        <v>26.389600000000002</v>
      </c>
      <c r="T23" s="141">
        <v>26.772200000000002</v>
      </c>
      <c r="U23" s="141">
        <v>24.274000000000001</v>
      </c>
      <c r="V23" s="141">
        <v>10.818899999999999</v>
      </c>
      <c r="W23" s="141">
        <v>10.308400000000001</v>
      </c>
      <c r="X23" s="141">
        <v>7.2770000000000001</v>
      </c>
      <c r="Y23" s="141">
        <v>7.8224999999999998</v>
      </c>
      <c r="Z23" s="141">
        <v>3.2334999999999998</v>
      </c>
      <c r="AA23" s="141">
        <v>11.359500000000001</v>
      </c>
      <c r="AB23" s="141">
        <v>15.5778</v>
      </c>
      <c r="AC23" s="141">
        <v>6.8174999999999999</v>
      </c>
      <c r="AD23" s="142"/>
      <c r="AE23" s="142"/>
      <c r="AF23" s="142"/>
    </row>
    <row r="24" spans="1:32" hidden="1" outlineLevel="1">
      <c r="A24" s="8">
        <v>40940</v>
      </c>
      <c r="B24" s="141">
        <v>575736.97581693996</v>
      </c>
      <c r="C24" s="141">
        <v>365264.90538703999</v>
      </c>
      <c r="D24" s="141">
        <v>210472.07042989999</v>
      </c>
      <c r="E24" s="141">
        <v>197881.19983937001</v>
      </c>
      <c r="F24" s="141">
        <v>87963.506733410002</v>
      </c>
      <c r="G24" s="141">
        <v>109917.69310596</v>
      </c>
      <c r="H24" s="141">
        <v>142491.05375701</v>
      </c>
      <c r="I24" s="141">
        <v>91655.277878330016</v>
      </c>
      <c r="J24" s="141">
        <v>50835.775878679997</v>
      </c>
      <c r="K24" s="141">
        <v>324713.27948247007</v>
      </c>
      <c r="L24" s="141">
        <v>169502.79201696999</v>
      </c>
      <c r="M24" s="141">
        <v>155210.48746550005</v>
      </c>
      <c r="N24" s="141">
        <v>12.757218377303492</v>
      </c>
      <c r="O24" s="141">
        <v>15.0123</v>
      </c>
      <c r="P24" s="141">
        <v>14.481400000000001</v>
      </c>
      <c r="Q24" s="141">
        <v>8.1538555830251696</v>
      </c>
      <c r="R24" s="141">
        <v>8.1775447025231642</v>
      </c>
      <c r="S24" s="141">
        <v>27.015499999999999</v>
      </c>
      <c r="T24" s="141">
        <v>27.419699999999999</v>
      </c>
      <c r="U24" s="141">
        <v>26.781199999999998</v>
      </c>
      <c r="V24" s="141">
        <v>11.019299999999999</v>
      </c>
      <c r="W24" s="141">
        <v>10.3569</v>
      </c>
      <c r="X24" s="141">
        <v>7.9402999999999997</v>
      </c>
      <c r="Y24" s="141">
        <v>8.4144000000000005</v>
      </c>
      <c r="Z24" s="141">
        <v>4.9611999999999998</v>
      </c>
      <c r="AA24" s="141">
        <v>11.393000000000001</v>
      </c>
      <c r="AB24" s="141">
        <v>15.268800000000001</v>
      </c>
      <c r="AC24" s="141">
        <v>6.9611000000000001</v>
      </c>
      <c r="AD24" s="142"/>
      <c r="AE24" s="142"/>
      <c r="AF24" s="142"/>
    </row>
    <row r="25" spans="1:32" hidden="1" outlineLevel="1">
      <c r="A25" s="8">
        <v>40969</v>
      </c>
      <c r="B25" s="141">
        <v>578031.73188780004</v>
      </c>
      <c r="C25" s="141">
        <v>367501.52234900999</v>
      </c>
      <c r="D25" s="141">
        <v>210530.20953878999</v>
      </c>
      <c r="E25" s="141">
        <v>194794.84527103</v>
      </c>
      <c r="F25" s="141">
        <v>88746.674622150007</v>
      </c>
      <c r="G25" s="141">
        <v>106048.17064888</v>
      </c>
      <c r="H25" s="141">
        <v>145300.91748041997</v>
      </c>
      <c r="I25" s="141">
        <v>95831.238574019997</v>
      </c>
      <c r="J25" s="141">
        <v>49469.678906399997</v>
      </c>
      <c r="K25" s="141">
        <v>330308.04907669005</v>
      </c>
      <c r="L25" s="141">
        <v>174615.03602378001</v>
      </c>
      <c r="M25" s="141">
        <v>155693.01305290998</v>
      </c>
      <c r="N25" s="141">
        <v>12.8086</v>
      </c>
      <c r="O25" s="141">
        <v>14.811999999999999</v>
      </c>
      <c r="P25" s="141">
        <v>14.347799999999999</v>
      </c>
      <c r="Q25" s="141">
        <v>7.7576000000000001</v>
      </c>
      <c r="R25" s="141">
        <v>7.7710999999999997</v>
      </c>
      <c r="S25" s="141">
        <v>27.2058</v>
      </c>
      <c r="T25" s="141">
        <v>27.5031</v>
      </c>
      <c r="U25" s="141">
        <v>26.482099999999999</v>
      </c>
      <c r="V25" s="141">
        <v>11.543900000000001</v>
      </c>
      <c r="W25" s="141">
        <v>10.9427</v>
      </c>
      <c r="X25" s="141">
        <v>6.2835000000000001</v>
      </c>
      <c r="Y25" s="141">
        <v>7.1508000000000003</v>
      </c>
      <c r="Z25" s="141">
        <v>2.3858000000000001</v>
      </c>
      <c r="AA25" s="141">
        <v>11.2639</v>
      </c>
      <c r="AB25" s="141">
        <v>15.1038</v>
      </c>
      <c r="AC25" s="141">
        <v>6.6246</v>
      </c>
      <c r="AD25" s="142"/>
      <c r="AE25" s="142"/>
      <c r="AF25" s="142"/>
    </row>
    <row r="26" spans="1:32" hidden="1" outlineLevel="1">
      <c r="A26" s="8">
        <v>41000</v>
      </c>
      <c r="B26" s="141">
        <v>582688.27668914001</v>
      </c>
      <c r="C26" s="141">
        <v>370388.48103769001</v>
      </c>
      <c r="D26" s="141">
        <v>212299.79565145</v>
      </c>
      <c r="E26" s="141">
        <v>193697.97171565</v>
      </c>
      <c r="F26" s="141">
        <v>89786.705796619994</v>
      </c>
      <c r="G26" s="141">
        <v>103911.26591903</v>
      </c>
      <c r="H26" s="141">
        <v>143083.92726674004</v>
      </c>
      <c r="I26" s="141">
        <v>93827.452102819996</v>
      </c>
      <c r="J26" s="141">
        <v>49256.475163919997</v>
      </c>
      <c r="K26" s="141">
        <v>336672.83731729002</v>
      </c>
      <c r="L26" s="141">
        <v>180039.82267605999</v>
      </c>
      <c r="M26" s="141">
        <v>156633.01464122999</v>
      </c>
      <c r="N26" s="141">
        <v>12.5707</v>
      </c>
      <c r="O26" s="141">
        <v>14.327999999999999</v>
      </c>
      <c r="P26" s="141">
        <v>13.701700000000001</v>
      </c>
      <c r="Q26" s="141">
        <v>7.8460999999999999</v>
      </c>
      <c r="R26" s="141">
        <v>7.8459000000000003</v>
      </c>
      <c r="S26" s="141">
        <v>26.8995</v>
      </c>
      <c r="T26" s="141">
        <v>27.334399999999999</v>
      </c>
      <c r="U26" s="141">
        <v>25.974499999999999</v>
      </c>
      <c r="V26" s="141">
        <v>10.9564</v>
      </c>
      <c r="W26" s="141">
        <v>10.400399999999999</v>
      </c>
      <c r="X26" s="141">
        <v>6.0804999999999998</v>
      </c>
      <c r="Y26" s="141">
        <v>6.68</v>
      </c>
      <c r="Z26" s="141">
        <v>3.3014999999999999</v>
      </c>
      <c r="AA26" s="141">
        <v>11.102399999999999</v>
      </c>
      <c r="AB26" s="141">
        <v>14.8072</v>
      </c>
      <c r="AC26" s="141">
        <v>6.5994999999999999</v>
      </c>
      <c r="AD26" s="142"/>
      <c r="AE26" s="142"/>
      <c r="AF26" s="142"/>
    </row>
    <row r="27" spans="1:32" hidden="1" outlineLevel="1">
      <c r="A27" s="8">
        <v>41030</v>
      </c>
      <c r="B27" s="141">
        <v>580538.05249398004</v>
      </c>
      <c r="C27" s="141">
        <v>373411.98592635</v>
      </c>
      <c r="D27" s="141">
        <v>207126.06656763001</v>
      </c>
      <c r="E27" s="141">
        <v>192081.64592928</v>
      </c>
      <c r="F27" s="141">
        <v>90838.512501570003</v>
      </c>
      <c r="G27" s="141">
        <v>101243.13342771</v>
      </c>
      <c r="H27" s="141">
        <v>140741.23590927001</v>
      </c>
      <c r="I27" s="141">
        <v>92235.999468130001</v>
      </c>
      <c r="J27" s="141">
        <v>48505.23644113999</v>
      </c>
      <c r="K27" s="141">
        <v>336956.22068628005</v>
      </c>
      <c r="L27" s="141">
        <v>180479.40820074003</v>
      </c>
      <c r="M27" s="141">
        <v>156476.81248554002</v>
      </c>
      <c r="N27" s="141">
        <v>12.7593</v>
      </c>
      <c r="O27" s="141">
        <v>14.374000000000001</v>
      </c>
      <c r="P27" s="141">
        <v>13.760999999999999</v>
      </c>
      <c r="Q27" s="141">
        <v>7.8723000000000001</v>
      </c>
      <c r="R27" s="141">
        <v>7.8986000000000001</v>
      </c>
      <c r="S27" s="141">
        <v>26.988299999999999</v>
      </c>
      <c r="T27" s="141">
        <v>27.305299999999999</v>
      </c>
      <c r="U27" s="141">
        <v>25.847899999999999</v>
      </c>
      <c r="V27" s="141">
        <v>10.476900000000001</v>
      </c>
      <c r="W27" s="141">
        <v>9.8185000000000002</v>
      </c>
      <c r="X27" s="141">
        <v>6.6515000000000004</v>
      </c>
      <c r="Y27" s="141">
        <v>7.0255000000000001</v>
      </c>
      <c r="Z27" s="141">
        <v>3.7730000000000001</v>
      </c>
      <c r="AA27" s="141">
        <v>10.962999999999999</v>
      </c>
      <c r="AB27" s="141">
        <v>14.7659</v>
      </c>
      <c r="AC27" s="141">
        <v>6.6372</v>
      </c>
      <c r="AD27" s="142"/>
      <c r="AE27" s="142"/>
      <c r="AF27" s="142"/>
    </row>
    <row r="28" spans="1:32" hidden="1" outlineLevel="1">
      <c r="A28" s="8">
        <v>41061</v>
      </c>
      <c r="B28" s="141">
        <v>585926.22026562004</v>
      </c>
      <c r="C28" s="141">
        <v>380472.04354583001</v>
      </c>
      <c r="D28" s="141">
        <v>205454.17671979</v>
      </c>
      <c r="E28" s="141">
        <v>189687.03654068001</v>
      </c>
      <c r="F28" s="141">
        <v>91354.168878199998</v>
      </c>
      <c r="G28" s="141">
        <v>98332.867662479999</v>
      </c>
      <c r="H28" s="141">
        <v>140963.44807462007</v>
      </c>
      <c r="I28" s="141">
        <v>93106.503165830014</v>
      </c>
      <c r="J28" s="141">
        <v>47856.944908789999</v>
      </c>
      <c r="K28" s="141">
        <v>342449.30567423999</v>
      </c>
      <c r="L28" s="141">
        <v>183021.74607579</v>
      </c>
      <c r="M28" s="141">
        <v>159427.55959845</v>
      </c>
      <c r="N28" s="141">
        <v>14.5563</v>
      </c>
      <c r="O28" s="141">
        <v>17.295999999999999</v>
      </c>
      <c r="P28" s="141">
        <v>17.089099999999998</v>
      </c>
      <c r="Q28" s="141">
        <v>8.6271000000000004</v>
      </c>
      <c r="R28" s="141">
        <v>8.6484000000000005</v>
      </c>
      <c r="S28" s="141">
        <v>25.472200000000001</v>
      </c>
      <c r="T28" s="141">
        <v>26.530899999999999</v>
      </c>
      <c r="U28" s="141">
        <v>25.446300000000001</v>
      </c>
      <c r="V28" s="141">
        <v>12.1213</v>
      </c>
      <c r="W28" s="141">
        <v>11.577299999999999</v>
      </c>
      <c r="X28" s="141">
        <v>9.2502999999999993</v>
      </c>
      <c r="Y28" s="141">
        <v>10.5337</v>
      </c>
      <c r="Z28" s="141">
        <v>3.1524999999999999</v>
      </c>
      <c r="AA28" s="141">
        <v>10.869199999999999</v>
      </c>
      <c r="AB28" s="141">
        <v>15.0016</v>
      </c>
      <c r="AC28" s="141">
        <v>6.7714999999999996</v>
      </c>
      <c r="AD28" s="142"/>
      <c r="AE28" s="142"/>
      <c r="AF28" s="142"/>
    </row>
    <row r="29" spans="1:32" hidden="1" outlineLevel="1">
      <c r="A29" s="8">
        <v>41091</v>
      </c>
      <c r="B29" s="141">
        <v>584689.02120871004</v>
      </c>
      <c r="C29" s="141">
        <v>378411.59216007998</v>
      </c>
      <c r="D29" s="141">
        <v>206277.42904863</v>
      </c>
      <c r="E29" s="141">
        <v>189760.07035219</v>
      </c>
      <c r="F29" s="141">
        <v>93021.501394539999</v>
      </c>
      <c r="G29" s="141">
        <v>96738.568957650001</v>
      </c>
      <c r="H29" s="141">
        <v>149800.85346786003</v>
      </c>
      <c r="I29" s="141">
        <v>97708.599598029978</v>
      </c>
      <c r="J29" s="141">
        <v>52092.25386982999</v>
      </c>
      <c r="K29" s="141">
        <v>345507.61157651996</v>
      </c>
      <c r="L29" s="141">
        <v>182646.21637665</v>
      </c>
      <c r="M29" s="141">
        <v>162861.39519986999</v>
      </c>
      <c r="N29" s="141">
        <v>15.476900000000001</v>
      </c>
      <c r="O29" s="141">
        <v>18.954699999999999</v>
      </c>
      <c r="P29" s="141">
        <v>19.0624</v>
      </c>
      <c r="Q29" s="141">
        <v>8.4365000000000006</v>
      </c>
      <c r="R29" s="141">
        <v>8.4476999999999993</v>
      </c>
      <c r="S29" s="141">
        <v>27.522300000000001</v>
      </c>
      <c r="T29" s="141">
        <v>27.707799999999999</v>
      </c>
      <c r="U29" s="141">
        <v>27.1083</v>
      </c>
      <c r="V29" s="141">
        <v>11.3803</v>
      </c>
      <c r="W29" s="141">
        <v>10.254200000000001</v>
      </c>
      <c r="X29" s="141">
        <v>10.519600000000001</v>
      </c>
      <c r="Y29" s="141">
        <v>11.672000000000001</v>
      </c>
      <c r="Z29" s="141">
        <v>3.2298</v>
      </c>
      <c r="AA29" s="141">
        <v>11.335599999999999</v>
      </c>
      <c r="AB29" s="141">
        <v>15.8644</v>
      </c>
      <c r="AC29" s="141">
        <v>6.9404000000000003</v>
      </c>
      <c r="AD29" s="142"/>
      <c r="AE29" s="142"/>
      <c r="AF29" s="142"/>
    </row>
    <row r="30" spans="1:32" hidden="1" outlineLevel="1">
      <c r="A30" s="8">
        <v>41122</v>
      </c>
      <c r="B30" s="141">
        <v>589631.54967374995</v>
      </c>
      <c r="C30" s="141">
        <v>382585.21404892002</v>
      </c>
      <c r="D30" s="141">
        <v>207046.33562483001</v>
      </c>
      <c r="E30" s="141">
        <v>189431.10177601001</v>
      </c>
      <c r="F30" s="141">
        <v>95376.856732090004</v>
      </c>
      <c r="G30" s="141">
        <v>94054.245043920004</v>
      </c>
      <c r="H30" s="141">
        <v>150194.17498626997</v>
      </c>
      <c r="I30" s="141">
        <v>97862.865365310019</v>
      </c>
      <c r="J30" s="141">
        <v>52331.309620960004</v>
      </c>
      <c r="K30" s="141">
        <v>349978.1677855</v>
      </c>
      <c r="L30" s="141">
        <v>182983.64761451998</v>
      </c>
      <c r="M30" s="141">
        <v>166994.52017098002</v>
      </c>
      <c r="N30" s="141">
        <v>15.3986</v>
      </c>
      <c r="O30" s="141">
        <v>19.469200000000001</v>
      </c>
      <c r="P30" s="141">
        <v>19.593399999999999</v>
      </c>
      <c r="Q30" s="141">
        <v>8.5538000000000007</v>
      </c>
      <c r="R30" s="141">
        <v>8.5721000000000007</v>
      </c>
      <c r="S30" s="141">
        <v>27.086500000000001</v>
      </c>
      <c r="T30" s="141">
        <v>27.272600000000001</v>
      </c>
      <c r="U30" s="141">
        <v>25.296800000000001</v>
      </c>
      <c r="V30" s="141">
        <v>11.8504</v>
      </c>
      <c r="W30" s="141">
        <v>11.2172</v>
      </c>
      <c r="X30" s="141">
        <v>12.4064</v>
      </c>
      <c r="Y30" s="141">
        <v>13.5802</v>
      </c>
      <c r="Z30" s="141">
        <v>3.246</v>
      </c>
      <c r="AA30" s="141">
        <v>11.8514</v>
      </c>
      <c r="AB30" s="141">
        <v>16.709599999999998</v>
      </c>
      <c r="AC30" s="141">
        <v>7.0708000000000002</v>
      </c>
      <c r="AD30" s="142"/>
      <c r="AE30" s="142"/>
      <c r="AF30" s="142"/>
    </row>
    <row r="31" spans="1:32" hidden="1" outlineLevel="1">
      <c r="A31" s="8">
        <v>41153</v>
      </c>
      <c r="B31" s="141">
        <v>595393.60229368997</v>
      </c>
      <c r="C31" s="141">
        <v>386594.91689301003</v>
      </c>
      <c r="D31" s="141">
        <v>208798.68540068</v>
      </c>
      <c r="E31" s="141">
        <v>189063.25229378999</v>
      </c>
      <c r="F31" s="141">
        <v>96947.076058449995</v>
      </c>
      <c r="G31" s="141">
        <v>92116.176235339997</v>
      </c>
      <c r="H31" s="141">
        <v>151199.69737291004</v>
      </c>
      <c r="I31" s="141">
        <v>100015.68127385003</v>
      </c>
      <c r="J31" s="141">
        <v>51184.016099059998</v>
      </c>
      <c r="K31" s="141">
        <v>354391.4666610001</v>
      </c>
      <c r="L31" s="141">
        <v>181866.09508901997</v>
      </c>
      <c r="M31" s="141">
        <v>172525.37157198001</v>
      </c>
      <c r="N31" s="141">
        <v>14.901</v>
      </c>
      <c r="O31" s="141">
        <v>18.273700000000002</v>
      </c>
      <c r="P31" s="141">
        <v>17.950199999999999</v>
      </c>
      <c r="Q31" s="141">
        <v>8.3021999999999991</v>
      </c>
      <c r="R31" s="141">
        <v>8.3079999999999998</v>
      </c>
      <c r="S31" s="141">
        <v>27.9863</v>
      </c>
      <c r="T31" s="141">
        <v>28.209599999999998</v>
      </c>
      <c r="U31" s="141">
        <v>27.325800000000001</v>
      </c>
      <c r="V31" s="141">
        <v>11.895799999999999</v>
      </c>
      <c r="W31" s="141">
        <v>11.410399999999999</v>
      </c>
      <c r="X31" s="141">
        <v>11.037599999999999</v>
      </c>
      <c r="Y31" s="141">
        <v>12.084199999999999</v>
      </c>
      <c r="Z31" s="141">
        <v>3.3176000000000001</v>
      </c>
      <c r="AA31" s="141">
        <v>12.0526</v>
      </c>
      <c r="AB31" s="141">
        <v>17.817</v>
      </c>
      <c r="AC31" s="141">
        <v>7.2435999999999998</v>
      </c>
      <c r="AD31" s="142"/>
      <c r="AE31" s="142"/>
      <c r="AF31" s="142"/>
    </row>
    <row r="32" spans="1:32" hidden="1" outlineLevel="1">
      <c r="A32" s="8">
        <v>41183</v>
      </c>
      <c r="B32" s="141">
        <v>601162.43244384998</v>
      </c>
      <c r="C32" s="141">
        <v>389132.16724580002</v>
      </c>
      <c r="D32" s="141">
        <v>212030.26519805001</v>
      </c>
      <c r="E32" s="141">
        <v>190068.41973955001</v>
      </c>
      <c r="F32" s="141">
        <v>99611.81297128</v>
      </c>
      <c r="G32" s="141">
        <v>90456.606768269994</v>
      </c>
      <c r="H32" s="141">
        <v>153519.54436772008</v>
      </c>
      <c r="I32" s="141">
        <v>100400.87918782001</v>
      </c>
      <c r="J32" s="141">
        <v>53118.665179900003</v>
      </c>
      <c r="K32" s="141">
        <v>356078.80583287007</v>
      </c>
      <c r="L32" s="141">
        <v>179110.74106260997</v>
      </c>
      <c r="M32" s="141">
        <v>176968.06477026001</v>
      </c>
      <c r="N32" s="141">
        <v>16.186599999999999</v>
      </c>
      <c r="O32" s="141">
        <v>20.9556</v>
      </c>
      <c r="P32" s="141">
        <v>21.0639</v>
      </c>
      <c r="Q32" s="141">
        <v>8.3567</v>
      </c>
      <c r="R32" s="141">
        <v>8.3684999999999992</v>
      </c>
      <c r="S32" s="141">
        <v>27.969000000000001</v>
      </c>
      <c r="T32" s="141">
        <v>28.492899999999999</v>
      </c>
      <c r="U32" s="141">
        <v>27.889099999999999</v>
      </c>
      <c r="V32" s="141">
        <v>13.4893</v>
      </c>
      <c r="W32" s="141">
        <v>13.501200000000001</v>
      </c>
      <c r="X32" s="141">
        <v>15.4964</v>
      </c>
      <c r="Y32" s="141">
        <v>17.427399999999999</v>
      </c>
      <c r="Z32" s="141">
        <v>3.6294</v>
      </c>
      <c r="AA32" s="141">
        <v>12.592000000000001</v>
      </c>
      <c r="AB32" s="141">
        <v>18.807200000000002</v>
      </c>
      <c r="AC32" s="141">
        <v>7.4776999999999996</v>
      </c>
      <c r="AD32" s="142"/>
      <c r="AE32" s="142"/>
      <c r="AF32" s="142"/>
    </row>
    <row r="33" spans="1:32" hidden="1" outlineLevel="1">
      <c r="A33" s="8">
        <v>41214</v>
      </c>
      <c r="B33" s="141">
        <v>610528.39838097</v>
      </c>
      <c r="C33" s="141">
        <v>390950.59021172998</v>
      </c>
      <c r="D33" s="141">
        <v>219577.80816923999</v>
      </c>
      <c r="E33" s="141">
        <v>188938.71011282</v>
      </c>
      <c r="F33" s="141">
        <v>101328.64399544999</v>
      </c>
      <c r="G33" s="141">
        <v>87610.066117370006</v>
      </c>
      <c r="H33" s="141">
        <v>151726.67853519996</v>
      </c>
      <c r="I33" s="141">
        <v>101568.47832674001</v>
      </c>
      <c r="J33" s="141">
        <v>50158.200208459995</v>
      </c>
      <c r="K33" s="141">
        <v>361752.17053514003</v>
      </c>
      <c r="L33" s="141">
        <v>180591.85698414</v>
      </c>
      <c r="M33" s="141">
        <v>181160.313551</v>
      </c>
      <c r="N33" s="141">
        <v>17.603400000000001</v>
      </c>
      <c r="O33" s="141">
        <v>22.465299999999999</v>
      </c>
      <c r="P33" s="141">
        <v>22.6158</v>
      </c>
      <c r="Q33" s="141">
        <v>8.7829999999999995</v>
      </c>
      <c r="R33" s="141">
        <v>8.8078000000000003</v>
      </c>
      <c r="S33" s="141">
        <v>29.107900000000001</v>
      </c>
      <c r="T33" s="141">
        <v>29.3184</v>
      </c>
      <c r="U33" s="141">
        <v>29.0123</v>
      </c>
      <c r="V33" s="141">
        <v>12.032</v>
      </c>
      <c r="W33" s="141">
        <v>11.6272</v>
      </c>
      <c r="X33" s="141">
        <v>17.1371</v>
      </c>
      <c r="Y33" s="141">
        <v>18.728000000000002</v>
      </c>
      <c r="Z33" s="141">
        <v>3.1044</v>
      </c>
      <c r="AA33" s="141">
        <v>13.153700000000001</v>
      </c>
      <c r="AB33" s="141">
        <v>19.629000000000001</v>
      </c>
      <c r="AC33" s="141">
        <v>7.5148999999999999</v>
      </c>
      <c r="AD33" s="142"/>
      <c r="AE33" s="142"/>
      <c r="AF33" s="142"/>
    </row>
    <row r="34" spans="1:32" hidden="1" outlineLevel="1">
      <c r="A34" s="8">
        <v>41244</v>
      </c>
      <c r="B34" s="141">
        <v>605425.03467742004</v>
      </c>
      <c r="C34" s="141">
        <v>393147.39799196</v>
      </c>
      <c r="D34" s="141">
        <v>212277.63668545999</v>
      </c>
      <c r="E34" s="141">
        <v>187629.27294518001</v>
      </c>
      <c r="F34" s="141">
        <v>102689.66195751</v>
      </c>
      <c r="G34" s="141">
        <v>84939.610987670007</v>
      </c>
      <c r="H34" s="141">
        <v>173319.22252192005</v>
      </c>
      <c r="I34" s="141">
        <v>112643.8473237</v>
      </c>
      <c r="J34" s="141">
        <v>60675.375198220005</v>
      </c>
      <c r="K34" s="141">
        <v>369264.15257233003</v>
      </c>
      <c r="L34" s="141">
        <v>186771.63240707997</v>
      </c>
      <c r="M34" s="141">
        <v>182492.52016525</v>
      </c>
      <c r="N34" s="141">
        <v>14.8096</v>
      </c>
      <c r="O34" s="141">
        <v>17.200199999999999</v>
      </c>
      <c r="P34" s="141">
        <v>16.593800000000002</v>
      </c>
      <c r="Q34" s="141">
        <v>9.3491999999999997</v>
      </c>
      <c r="R34" s="141">
        <v>9.3909000000000002</v>
      </c>
      <c r="S34" s="141">
        <v>27.790600000000001</v>
      </c>
      <c r="T34" s="141">
        <v>27.944600000000001</v>
      </c>
      <c r="U34" s="141">
        <v>26.656600000000001</v>
      </c>
      <c r="V34" s="141">
        <v>11.3558</v>
      </c>
      <c r="W34" s="141">
        <v>10.9306</v>
      </c>
      <c r="X34" s="141">
        <v>9.2597000000000005</v>
      </c>
      <c r="Y34" s="141">
        <v>11.830299999999999</v>
      </c>
      <c r="Z34" s="141">
        <v>1.8857999999999999</v>
      </c>
      <c r="AA34" s="141">
        <v>13.5854</v>
      </c>
      <c r="AB34" s="141">
        <v>19.467600000000001</v>
      </c>
      <c r="AC34" s="141">
        <v>7.4025999999999996</v>
      </c>
      <c r="AD34" s="142"/>
      <c r="AE34" s="142"/>
      <c r="AF34" s="142"/>
    </row>
    <row r="35" spans="1:32" hidden="1" outlineLevel="1">
      <c r="A35" s="8">
        <v>41275</v>
      </c>
      <c r="B35" s="141">
        <v>606946.82086106006</v>
      </c>
      <c r="C35" s="141">
        <v>393150.28435685998</v>
      </c>
      <c r="D35" s="141">
        <v>213796.53650419999</v>
      </c>
      <c r="E35" s="141">
        <v>188269.0879474</v>
      </c>
      <c r="F35" s="141">
        <v>104336.21203330001</v>
      </c>
      <c r="G35" s="141">
        <v>83932.875914100005</v>
      </c>
      <c r="H35" s="141">
        <v>175124.29846096996</v>
      </c>
      <c r="I35" s="141">
        <v>114287.41245445999</v>
      </c>
      <c r="J35" s="141">
        <v>60836.886006509994</v>
      </c>
      <c r="K35" s="141">
        <v>377816.51884768996</v>
      </c>
      <c r="L35" s="141">
        <v>192635.16794809996</v>
      </c>
      <c r="M35" s="141">
        <v>185181.35089959</v>
      </c>
      <c r="N35" s="141">
        <v>13.7677</v>
      </c>
      <c r="O35" s="141">
        <v>16.323499999999999</v>
      </c>
      <c r="P35" s="141">
        <v>15.4032</v>
      </c>
      <c r="Q35" s="141">
        <v>8.9286999999999992</v>
      </c>
      <c r="R35" s="141">
        <v>8.9375999999999998</v>
      </c>
      <c r="S35" s="141">
        <v>27.925699999999999</v>
      </c>
      <c r="T35" s="141">
        <v>28.057400000000001</v>
      </c>
      <c r="U35" s="141">
        <v>26.985600000000002</v>
      </c>
      <c r="V35" s="141">
        <v>10.8743</v>
      </c>
      <c r="W35" s="141">
        <v>10.470599999999999</v>
      </c>
      <c r="X35" s="141">
        <v>7.7473999999999998</v>
      </c>
      <c r="Y35" s="141">
        <v>8.3853000000000009</v>
      </c>
      <c r="Z35" s="141">
        <v>3.2629999999999999</v>
      </c>
      <c r="AA35" s="141">
        <v>14.215</v>
      </c>
      <c r="AB35" s="141">
        <v>19.9527</v>
      </c>
      <c r="AC35" s="141">
        <v>7.3606999999999996</v>
      </c>
      <c r="AD35" s="142"/>
      <c r="AE35" s="142"/>
      <c r="AF35" s="142"/>
    </row>
    <row r="36" spans="1:32" hidden="1" outlineLevel="1">
      <c r="A36" s="8">
        <v>41306</v>
      </c>
      <c r="B36" s="141">
        <v>612640.52881277003</v>
      </c>
      <c r="C36" s="141">
        <v>398209.10585897003</v>
      </c>
      <c r="D36" s="141">
        <v>214431.42295380001</v>
      </c>
      <c r="E36" s="141">
        <v>188218.71779396001</v>
      </c>
      <c r="F36" s="141">
        <v>105231.23140788999</v>
      </c>
      <c r="G36" s="141">
        <v>82987.486386069999</v>
      </c>
      <c r="H36" s="141">
        <v>172900.26536098996</v>
      </c>
      <c r="I36" s="141">
        <v>112369.1999408</v>
      </c>
      <c r="J36" s="141">
        <v>60531.065420190003</v>
      </c>
      <c r="K36" s="141">
        <v>384767.57521123008</v>
      </c>
      <c r="L36" s="141">
        <v>201069.83344529005</v>
      </c>
      <c r="M36" s="141">
        <v>183697.74176593998</v>
      </c>
      <c r="N36" s="141">
        <v>13.1495</v>
      </c>
      <c r="O36" s="141">
        <v>15.397399999999999</v>
      </c>
      <c r="P36" s="141">
        <v>14.459899999999999</v>
      </c>
      <c r="Q36" s="141">
        <v>9.1953999999999994</v>
      </c>
      <c r="R36" s="141">
        <v>9.2114999999999991</v>
      </c>
      <c r="S36" s="141">
        <v>28.951499999999999</v>
      </c>
      <c r="T36" s="141">
        <v>29.093299999999999</v>
      </c>
      <c r="U36" s="141">
        <v>28.446999999999999</v>
      </c>
      <c r="V36" s="141">
        <v>11.7454</v>
      </c>
      <c r="W36" s="141">
        <v>10.5565</v>
      </c>
      <c r="X36" s="141">
        <v>6.3856999999999999</v>
      </c>
      <c r="Y36" s="141">
        <v>6.8921000000000001</v>
      </c>
      <c r="Z36" s="141">
        <v>2.9033000000000002</v>
      </c>
      <c r="AA36" s="141">
        <v>13.4163</v>
      </c>
      <c r="AB36" s="141">
        <v>18.439800000000002</v>
      </c>
      <c r="AC36" s="141">
        <v>7.2282000000000002</v>
      </c>
      <c r="AD36" s="142"/>
      <c r="AE36" s="142"/>
      <c r="AF36" s="142"/>
    </row>
    <row r="37" spans="1:32" hidden="1" outlineLevel="1">
      <c r="A37" s="8">
        <v>41334</v>
      </c>
      <c r="B37" s="141">
        <v>613186.38013913995</v>
      </c>
      <c r="C37" s="141">
        <v>392005.28878330998</v>
      </c>
      <c r="D37" s="141">
        <v>221181.09135582999</v>
      </c>
      <c r="E37" s="141">
        <v>188405.94733159</v>
      </c>
      <c r="F37" s="141">
        <v>106447.87087478</v>
      </c>
      <c r="G37" s="141">
        <v>81958.076456809998</v>
      </c>
      <c r="H37" s="141">
        <v>173262.74269054006</v>
      </c>
      <c r="I37" s="141">
        <v>114181.80233377</v>
      </c>
      <c r="J37" s="141">
        <v>59080.940356769999</v>
      </c>
      <c r="K37" s="141">
        <v>390185.27680947998</v>
      </c>
      <c r="L37" s="141">
        <v>208028.12761377997</v>
      </c>
      <c r="M37" s="141">
        <v>182157.14919570004</v>
      </c>
      <c r="N37" s="141">
        <v>13.5219</v>
      </c>
      <c r="O37" s="141">
        <v>15.505100000000001</v>
      </c>
      <c r="P37" s="141">
        <v>14.6142</v>
      </c>
      <c r="Q37" s="141">
        <v>9.9809999999999999</v>
      </c>
      <c r="R37" s="141">
        <v>9.9857999999999993</v>
      </c>
      <c r="S37" s="141">
        <v>29.851800000000001</v>
      </c>
      <c r="T37" s="141">
        <v>30.054200000000002</v>
      </c>
      <c r="U37" s="141">
        <v>29.018699999999999</v>
      </c>
      <c r="V37" s="141">
        <v>13.012600000000001</v>
      </c>
      <c r="W37" s="141">
        <v>12.977600000000001</v>
      </c>
      <c r="X37" s="141">
        <v>6.1543000000000001</v>
      </c>
      <c r="Y37" s="141">
        <v>6.7812999999999999</v>
      </c>
      <c r="Z37" s="141">
        <v>3.4426000000000001</v>
      </c>
      <c r="AA37" s="141">
        <v>13.054600000000001</v>
      </c>
      <c r="AB37" s="141">
        <v>17.546199999999999</v>
      </c>
      <c r="AC37" s="141">
        <v>6.8766999999999996</v>
      </c>
      <c r="AD37" s="142"/>
      <c r="AE37" s="142"/>
      <c r="AF37" s="142"/>
    </row>
    <row r="38" spans="1:32" hidden="1" outlineLevel="1">
      <c r="A38" s="8">
        <v>41365</v>
      </c>
      <c r="B38" s="141">
        <v>616827.55643394997</v>
      </c>
      <c r="C38" s="141">
        <v>392799.73073139001</v>
      </c>
      <c r="D38" s="141">
        <v>224027.82570255999</v>
      </c>
      <c r="E38" s="141">
        <v>190054.71670998001</v>
      </c>
      <c r="F38" s="141">
        <v>109440.24494357999</v>
      </c>
      <c r="G38" s="141">
        <v>80614.471766400005</v>
      </c>
      <c r="H38" s="141">
        <v>175776.95583613002</v>
      </c>
      <c r="I38" s="141">
        <v>117096.21924987997</v>
      </c>
      <c r="J38" s="141">
        <v>58680.736586250001</v>
      </c>
      <c r="K38" s="141">
        <v>399055.34452651005</v>
      </c>
      <c r="L38" s="141">
        <v>216997.60953497002</v>
      </c>
      <c r="M38" s="141">
        <v>182057.73499154003</v>
      </c>
      <c r="N38" s="141">
        <v>13.010999999999999</v>
      </c>
      <c r="O38" s="141">
        <v>14.6393</v>
      </c>
      <c r="P38" s="141">
        <v>13.8749</v>
      </c>
      <c r="Q38" s="141">
        <v>9.9796999999999993</v>
      </c>
      <c r="R38" s="141">
        <v>10.015499999999999</v>
      </c>
      <c r="S38" s="141">
        <v>29.200099999999999</v>
      </c>
      <c r="T38" s="141">
        <v>29.389399999999998</v>
      </c>
      <c r="U38" s="141">
        <v>27.0593</v>
      </c>
      <c r="V38" s="141">
        <v>12.473599999999999</v>
      </c>
      <c r="W38" s="141">
        <v>12.376099999999999</v>
      </c>
      <c r="X38" s="141">
        <v>6.1784999999999997</v>
      </c>
      <c r="Y38" s="141">
        <v>6.9862000000000002</v>
      </c>
      <c r="Z38" s="141">
        <v>2.73</v>
      </c>
      <c r="AA38" s="141">
        <v>12.9178</v>
      </c>
      <c r="AB38" s="141">
        <v>17.237300000000001</v>
      </c>
      <c r="AC38" s="141">
        <v>6.7920999999999996</v>
      </c>
      <c r="AD38" s="142"/>
      <c r="AE38" s="142"/>
      <c r="AF38" s="142"/>
    </row>
    <row r="39" spans="1:32" hidden="1" outlineLevel="1">
      <c r="A39" s="8">
        <v>41395</v>
      </c>
      <c r="B39" s="141">
        <v>616281.19987582997</v>
      </c>
      <c r="C39" s="141">
        <v>392237.55728975998</v>
      </c>
      <c r="D39" s="141">
        <v>224043.64258607</v>
      </c>
      <c r="E39" s="141">
        <v>190824.43566223001</v>
      </c>
      <c r="F39" s="141">
        <v>111560.0892183</v>
      </c>
      <c r="G39" s="141">
        <v>79264.346443930001</v>
      </c>
      <c r="H39" s="141">
        <v>176234.59671504001</v>
      </c>
      <c r="I39" s="141">
        <v>118225.73225793001</v>
      </c>
      <c r="J39" s="141">
        <v>58008.864457110001</v>
      </c>
      <c r="K39" s="141">
        <v>402598.71294273989</v>
      </c>
      <c r="L39" s="141">
        <v>220554.19758962997</v>
      </c>
      <c r="M39" s="141">
        <v>182044.51535311001</v>
      </c>
      <c r="N39" s="141">
        <v>13.1684</v>
      </c>
      <c r="O39" s="141">
        <v>15.1266</v>
      </c>
      <c r="P39" s="141">
        <v>14.1624</v>
      </c>
      <c r="Q39" s="141">
        <v>9.3412000000000006</v>
      </c>
      <c r="R39" s="141">
        <v>9.3889999999999993</v>
      </c>
      <c r="S39" s="141">
        <v>25.998799999999999</v>
      </c>
      <c r="T39" s="141">
        <v>26.075700000000001</v>
      </c>
      <c r="U39" s="141">
        <v>24.6251</v>
      </c>
      <c r="V39" s="141">
        <v>13.9391</v>
      </c>
      <c r="W39" s="141">
        <v>14.0464</v>
      </c>
      <c r="X39" s="141">
        <v>6.1942000000000004</v>
      </c>
      <c r="Y39" s="141">
        <v>6.5709</v>
      </c>
      <c r="Z39" s="141">
        <v>4.4791999999999996</v>
      </c>
      <c r="AA39" s="141">
        <v>12.660600000000001</v>
      </c>
      <c r="AB39" s="141">
        <v>16.994399999999999</v>
      </c>
      <c r="AC39" s="141">
        <v>6.8251999999999997</v>
      </c>
      <c r="AD39" s="142"/>
      <c r="AE39" s="142"/>
      <c r="AF39" s="142"/>
    </row>
    <row r="40" spans="1:32" hidden="1" outlineLevel="1">
      <c r="A40" s="8">
        <v>41426</v>
      </c>
      <c r="B40" s="141">
        <v>623098.01464552002</v>
      </c>
      <c r="C40" s="141">
        <v>397963.39776548999</v>
      </c>
      <c r="D40" s="141">
        <v>225134.61688002999</v>
      </c>
      <c r="E40" s="141">
        <v>189983.61115414</v>
      </c>
      <c r="F40" s="141">
        <v>112164.29151328999</v>
      </c>
      <c r="G40" s="141">
        <v>77819.319640849993</v>
      </c>
      <c r="H40" s="141">
        <v>170630.08823119002</v>
      </c>
      <c r="I40" s="141">
        <v>114245.88267241999</v>
      </c>
      <c r="J40" s="141">
        <v>56384.205558770002</v>
      </c>
      <c r="K40" s="141">
        <v>414384.42205154995</v>
      </c>
      <c r="L40" s="141">
        <v>231443.83544872995</v>
      </c>
      <c r="M40" s="141">
        <v>182940.58660282003</v>
      </c>
      <c r="N40" s="141">
        <v>12.770899999999999</v>
      </c>
      <c r="O40" s="141">
        <v>14.491899999999999</v>
      </c>
      <c r="P40" s="141">
        <v>13.6875</v>
      </c>
      <c r="Q40" s="141">
        <v>9.8673999999999999</v>
      </c>
      <c r="R40" s="141">
        <v>9.8961000000000006</v>
      </c>
      <c r="S40" s="141">
        <v>27.235700000000001</v>
      </c>
      <c r="T40" s="141">
        <v>27.419799999999999</v>
      </c>
      <c r="U40" s="141">
        <v>27.244299999999999</v>
      </c>
      <c r="V40" s="141">
        <v>13.0665</v>
      </c>
      <c r="W40" s="141">
        <v>13.068</v>
      </c>
      <c r="X40" s="141">
        <v>6.1894999999999998</v>
      </c>
      <c r="Y40" s="141">
        <v>6.6578999999999997</v>
      </c>
      <c r="Z40" s="141">
        <v>4.0884999999999998</v>
      </c>
      <c r="AA40" s="141">
        <v>11.4268</v>
      </c>
      <c r="AB40" s="141">
        <v>15.5421</v>
      </c>
      <c r="AC40" s="141">
        <v>6.2796000000000003</v>
      </c>
      <c r="AD40" s="142"/>
      <c r="AE40" s="142"/>
      <c r="AF40" s="142"/>
    </row>
    <row r="41" spans="1:32" hidden="1" outlineLevel="1">
      <c r="A41" s="8">
        <v>41456</v>
      </c>
      <c r="B41" s="141">
        <v>628187.52155170997</v>
      </c>
      <c r="C41" s="141">
        <v>399491.93463918002</v>
      </c>
      <c r="D41" s="141">
        <v>228695.58691253001</v>
      </c>
      <c r="E41" s="141">
        <v>190785.05832556999</v>
      </c>
      <c r="F41" s="141">
        <v>114646.58356817</v>
      </c>
      <c r="G41" s="141">
        <v>76138.474757400007</v>
      </c>
      <c r="H41" s="141">
        <v>178498.6960419</v>
      </c>
      <c r="I41" s="141">
        <v>120790.19163022001</v>
      </c>
      <c r="J41" s="141">
        <v>57708.504411679998</v>
      </c>
      <c r="K41" s="141">
        <v>418707.98600195011</v>
      </c>
      <c r="L41" s="141">
        <v>234369.23215592001</v>
      </c>
      <c r="M41" s="141">
        <v>184338.75384603004</v>
      </c>
      <c r="N41" s="141">
        <v>12.837300000000001</v>
      </c>
      <c r="O41" s="141">
        <v>14.912100000000001</v>
      </c>
      <c r="P41" s="141">
        <v>14.087300000000001</v>
      </c>
      <c r="Q41" s="141">
        <v>9.3697999999999997</v>
      </c>
      <c r="R41" s="141">
        <v>9.4049999999999994</v>
      </c>
      <c r="S41" s="141">
        <v>27.530899999999999</v>
      </c>
      <c r="T41" s="141">
        <v>27.666799999999999</v>
      </c>
      <c r="U41" s="141">
        <v>27.8734</v>
      </c>
      <c r="V41" s="141">
        <v>13.703900000000001</v>
      </c>
      <c r="W41" s="141">
        <v>13.1569</v>
      </c>
      <c r="X41" s="141">
        <v>5.2442000000000002</v>
      </c>
      <c r="Y41" s="141">
        <v>5.6910999999999996</v>
      </c>
      <c r="Z41" s="141">
        <v>3.3281000000000001</v>
      </c>
      <c r="AA41" s="141">
        <v>11.440099999999999</v>
      </c>
      <c r="AB41" s="141">
        <v>15.530200000000001</v>
      </c>
      <c r="AC41" s="141">
        <v>6.4488000000000003</v>
      </c>
      <c r="AD41" s="142"/>
      <c r="AE41" s="142"/>
      <c r="AF41" s="142"/>
    </row>
    <row r="42" spans="1:32" hidden="1" outlineLevel="1">
      <c r="A42" s="8">
        <v>41487</v>
      </c>
      <c r="B42" s="141">
        <v>635247.58474645996</v>
      </c>
      <c r="C42" s="141">
        <v>405927.34820234001</v>
      </c>
      <c r="D42" s="141">
        <v>229320.23654412001</v>
      </c>
      <c r="E42" s="141">
        <v>192970.18827561001</v>
      </c>
      <c r="F42" s="141">
        <v>117619.92857511</v>
      </c>
      <c r="G42" s="141">
        <v>75350.259700499999</v>
      </c>
      <c r="H42" s="141">
        <v>177899.26172092996</v>
      </c>
      <c r="I42" s="141">
        <v>121502.28885359</v>
      </c>
      <c r="J42" s="141">
        <v>56396.972867340002</v>
      </c>
      <c r="K42" s="141">
        <v>422979.66445584007</v>
      </c>
      <c r="L42" s="141">
        <v>237641.82687294</v>
      </c>
      <c r="M42" s="141">
        <v>185337.83758290001</v>
      </c>
      <c r="N42" s="141">
        <v>12.6204</v>
      </c>
      <c r="O42" s="141">
        <v>14.2797</v>
      </c>
      <c r="P42" s="141">
        <v>13.581</v>
      </c>
      <c r="Q42" s="141">
        <v>9.8181999999999992</v>
      </c>
      <c r="R42" s="141">
        <v>9.8363999999999994</v>
      </c>
      <c r="S42" s="141">
        <v>26.785699999999999</v>
      </c>
      <c r="T42" s="141">
        <v>26.896999999999998</v>
      </c>
      <c r="U42" s="141">
        <v>26.974299999999999</v>
      </c>
      <c r="V42" s="141">
        <v>13.087</v>
      </c>
      <c r="W42" s="141">
        <v>12.775399999999999</v>
      </c>
      <c r="X42" s="141">
        <v>6.0347</v>
      </c>
      <c r="Y42" s="141">
        <v>6.3067000000000002</v>
      </c>
      <c r="Z42" s="141">
        <v>3.4735999999999998</v>
      </c>
      <c r="AA42" s="141">
        <v>11.7521</v>
      </c>
      <c r="AB42" s="141">
        <v>15.6442</v>
      </c>
      <c r="AC42" s="141">
        <v>6.4705000000000004</v>
      </c>
      <c r="AD42" s="142"/>
      <c r="AE42" s="142"/>
      <c r="AF42" s="142"/>
    </row>
    <row r="43" spans="1:32" hidden="1" outlineLevel="1">
      <c r="A43" s="8">
        <v>41518</v>
      </c>
      <c r="B43" s="141">
        <v>647273.88087458001</v>
      </c>
      <c r="C43" s="141">
        <v>416780.16825296002</v>
      </c>
      <c r="D43" s="141">
        <v>230493.71262162001</v>
      </c>
      <c r="E43" s="141">
        <v>193270.27496344</v>
      </c>
      <c r="F43" s="141">
        <v>119708.25433228</v>
      </c>
      <c r="G43" s="141">
        <v>73562.020631160005</v>
      </c>
      <c r="H43" s="141">
        <v>184488.52965036</v>
      </c>
      <c r="I43" s="141">
        <v>125115.48955981</v>
      </c>
      <c r="J43" s="141">
        <v>59373.040090549985</v>
      </c>
      <c r="K43" s="141">
        <v>429599.50984735996</v>
      </c>
      <c r="L43" s="141">
        <v>242608.63880843</v>
      </c>
      <c r="M43" s="141">
        <v>186990.87103893002</v>
      </c>
      <c r="N43" s="141">
        <v>12.842499999999999</v>
      </c>
      <c r="O43" s="141">
        <v>14.3653</v>
      </c>
      <c r="P43" s="141">
        <v>13.6723</v>
      </c>
      <c r="Q43" s="141">
        <v>9.6228999999999996</v>
      </c>
      <c r="R43" s="141">
        <v>9.6465999999999994</v>
      </c>
      <c r="S43" s="141">
        <v>26.049499999999998</v>
      </c>
      <c r="T43" s="141">
        <v>26.444099999999999</v>
      </c>
      <c r="U43" s="141">
        <v>26.7272</v>
      </c>
      <c r="V43" s="141">
        <v>10.706799999999999</v>
      </c>
      <c r="W43" s="141">
        <v>10.335599999999999</v>
      </c>
      <c r="X43" s="141">
        <v>6.5982000000000003</v>
      </c>
      <c r="Y43" s="141">
        <v>6.9355000000000002</v>
      </c>
      <c r="Z43" s="141">
        <v>4.0125999999999999</v>
      </c>
      <c r="AA43" s="141">
        <v>11.7951</v>
      </c>
      <c r="AB43" s="141">
        <v>16.026800000000001</v>
      </c>
      <c r="AC43" s="141">
        <v>6.5187999999999997</v>
      </c>
      <c r="AD43" s="142"/>
      <c r="AE43" s="142"/>
      <c r="AF43" s="142"/>
    </row>
    <row r="44" spans="1:32" hidden="1" outlineLevel="1">
      <c r="A44" s="8">
        <v>41548</v>
      </c>
      <c r="B44" s="141">
        <v>655289.35005309002</v>
      </c>
      <c r="C44" s="141">
        <v>422878.10166198999</v>
      </c>
      <c r="D44" s="141">
        <v>232411.2483911</v>
      </c>
      <c r="E44" s="141">
        <v>194228.04084743999</v>
      </c>
      <c r="F44" s="141">
        <v>121724.2914692</v>
      </c>
      <c r="G44" s="141">
        <v>72503.749378239998</v>
      </c>
      <c r="H44" s="141">
        <v>179631.72389935007</v>
      </c>
      <c r="I44" s="141">
        <v>122811.85997803</v>
      </c>
      <c r="J44" s="141">
        <v>56819.863921320008</v>
      </c>
      <c r="K44" s="141">
        <v>435004.04546326998</v>
      </c>
      <c r="L44" s="141">
        <v>248720.21152213999</v>
      </c>
      <c r="M44" s="141">
        <v>186283.83394112997</v>
      </c>
      <c r="N44" s="141">
        <v>12.8005</v>
      </c>
      <c r="O44" s="141">
        <v>14.429</v>
      </c>
      <c r="P44" s="141">
        <v>14.1145</v>
      </c>
      <c r="Q44" s="141">
        <v>8.9315999999999995</v>
      </c>
      <c r="R44" s="141">
        <v>8.9532000000000007</v>
      </c>
      <c r="S44" s="141">
        <v>26.5639</v>
      </c>
      <c r="T44" s="141">
        <v>26.68</v>
      </c>
      <c r="U44" s="141">
        <v>26.73</v>
      </c>
      <c r="V44" s="141">
        <v>13.7944</v>
      </c>
      <c r="W44" s="141">
        <v>12.8657</v>
      </c>
      <c r="X44" s="141">
        <v>5.7206000000000001</v>
      </c>
      <c r="Y44" s="141">
        <v>6.1071</v>
      </c>
      <c r="Z44" s="141">
        <v>3.8248000000000002</v>
      </c>
      <c r="AA44" s="141">
        <v>12.335599999999999</v>
      </c>
      <c r="AB44" s="141">
        <v>16.1922</v>
      </c>
      <c r="AC44" s="141">
        <v>6.7759999999999998</v>
      </c>
      <c r="AD44" s="142"/>
      <c r="AE44" s="142"/>
      <c r="AF44" s="142"/>
    </row>
    <row r="45" spans="1:32" hidden="1" outlineLevel="1">
      <c r="A45" s="8">
        <v>41579</v>
      </c>
      <c r="B45" s="141">
        <v>669620.60662860004</v>
      </c>
      <c r="C45" s="141">
        <v>436342.35297141998</v>
      </c>
      <c r="D45" s="141">
        <v>233278.25365718</v>
      </c>
      <c r="E45" s="141">
        <v>192729.40015614999</v>
      </c>
      <c r="F45" s="141">
        <v>123109.85768152001</v>
      </c>
      <c r="G45" s="141">
        <v>69619.542474629998</v>
      </c>
      <c r="H45" s="141">
        <v>179590.15803049001</v>
      </c>
      <c r="I45" s="141">
        <v>122303.97823223997</v>
      </c>
      <c r="J45" s="141">
        <v>57286.179798249999</v>
      </c>
      <c r="K45" s="141">
        <v>440143.39587338001</v>
      </c>
      <c r="L45" s="141">
        <v>254597.74009430004</v>
      </c>
      <c r="M45" s="141">
        <v>185545.65577908</v>
      </c>
      <c r="N45" s="141">
        <v>13.989100000000001</v>
      </c>
      <c r="O45" s="141">
        <v>15.9773</v>
      </c>
      <c r="P45" s="141">
        <v>15.7784</v>
      </c>
      <c r="Q45" s="141">
        <v>8.6725999999999992</v>
      </c>
      <c r="R45" s="141">
        <v>8.6974999999999998</v>
      </c>
      <c r="S45" s="141">
        <v>27.735900000000001</v>
      </c>
      <c r="T45" s="141">
        <v>27.863800000000001</v>
      </c>
      <c r="U45" s="141">
        <v>28.322500000000002</v>
      </c>
      <c r="V45" s="141">
        <v>10.3514</v>
      </c>
      <c r="W45" s="141">
        <v>10.094900000000001</v>
      </c>
      <c r="X45" s="141">
        <v>6.3307000000000002</v>
      </c>
      <c r="Y45" s="141">
        <v>6.5606999999999998</v>
      </c>
      <c r="Z45" s="141">
        <v>4.6372</v>
      </c>
      <c r="AA45" s="141">
        <v>12.0067</v>
      </c>
      <c r="AB45" s="141">
        <v>16.196899999999999</v>
      </c>
      <c r="AC45" s="141">
        <v>6.5354000000000001</v>
      </c>
      <c r="AD45" s="142"/>
      <c r="AE45" s="142"/>
      <c r="AF45" s="142"/>
    </row>
    <row r="46" spans="1:32" hidden="1" outlineLevel="1">
      <c r="A46" s="8">
        <v>41609</v>
      </c>
      <c r="B46" s="141">
        <v>691902.84164614999</v>
      </c>
      <c r="C46" s="141">
        <v>454214.57989699999</v>
      </c>
      <c r="D46" s="141">
        <v>237688.26174915</v>
      </c>
      <c r="E46" s="141">
        <v>193529.08842438</v>
      </c>
      <c r="F46" s="141">
        <v>125681.01846707</v>
      </c>
      <c r="G46" s="141">
        <v>67848.069957309999</v>
      </c>
      <c r="H46" s="141">
        <v>195159.68340818991</v>
      </c>
      <c r="I46" s="141">
        <v>138241.56196188999</v>
      </c>
      <c r="J46" s="141">
        <v>56918.121446299992</v>
      </c>
      <c r="K46" s="141">
        <v>441951.18552858994</v>
      </c>
      <c r="L46" s="141">
        <v>257828.95895524003</v>
      </c>
      <c r="M46" s="141">
        <v>184122.22657334997</v>
      </c>
      <c r="N46" s="141">
        <v>14.1279</v>
      </c>
      <c r="O46" s="141">
        <v>16.8398</v>
      </c>
      <c r="P46" s="141">
        <v>16.585899999999999</v>
      </c>
      <c r="Q46" s="141">
        <v>8.8026999999999997</v>
      </c>
      <c r="R46" s="141">
        <v>8.8274000000000008</v>
      </c>
      <c r="S46" s="141">
        <v>25.959900000000001</v>
      </c>
      <c r="T46" s="141">
        <v>26.0929</v>
      </c>
      <c r="U46" s="141">
        <v>25.860499999999998</v>
      </c>
      <c r="V46" s="141">
        <v>11.7408</v>
      </c>
      <c r="W46" s="141">
        <v>11.6516</v>
      </c>
      <c r="X46" s="141">
        <v>9.8370999999999995</v>
      </c>
      <c r="Y46" s="141">
        <v>10.552099999999999</v>
      </c>
      <c r="Z46" s="141">
        <v>4.6047000000000002</v>
      </c>
      <c r="AA46" s="141">
        <v>12.7818</v>
      </c>
      <c r="AB46" s="141">
        <v>17.484999999999999</v>
      </c>
      <c r="AC46" s="141">
        <v>6.9846000000000004</v>
      </c>
      <c r="AD46" s="142"/>
      <c r="AE46" s="142"/>
      <c r="AF46" s="142"/>
    </row>
    <row r="47" spans="1:32" hidden="1" outlineLevel="1">
      <c r="A47" s="8">
        <v>41640</v>
      </c>
      <c r="B47" s="141">
        <v>684194.24848784006</v>
      </c>
      <c r="C47" s="141">
        <v>451304.41446566</v>
      </c>
      <c r="D47" s="141">
        <v>232889.83402218</v>
      </c>
      <c r="E47" s="141">
        <v>192479.22731011</v>
      </c>
      <c r="F47" s="141">
        <v>125879.8528642</v>
      </c>
      <c r="G47" s="141">
        <v>66599.374445909998</v>
      </c>
      <c r="H47" s="141">
        <v>186537.33097599997</v>
      </c>
      <c r="I47" s="141">
        <v>131169.58961403003</v>
      </c>
      <c r="J47" s="141">
        <v>55367.741361970002</v>
      </c>
      <c r="K47" s="141">
        <v>437561.73881755007</v>
      </c>
      <c r="L47" s="141">
        <v>256361.44520234002</v>
      </c>
      <c r="M47" s="141">
        <v>181200.29361520999</v>
      </c>
      <c r="N47" s="141">
        <v>12.924300000000001</v>
      </c>
      <c r="O47" s="141">
        <v>14.3886</v>
      </c>
      <c r="P47" s="141">
        <v>13.833500000000001</v>
      </c>
      <c r="Q47" s="141">
        <v>8.5891999999999999</v>
      </c>
      <c r="R47" s="141">
        <v>8.6309000000000005</v>
      </c>
      <c r="S47" s="141">
        <v>26.7258</v>
      </c>
      <c r="T47" s="141">
        <v>26.795500000000001</v>
      </c>
      <c r="U47" s="141">
        <v>26.903600000000001</v>
      </c>
      <c r="V47" s="141">
        <v>10.628500000000001</v>
      </c>
      <c r="W47" s="141">
        <v>9.6319999999999997</v>
      </c>
      <c r="X47" s="141">
        <v>8.1034000000000006</v>
      </c>
      <c r="Y47" s="141">
        <v>8.7735000000000003</v>
      </c>
      <c r="Z47" s="141">
        <v>3.8336000000000001</v>
      </c>
      <c r="AA47" s="141">
        <v>12.978199999999999</v>
      </c>
      <c r="AB47" s="141">
        <v>17.321400000000001</v>
      </c>
      <c r="AC47" s="141">
        <v>6.8570000000000002</v>
      </c>
      <c r="AD47" s="142"/>
      <c r="AE47" s="142"/>
      <c r="AF47" s="142"/>
    </row>
    <row r="48" spans="1:32" hidden="1" outlineLevel="1">
      <c r="A48" s="8">
        <v>41671</v>
      </c>
      <c r="B48" s="141">
        <v>740093.99047296995</v>
      </c>
      <c r="C48" s="141">
        <v>440829.89599271002</v>
      </c>
      <c r="D48" s="141">
        <v>299264.09448025998</v>
      </c>
      <c r="E48" s="141">
        <v>208613.27761277001</v>
      </c>
      <c r="F48" s="141">
        <v>126880.04822565</v>
      </c>
      <c r="G48" s="141">
        <v>81733.229387119994</v>
      </c>
      <c r="H48" s="141">
        <v>197129.93176649002</v>
      </c>
      <c r="I48" s="141">
        <v>130705.30002348003</v>
      </c>
      <c r="J48" s="141">
        <v>66424.631743010003</v>
      </c>
      <c r="K48" s="141">
        <v>449027.87247846008</v>
      </c>
      <c r="L48" s="141">
        <v>236817.91992394999</v>
      </c>
      <c r="M48" s="141">
        <v>212209.95255451003</v>
      </c>
      <c r="N48" s="141">
        <v>15.232100000000001</v>
      </c>
      <c r="O48" s="141">
        <v>18.9772</v>
      </c>
      <c r="P48" s="141">
        <v>19.2087</v>
      </c>
      <c r="Q48" s="141">
        <v>8.9741999999999997</v>
      </c>
      <c r="R48" s="141">
        <v>8.9821000000000009</v>
      </c>
      <c r="S48" s="141">
        <v>28.5852</v>
      </c>
      <c r="T48" s="141">
        <v>28.669799999999999</v>
      </c>
      <c r="U48" s="141">
        <v>28.838999999999999</v>
      </c>
      <c r="V48" s="141">
        <v>13.9701</v>
      </c>
      <c r="W48" s="141">
        <v>10.192</v>
      </c>
      <c r="X48" s="141">
        <v>11.6007</v>
      </c>
      <c r="Y48" s="141">
        <v>12.8248</v>
      </c>
      <c r="Z48" s="141">
        <v>4.5644999999999998</v>
      </c>
      <c r="AA48" s="141">
        <v>12.2981</v>
      </c>
      <c r="AB48" s="141">
        <v>17.236999999999998</v>
      </c>
      <c r="AC48" s="141">
        <v>7.0368000000000004</v>
      </c>
      <c r="AD48" s="142"/>
      <c r="AE48" s="142"/>
      <c r="AF48" s="142"/>
    </row>
    <row r="49" spans="1:32" hidden="1" outlineLevel="1">
      <c r="A49" s="8">
        <v>41699</v>
      </c>
      <c r="B49" s="141">
        <v>761498.15030583995</v>
      </c>
      <c r="C49" s="141">
        <v>436572.54262056999</v>
      </c>
      <c r="D49" s="141">
        <v>324925.60768527002</v>
      </c>
      <c r="E49" s="141">
        <v>212965.36353812</v>
      </c>
      <c r="F49" s="141">
        <v>125107.55669754</v>
      </c>
      <c r="G49" s="141">
        <v>87857.80684058</v>
      </c>
      <c r="H49" s="141">
        <v>194056.02284381993</v>
      </c>
      <c r="I49" s="141">
        <v>127555.35921602999</v>
      </c>
      <c r="J49" s="141">
        <v>66500.663627789996</v>
      </c>
      <c r="K49" s="141">
        <v>442726.87010608992</v>
      </c>
      <c r="L49" s="141">
        <v>224532.97849349998</v>
      </c>
      <c r="M49" s="141">
        <v>218193.89161259</v>
      </c>
      <c r="N49" s="141">
        <v>15.594900000000001</v>
      </c>
      <c r="O49" s="141">
        <v>19.065300000000001</v>
      </c>
      <c r="P49" s="141">
        <v>19.223500000000001</v>
      </c>
      <c r="Q49" s="141">
        <v>8.5843000000000007</v>
      </c>
      <c r="R49" s="141">
        <v>8.6042000000000005</v>
      </c>
      <c r="S49" s="141">
        <v>27.5245</v>
      </c>
      <c r="T49" s="141">
        <v>27.589300000000001</v>
      </c>
      <c r="U49" s="141">
        <v>27.939699999999998</v>
      </c>
      <c r="V49" s="141">
        <v>14.462400000000001</v>
      </c>
      <c r="W49" s="141">
        <v>12.0914</v>
      </c>
      <c r="X49" s="141">
        <v>8.8165999999999993</v>
      </c>
      <c r="Y49" s="141">
        <v>9.4392999999999994</v>
      </c>
      <c r="Z49" s="141">
        <v>4.5186000000000002</v>
      </c>
      <c r="AA49" s="141">
        <v>13.5875</v>
      </c>
      <c r="AB49" s="141">
        <v>18.4207</v>
      </c>
      <c r="AC49" s="141">
        <v>7.5632000000000001</v>
      </c>
      <c r="AD49" s="142"/>
      <c r="AE49" s="142"/>
      <c r="AF49" s="142"/>
    </row>
    <row r="50" spans="1:32" hidden="1" outlineLevel="1">
      <c r="A50" s="8">
        <v>41730</v>
      </c>
      <c r="B50" s="141">
        <v>769631.56897188001</v>
      </c>
      <c r="C50" s="141">
        <v>435146.42002363002</v>
      </c>
      <c r="D50" s="141">
        <v>334485.14894824999</v>
      </c>
      <c r="E50" s="141">
        <v>213379.18544698</v>
      </c>
      <c r="F50" s="141">
        <v>123833.06569115</v>
      </c>
      <c r="G50" s="141">
        <v>89546.119755830005</v>
      </c>
      <c r="H50" s="141">
        <v>196364.07765344999</v>
      </c>
      <c r="I50" s="141">
        <v>128556.72852366</v>
      </c>
      <c r="J50" s="141">
        <v>67807.349129790004</v>
      </c>
      <c r="K50" s="141">
        <v>440533.5185262899</v>
      </c>
      <c r="L50" s="141">
        <v>224482.76547352999</v>
      </c>
      <c r="M50" s="141">
        <v>216050.75305276</v>
      </c>
      <c r="N50" s="141">
        <v>14.5444</v>
      </c>
      <c r="O50" s="141">
        <v>17.055</v>
      </c>
      <c r="P50" s="141">
        <v>17.0062</v>
      </c>
      <c r="Q50" s="141">
        <v>9.5132999999999992</v>
      </c>
      <c r="R50" s="141">
        <v>9.5436999999999994</v>
      </c>
      <c r="S50" s="141">
        <v>25.810600000000001</v>
      </c>
      <c r="T50" s="141">
        <v>26.464200000000002</v>
      </c>
      <c r="U50" s="141">
        <v>25.8856</v>
      </c>
      <c r="V50" s="141">
        <v>10.213800000000001</v>
      </c>
      <c r="W50" s="141">
        <v>9.6127000000000002</v>
      </c>
      <c r="X50" s="141">
        <v>8.5684000000000005</v>
      </c>
      <c r="Y50" s="141">
        <v>9.6415000000000006</v>
      </c>
      <c r="Z50" s="141">
        <v>4.4885000000000002</v>
      </c>
      <c r="AA50" s="141">
        <v>13.803900000000001</v>
      </c>
      <c r="AB50" s="141">
        <v>19.0916</v>
      </c>
      <c r="AC50" s="141">
        <v>7.8631000000000002</v>
      </c>
      <c r="AD50" s="142"/>
      <c r="AE50" s="142"/>
      <c r="AF50" s="142"/>
    </row>
    <row r="51" spans="1:32" hidden="1" outlineLevel="1">
      <c r="A51" s="8">
        <v>41760</v>
      </c>
      <c r="B51" s="141">
        <v>768214.03510823997</v>
      </c>
      <c r="C51" s="141">
        <v>428301.58147460001</v>
      </c>
      <c r="D51" s="141">
        <v>339912.45363364002</v>
      </c>
      <c r="E51" s="141">
        <v>211828.44217867</v>
      </c>
      <c r="F51" s="141">
        <v>120628.748439</v>
      </c>
      <c r="G51" s="141">
        <v>91199.693739669994</v>
      </c>
      <c r="H51" s="141">
        <v>199787.18565281999</v>
      </c>
      <c r="I51" s="141">
        <v>131515.93488643001</v>
      </c>
      <c r="J51" s="141">
        <v>68271.250766390003</v>
      </c>
      <c r="K51" s="141">
        <v>428613.16888368007</v>
      </c>
      <c r="L51" s="141">
        <v>218553.01366952001</v>
      </c>
      <c r="M51" s="141">
        <v>210060.15521415998</v>
      </c>
      <c r="N51" s="141">
        <v>14.5321</v>
      </c>
      <c r="O51" s="141">
        <v>17.589600000000001</v>
      </c>
      <c r="P51" s="141">
        <v>17.101099999999999</v>
      </c>
      <c r="Q51" s="141">
        <v>9.1713000000000005</v>
      </c>
      <c r="R51" s="141">
        <v>9.1874000000000002</v>
      </c>
      <c r="S51" s="141">
        <v>26.916499999999999</v>
      </c>
      <c r="T51" s="141">
        <v>27.030899999999999</v>
      </c>
      <c r="U51" s="141">
        <v>26.635200000000001</v>
      </c>
      <c r="V51" s="141">
        <v>12.528</v>
      </c>
      <c r="W51" s="141">
        <v>11.262600000000001</v>
      </c>
      <c r="X51" s="141">
        <v>8.7936999999999994</v>
      </c>
      <c r="Y51" s="141">
        <v>9.7447999999999997</v>
      </c>
      <c r="Z51" s="141">
        <v>4.8051000000000004</v>
      </c>
      <c r="AA51" s="141">
        <v>14.019500000000001</v>
      </c>
      <c r="AB51" s="141">
        <v>18.944099999999999</v>
      </c>
      <c r="AC51" s="141">
        <v>7.9867999999999997</v>
      </c>
      <c r="AD51" s="142"/>
      <c r="AE51" s="142"/>
      <c r="AF51" s="142"/>
    </row>
    <row r="52" spans="1:32" hidden="1" outlineLevel="1">
      <c r="A52" s="8">
        <v>41791</v>
      </c>
      <c r="B52" s="141">
        <v>747574.67594224995</v>
      </c>
      <c r="C52" s="141">
        <v>415860.67624554998</v>
      </c>
      <c r="D52" s="141">
        <v>331713.99969670002</v>
      </c>
      <c r="E52" s="141">
        <v>205154.28762875</v>
      </c>
      <c r="F52" s="141">
        <v>118767.32617502</v>
      </c>
      <c r="G52" s="141">
        <v>86386.961453729993</v>
      </c>
      <c r="H52" s="141">
        <v>192982.20653174998</v>
      </c>
      <c r="I52" s="141">
        <v>124250.43384575001</v>
      </c>
      <c r="J52" s="141">
        <v>68731.772685999997</v>
      </c>
      <c r="K52" s="141">
        <v>427801.59001057001</v>
      </c>
      <c r="L52" s="141">
        <v>226226.91619243997</v>
      </c>
      <c r="M52" s="141">
        <v>201574.67381812999</v>
      </c>
      <c r="N52" s="141">
        <v>14.2408</v>
      </c>
      <c r="O52" s="141">
        <v>17.056799999999999</v>
      </c>
      <c r="P52" s="141">
        <v>16.660900000000002</v>
      </c>
      <c r="Q52" s="141">
        <v>9.5276999999999994</v>
      </c>
      <c r="R52" s="141">
        <v>9.5525000000000002</v>
      </c>
      <c r="S52" s="141">
        <v>22.9651</v>
      </c>
      <c r="T52" s="141">
        <v>23.047999999999998</v>
      </c>
      <c r="U52" s="141">
        <v>21.717199999999998</v>
      </c>
      <c r="V52" s="141">
        <v>12.789099999999999</v>
      </c>
      <c r="W52" s="141">
        <v>12.088800000000001</v>
      </c>
      <c r="X52" s="141">
        <v>8.9596999999999998</v>
      </c>
      <c r="Y52" s="141">
        <v>9.9164999999999992</v>
      </c>
      <c r="Z52" s="141">
        <v>5.1832000000000003</v>
      </c>
      <c r="AA52" s="141">
        <v>14.145300000000001</v>
      </c>
      <c r="AB52" s="141">
        <v>18.93</v>
      </c>
      <c r="AC52" s="141">
        <v>8.1380999999999997</v>
      </c>
      <c r="AD52" s="142"/>
      <c r="AE52" s="142"/>
      <c r="AF52" s="142"/>
    </row>
    <row r="53" spans="1:32" hidden="1" outlineLevel="1">
      <c r="A53" s="8">
        <v>41821</v>
      </c>
      <c r="B53" s="141">
        <v>748115.96045560995</v>
      </c>
      <c r="C53" s="141">
        <v>412646.40045978001</v>
      </c>
      <c r="D53" s="141">
        <v>335469.55999583</v>
      </c>
      <c r="E53" s="141">
        <v>204652.17070717001</v>
      </c>
      <c r="F53" s="141">
        <v>117507.61797743</v>
      </c>
      <c r="G53" s="141">
        <v>87144.552729739997</v>
      </c>
      <c r="H53" s="141">
        <v>194761.22011708</v>
      </c>
      <c r="I53" s="141">
        <v>126229.71580313001</v>
      </c>
      <c r="J53" s="141">
        <v>68531.504313949976</v>
      </c>
      <c r="K53" s="141">
        <v>425138.37270084006</v>
      </c>
      <c r="L53" s="141">
        <v>225060.08451161004</v>
      </c>
      <c r="M53" s="141">
        <v>200078.28818922996</v>
      </c>
      <c r="N53" s="141">
        <v>13.598699999999999</v>
      </c>
      <c r="O53" s="141">
        <v>15.788399999999999</v>
      </c>
      <c r="P53" s="141">
        <v>15.360200000000001</v>
      </c>
      <c r="Q53" s="141">
        <v>8.9351000000000003</v>
      </c>
      <c r="R53" s="141">
        <v>8.9709000000000003</v>
      </c>
      <c r="S53" s="141">
        <v>23.752099999999999</v>
      </c>
      <c r="T53" s="141">
        <v>23.810500000000001</v>
      </c>
      <c r="U53" s="141">
        <v>22.389299999999999</v>
      </c>
      <c r="V53" s="141">
        <v>11.9795</v>
      </c>
      <c r="W53" s="141">
        <v>7.2382999999999997</v>
      </c>
      <c r="X53" s="141">
        <v>8.0687999999999995</v>
      </c>
      <c r="Y53" s="141">
        <v>8.8427000000000007</v>
      </c>
      <c r="Z53" s="141">
        <v>4.7405999999999997</v>
      </c>
      <c r="AA53" s="141">
        <v>13.8139</v>
      </c>
      <c r="AB53" s="141">
        <v>18.695900000000002</v>
      </c>
      <c r="AC53" s="141">
        <v>7.8018999999999998</v>
      </c>
      <c r="AD53" s="142"/>
      <c r="AE53" s="142"/>
      <c r="AF53" s="142"/>
    </row>
    <row r="54" spans="1:32" hidden="1" outlineLevel="1">
      <c r="A54" s="8">
        <v>41852</v>
      </c>
      <c r="B54" s="141">
        <v>782932.26541234995</v>
      </c>
      <c r="C54" s="141">
        <v>413391.82767337002</v>
      </c>
      <c r="D54" s="141">
        <v>369540.43773897999</v>
      </c>
      <c r="E54" s="141">
        <v>215109.20412422001</v>
      </c>
      <c r="F54" s="141">
        <v>117301.45970485</v>
      </c>
      <c r="G54" s="141">
        <v>97807.744419370007</v>
      </c>
      <c r="H54" s="141">
        <v>206867.54556841002</v>
      </c>
      <c r="I54" s="141">
        <v>131614.66462302001</v>
      </c>
      <c r="J54" s="141">
        <v>75252.880945390003</v>
      </c>
      <c r="K54" s="141">
        <v>438263.67022214999</v>
      </c>
      <c r="L54" s="141">
        <v>220980.5382979</v>
      </c>
      <c r="M54" s="141">
        <v>217283.13192425002</v>
      </c>
      <c r="N54" s="141">
        <v>13.3079</v>
      </c>
      <c r="O54" s="141">
        <v>16.337199999999999</v>
      </c>
      <c r="P54" s="141">
        <v>15.598800000000001</v>
      </c>
      <c r="Q54" s="141">
        <v>8.9481000000000002</v>
      </c>
      <c r="R54" s="141">
        <v>8.9619</v>
      </c>
      <c r="S54" s="141">
        <v>28.683800000000002</v>
      </c>
      <c r="T54" s="141">
        <v>28.781400000000001</v>
      </c>
      <c r="U54" s="141">
        <v>29.619</v>
      </c>
      <c r="V54" s="141">
        <v>15.5967</v>
      </c>
      <c r="W54" s="141">
        <v>10.3742</v>
      </c>
      <c r="X54" s="141">
        <v>7.8148999999999997</v>
      </c>
      <c r="Y54" s="141">
        <v>8.6056000000000008</v>
      </c>
      <c r="Z54" s="141">
        <v>3.9119999999999999</v>
      </c>
      <c r="AA54" s="141">
        <v>13.0829</v>
      </c>
      <c r="AB54" s="141">
        <v>18.290299999999998</v>
      </c>
      <c r="AC54" s="141">
        <v>7.8259999999999996</v>
      </c>
      <c r="AD54" s="142"/>
      <c r="AE54" s="142"/>
      <c r="AF54" s="142"/>
    </row>
    <row r="55" spans="1:32" hidden="1" outlineLevel="1" collapsed="1">
      <c r="A55" s="8">
        <v>41883</v>
      </c>
      <c r="B55" s="141">
        <v>756858.02188717003</v>
      </c>
      <c r="C55" s="141">
        <v>413282.60604293999</v>
      </c>
      <c r="D55" s="141">
        <v>343575.41584422998</v>
      </c>
      <c r="E55" s="141">
        <v>207799.35824261</v>
      </c>
      <c r="F55" s="141">
        <v>116562.98607557001</v>
      </c>
      <c r="G55" s="141">
        <v>91236.372167039997</v>
      </c>
      <c r="H55" s="141">
        <v>218295.42600474009</v>
      </c>
      <c r="I55" s="141">
        <v>149706.53576759002</v>
      </c>
      <c r="J55" s="141">
        <v>68588.890237150001</v>
      </c>
      <c r="K55" s="141">
        <v>410029.48555735016</v>
      </c>
      <c r="L55" s="141">
        <v>212693.25209957996</v>
      </c>
      <c r="M55" s="141">
        <v>197336.23345776999</v>
      </c>
      <c r="N55" s="141">
        <v>14.5792</v>
      </c>
      <c r="O55" s="141">
        <v>16.011600000000001</v>
      </c>
      <c r="P55" s="141">
        <v>15.3141</v>
      </c>
      <c r="Q55" s="141">
        <v>9.4710999999999999</v>
      </c>
      <c r="R55" s="141">
        <v>9.5142000000000007</v>
      </c>
      <c r="S55" s="141">
        <v>28.116800000000001</v>
      </c>
      <c r="T55" s="141">
        <v>28.197500000000002</v>
      </c>
      <c r="U55" s="141">
        <v>28.9649</v>
      </c>
      <c r="V55" s="141">
        <v>14.887600000000001</v>
      </c>
      <c r="W55" s="141">
        <v>9.8297000000000008</v>
      </c>
      <c r="X55" s="141">
        <v>7.8879999999999999</v>
      </c>
      <c r="Y55" s="141">
        <v>8.2448999999999995</v>
      </c>
      <c r="Z55" s="141">
        <v>5.6026999999999996</v>
      </c>
      <c r="AA55" s="141">
        <v>12.670500000000001</v>
      </c>
      <c r="AB55" s="141">
        <v>18.354900000000001</v>
      </c>
      <c r="AC55" s="141">
        <v>7.62</v>
      </c>
      <c r="AD55" s="142"/>
      <c r="AE55" s="142"/>
      <c r="AF55" s="142"/>
    </row>
    <row r="56" spans="1:32" hidden="1" outlineLevel="1" collapsed="1">
      <c r="A56" s="8">
        <v>41913</v>
      </c>
      <c r="B56" s="141">
        <v>752455.44743189996</v>
      </c>
      <c r="C56" s="141">
        <v>416000.49463949999</v>
      </c>
      <c r="D56" s="141">
        <v>336454.95279240003</v>
      </c>
      <c r="E56" s="141">
        <v>204818.69370336001</v>
      </c>
      <c r="F56" s="141">
        <v>115145.76556928</v>
      </c>
      <c r="G56" s="141">
        <v>89672.928134079993</v>
      </c>
      <c r="H56" s="141">
        <v>200774.43128047002</v>
      </c>
      <c r="I56" s="141">
        <v>131258.16505185998</v>
      </c>
      <c r="J56" s="141">
        <v>69516.266228609995</v>
      </c>
      <c r="K56" s="141">
        <v>401547.78789000993</v>
      </c>
      <c r="L56" s="141">
        <v>210425.51910591999</v>
      </c>
      <c r="M56" s="141">
        <v>191122.26878409</v>
      </c>
      <c r="N56" s="141">
        <v>13.597799999999999</v>
      </c>
      <c r="O56" s="141">
        <v>15.948600000000001</v>
      </c>
      <c r="P56" s="141">
        <v>15.5411</v>
      </c>
      <c r="Q56" s="141">
        <v>8.8154000000000003</v>
      </c>
      <c r="R56" s="141">
        <v>8.8255999999999997</v>
      </c>
      <c r="S56" s="141">
        <v>28.2559</v>
      </c>
      <c r="T56" s="141">
        <v>28.3901</v>
      </c>
      <c r="U56" s="141">
        <v>29.498799999999999</v>
      </c>
      <c r="V56" s="141">
        <v>19.310400000000001</v>
      </c>
      <c r="W56" s="141">
        <v>13.253</v>
      </c>
      <c r="X56" s="141">
        <v>7.9157000000000002</v>
      </c>
      <c r="Y56" s="141">
        <v>8.4986999999999995</v>
      </c>
      <c r="Z56" s="141">
        <v>4.3170999999999999</v>
      </c>
      <c r="AA56" s="141">
        <v>13.2418</v>
      </c>
      <c r="AB56" s="141">
        <v>18.295300000000001</v>
      </c>
      <c r="AC56" s="141">
        <v>7.9077999999999999</v>
      </c>
      <c r="AD56" s="142"/>
      <c r="AE56" s="142"/>
      <c r="AF56" s="142"/>
    </row>
    <row r="57" spans="1:32" hidden="1" outlineLevel="1" collapsed="1">
      <c r="A57" s="8">
        <v>41944</v>
      </c>
      <c r="B57" s="141">
        <v>769413.75686273002</v>
      </c>
      <c r="C57" s="141">
        <v>409805.49628447997</v>
      </c>
      <c r="D57" s="141">
        <v>359608.26057824999</v>
      </c>
      <c r="E57" s="141">
        <v>211621.22735808999</v>
      </c>
      <c r="F57" s="141">
        <v>112271.05244143</v>
      </c>
      <c r="G57" s="141">
        <v>99350.174916660006</v>
      </c>
      <c r="H57" s="141">
        <v>207926.58440129008</v>
      </c>
      <c r="I57" s="141">
        <v>129137.48322984998</v>
      </c>
      <c r="J57" s="141">
        <v>78789.101171440008</v>
      </c>
      <c r="K57" s="141">
        <v>419473.41178976005</v>
      </c>
      <c r="L57" s="141">
        <v>206035.81147339998</v>
      </c>
      <c r="M57" s="141">
        <v>213437.60031635995</v>
      </c>
      <c r="N57" s="141">
        <v>14.153700000000001</v>
      </c>
      <c r="O57" s="141">
        <v>16.653700000000001</v>
      </c>
      <c r="P57" s="141">
        <v>16.040400000000002</v>
      </c>
      <c r="Q57" s="141">
        <v>8.4643999999999995</v>
      </c>
      <c r="R57" s="141">
        <v>8.4797999999999991</v>
      </c>
      <c r="S57" s="141">
        <v>27.833200000000001</v>
      </c>
      <c r="T57" s="141">
        <v>28.1295</v>
      </c>
      <c r="U57" s="141">
        <v>28.848700000000001</v>
      </c>
      <c r="V57" s="141">
        <v>10.8833</v>
      </c>
      <c r="W57" s="141">
        <v>6.8723000000000001</v>
      </c>
      <c r="X57" s="141">
        <v>7.8320999999999996</v>
      </c>
      <c r="Y57" s="141">
        <v>8.1936999999999998</v>
      </c>
      <c r="Z57" s="141">
        <v>5.6669999999999998</v>
      </c>
      <c r="AA57" s="141">
        <v>12.753500000000001</v>
      </c>
      <c r="AB57" s="141">
        <v>18.613499999999998</v>
      </c>
      <c r="AC57" s="141">
        <v>7.7567000000000004</v>
      </c>
      <c r="AD57" s="142"/>
      <c r="AE57" s="142"/>
      <c r="AF57" s="142"/>
    </row>
    <row r="58" spans="1:32" hidden="1" outlineLevel="1" collapsed="1">
      <c r="A58" s="8">
        <v>41974</v>
      </c>
      <c r="B58" s="141">
        <v>778840.96029554005</v>
      </c>
      <c r="C58" s="141">
        <v>412939.27281390002</v>
      </c>
      <c r="D58" s="141">
        <v>365901.68748164002</v>
      </c>
      <c r="E58" s="141">
        <v>211214.97879940001</v>
      </c>
      <c r="F58" s="141">
        <v>110074.94183505001</v>
      </c>
      <c r="G58" s="141">
        <v>101140.03696435</v>
      </c>
      <c r="H58" s="141">
        <v>218724.39275888001</v>
      </c>
      <c r="I58" s="141">
        <v>136722.04662949999</v>
      </c>
      <c r="J58" s="141">
        <v>82002.346129380006</v>
      </c>
      <c r="K58" s="141">
        <v>418134.5514663299</v>
      </c>
      <c r="L58" s="141">
        <v>200859.34588110002</v>
      </c>
      <c r="M58" s="141">
        <v>217275.20558523003</v>
      </c>
      <c r="N58" s="141">
        <v>14.5284</v>
      </c>
      <c r="O58" s="141">
        <v>16.8644</v>
      </c>
      <c r="P58" s="141">
        <v>16.497900000000001</v>
      </c>
      <c r="Q58" s="141">
        <v>9.1495999999999995</v>
      </c>
      <c r="R58" s="141">
        <v>9.1766000000000005</v>
      </c>
      <c r="S58" s="141">
        <v>27.876300000000001</v>
      </c>
      <c r="T58" s="141">
        <v>27.947299999999998</v>
      </c>
      <c r="U58" s="141">
        <v>28.215399999999999</v>
      </c>
      <c r="V58" s="141">
        <v>13.2971</v>
      </c>
      <c r="W58" s="141">
        <v>9.8217999999999996</v>
      </c>
      <c r="X58" s="141">
        <v>7.6616999999999997</v>
      </c>
      <c r="Y58" s="141">
        <v>7.9539999999999997</v>
      </c>
      <c r="Z58" s="141">
        <v>5.1957000000000004</v>
      </c>
      <c r="AA58" s="141">
        <v>12.383699999999999</v>
      </c>
      <c r="AB58" s="141">
        <v>17.073799999999999</v>
      </c>
      <c r="AC58" s="141">
        <v>7.8296000000000001</v>
      </c>
      <c r="AD58" s="142"/>
      <c r="AE58" s="142"/>
      <c r="AF58" s="142"/>
    </row>
    <row r="59" spans="1:32" hidden="1" outlineLevel="1" collapsed="1">
      <c r="A59" s="8">
        <v>42005</v>
      </c>
      <c r="B59" s="141">
        <v>778154.08546475996</v>
      </c>
      <c r="C59" s="141">
        <v>411106.00523334998</v>
      </c>
      <c r="D59" s="141">
        <v>367048.08023140999</v>
      </c>
      <c r="E59" s="141">
        <v>211841.6593193</v>
      </c>
      <c r="F59" s="141">
        <v>109426.94380738</v>
      </c>
      <c r="G59" s="141">
        <v>102414.71551192</v>
      </c>
      <c r="H59" s="141">
        <v>216940.39162762999</v>
      </c>
      <c r="I59" s="141">
        <v>136600.34013940001</v>
      </c>
      <c r="J59" s="141">
        <v>80340.05148822999</v>
      </c>
      <c r="K59" s="141">
        <v>410376.58803545003</v>
      </c>
      <c r="L59" s="141">
        <v>196136.92152367003</v>
      </c>
      <c r="M59" s="141">
        <v>214239.66651178003</v>
      </c>
      <c r="N59" s="141">
        <v>14.3965</v>
      </c>
      <c r="O59" s="141">
        <v>17.052600000000002</v>
      </c>
      <c r="P59" s="141">
        <v>16.5077</v>
      </c>
      <c r="Q59" s="141">
        <v>8.4606999999999992</v>
      </c>
      <c r="R59" s="141">
        <v>8.4745000000000008</v>
      </c>
      <c r="S59" s="141">
        <v>27.260999999999999</v>
      </c>
      <c r="T59" s="141">
        <v>27.643899999999999</v>
      </c>
      <c r="U59" s="141">
        <v>27.600200000000001</v>
      </c>
      <c r="V59" s="141">
        <v>12.0624</v>
      </c>
      <c r="W59" s="141">
        <v>11.315099999999999</v>
      </c>
      <c r="X59" s="141">
        <v>6.0303000000000004</v>
      </c>
      <c r="Y59" s="141">
        <v>6.0698999999999996</v>
      </c>
      <c r="Z59" s="141">
        <v>5.6573000000000002</v>
      </c>
      <c r="AA59" s="141">
        <v>12.5425</v>
      </c>
      <c r="AB59" s="141">
        <v>17.241499999999998</v>
      </c>
      <c r="AC59" s="141">
        <v>8.0576000000000008</v>
      </c>
      <c r="AD59" s="142"/>
      <c r="AE59" s="142"/>
      <c r="AF59" s="142"/>
    </row>
    <row r="60" spans="1:32" hidden="1" outlineLevel="1" collapsed="1">
      <c r="A60" s="8">
        <v>42036</v>
      </c>
      <c r="B60" s="141">
        <v>1017550.66037137</v>
      </c>
      <c r="C60" s="141">
        <v>403278.44158871</v>
      </c>
      <c r="D60" s="141">
        <v>614272.21878265997</v>
      </c>
      <c r="E60" s="141">
        <v>281189.56427849998</v>
      </c>
      <c r="F60" s="141">
        <v>108491.38470136</v>
      </c>
      <c r="G60" s="141">
        <v>172698.17957713999</v>
      </c>
      <c r="H60" s="141">
        <v>276891.81056388991</v>
      </c>
      <c r="I60" s="141">
        <v>138600.66982375999</v>
      </c>
      <c r="J60" s="141">
        <v>138291.14074013001</v>
      </c>
      <c r="K60" s="141">
        <v>536222.9710163601</v>
      </c>
      <c r="L60" s="141">
        <v>188544.88948506996</v>
      </c>
      <c r="M60" s="141">
        <v>347678.08153129008</v>
      </c>
      <c r="N60" s="141">
        <v>14.8124</v>
      </c>
      <c r="O60" s="141">
        <v>18.714600000000001</v>
      </c>
      <c r="P60" s="141">
        <v>18.424900000000001</v>
      </c>
      <c r="Q60" s="141">
        <v>8.7472999999999992</v>
      </c>
      <c r="R60" s="141">
        <v>8.7544000000000004</v>
      </c>
      <c r="S60" s="141">
        <v>26.189699999999998</v>
      </c>
      <c r="T60" s="141">
        <v>26.339200000000002</v>
      </c>
      <c r="U60" s="141">
        <v>25.277699999999999</v>
      </c>
      <c r="V60" s="141">
        <v>14.4377</v>
      </c>
      <c r="W60" s="141">
        <v>10.3765</v>
      </c>
      <c r="X60" s="141">
        <v>6.9762000000000004</v>
      </c>
      <c r="Y60" s="141">
        <v>7.3208000000000002</v>
      </c>
      <c r="Z60" s="141">
        <v>5.3757999999999999</v>
      </c>
      <c r="AA60" s="141">
        <v>10.9223</v>
      </c>
      <c r="AB60" s="141">
        <v>16.5655</v>
      </c>
      <c r="AC60" s="141">
        <v>7.5208000000000004</v>
      </c>
      <c r="AD60" s="142"/>
      <c r="AE60" s="142"/>
      <c r="AF60" s="142"/>
    </row>
    <row r="61" spans="1:32" hidden="1" outlineLevel="1" collapsed="1">
      <c r="A61" s="8">
        <v>42064</v>
      </c>
      <c r="B61" s="141">
        <v>900508.71092691994</v>
      </c>
      <c r="C61" s="141">
        <v>390574.26554314001</v>
      </c>
      <c r="D61" s="141">
        <v>509934.44538378</v>
      </c>
      <c r="E61" s="141">
        <v>249381.13861657999</v>
      </c>
      <c r="F61" s="141">
        <v>107471.18982604</v>
      </c>
      <c r="G61" s="141">
        <v>141909.94879053999</v>
      </c>
      <c r="H61" s="141">
        <v>246459.22523960003</v>
      </c>
      <c r="I61" s="141">
        <v>137853.64334774</v>
      </c>
      <c r="J61" s="141">
        <v>108605.58189185997</v>
      </c>
      <c r="K61" s="141">
        <v>455240.14519513992</v>
      </c>
      <c r="L61" s="141">
        <v>181551.27971673998</v>
      </c>
      <c r="M61" s="141">
        <v>273688.86547840002</v>
      </c>
      <c r="N61" s="141">
        <v>15.782299999999999</v>
      </c>
      <c r="O61" s="141">
        <v>23.369599999999998</v>
      </c>
      <c r="P61" s="141">
        <v>23.705200000000001</v>
      </c>
      <c r="Q61" s="141">
        <v>7.2922000000000002</v>
      </c>
      <c r="R61" s="141">
        <v>7.3007999999999997</v>
      </c>
      <c r="S61" s="141">
        <v>26.045500000000001</v>
      </c>
      <c r="T61" s="141">
        <v>26.1736</v>
      </c>
      <c r="U61" s="141">
        <v>24.716000000000001</v>
      </c>
      <c r="V61" s="141">
        <v>15.105600000000001</v>
      </c>
      <c r="W61" s="141">
        <v>11.9482</v>
      </c>
      <c r="X61" s="141">
        <v>10.036</v>
      </c>
      <c r="Y61" s="141">
        <v>11.1668</v>
      </c>
      <c r="Z61" s="141">
        <v>4.5392999999999999</v>
      </c>
      <c r="AA61" s="141">
        <v>12.0143</v>
      </c>
      <c r="AB61" s="141">
        <v>17.665400000000002</v>
      </c>
      <c r="AC61" s="141">
        <v>7.8662000000000001</v>
      </c>
      <c r="AD61" s="142"/>
      <c r="AE61" s="142"/>
      <c r="AF61" s="142"/>
    </row>
    <row r="62" spans="1:32" hidden="1" outlineLevel="1" collapsed="1">
      <c r="A62" s="8">
        <v>42095</v>
      </c>
      <c r="B62" s="141">
        <v>841940.10239265999</v>
      </c>
      <c r="C62" s="141">
        <v>389739.58106373</v>
      </c>
      <c r="D62" s="141">
        <v>452200.52132892999</v>
      </c>
      <c r="E62" s="141">
        <v>233481.34146975001</v>
      </c>
      <c r="F62" s="141">
        <v>107283.62114473</v>
      </c>
      <c r="G62" s="141">
        <v>126197.72032502</v>
      </c>
      <c r="H62" s="141">
        <v>231329.52875325998</v>
      </c>
      <c r="I62" s="141">
        <v>136386.61036741995</v>
      </c>
      <c r="J62" s="141">
        <v>94942.918385839992</v>
      </c>
      <c r="K62" s="141">
        <v>427472.23432669992</v>
      </c>
      <c r="L62" s="141">
        <v>186474.08205731004</v>
      </c>
      <c r="M62" s="141">
        <v>240998.15226938998</v>
      </c>
      <c r="N62" s="141">
        <v>18.2818</v>
      </c>
      <c r="O62" s="141">
        <v>23.755800000000001</v>
      </c>
      <c r="P62" s="141">
        <v>23.725000000000001</v>
      </c>
      <c r="Q62" s="141">
        <v>8.9238</v>
      </c>
      <c r="R62" s="141">
        <v>8.9382000000000001</v>
      </c>
      <c r="S62" s="141">
        <v>26.942399999999999</v>
      </c>
      <c r="T62" s="141">
        <v>27.0349</v>
      </c>
      <c r="U62" s="141">
        <v>25.725300000000001</v>
      </c>
      <c r="V62" s="141">
        <v>14.5549</v>
      </c>
      <c r="W62" s="141">
        <v>10.8367</v>
      </c>
      <c r="X62" s="141">
        <v>12.9002</v>
      </c>
      <c r="Y62" s="141">
        <v>14.0806</v>
      </c>
      <c r="Z62" s="141">
        <v>4.1124999999999998</v>
      </c>
      <c r="AA62" s="141">
        <v>13.945600000000001</v>
      </c>
      <c r="AB62" s="141">
        <v>19.8902</v>
      </c>
      <c r="AC62" s="141">
        <v>8.9253999999999998</v>
      </c>
      <c r="AD62" s="142"/>
      <c r="AE62" s="142"/>
      <c r="AF62" s="142"/>
    </row>
    <row r="63" spans="1:32" hidden="1" outlineLevel="1" collapsed="1">
      <c r="A63" s="8">
        <v>42125</v>
      </c>
      <c r="B63" s="141">
        <v>812316.84233600996</v>
      </c>
      <c r="C63" s="141">
        <v>370956.62926329998</v>
      </c>
      <c r="D63" s="141">
        <v>441360.21307270997</v>
      </c>
      <c r="E63" s="141">
        <v>204156.69154251</v>
      </c>
      <c r="F63" s="141">
        <v>103196.34308041001</v>
      </c>
      <c r="G63" s="141">
        <v>100960.3484621</v>
      </c>
      <c r="H63" s="141">
        <v>231882.91404358996</v>
      </c>
      <c r="I63" s="141">
        <v>137964.08452504</v>
      </c>
      <c r="J63" s="141">
        <v>93918.829518550017</v>
      </c>
      <c r="K63" s="141">
        <v>412281.57122872997</v>
      </c>
      <c r="L63" s="141">
        <v>183131.94891775001</v>
      </c>
      <c r="M63" s="141">
        <v>229149.62231098002</v>
      </c>
      <c r="N63" s="141">
        <v>18.165299999999998</v>
      </c>
      <c r="O63" s="141">
        <v>23.412299999999998</v>
      </c>
      <c r="P63" s="141">
        <v>23.1755</v>
      </c>
      <c r="Q63" s="141">
        <v>9.6951999999999998</v>
      </c>
      <c r="R63" s="141">
        <v>9.7407000000000004</v>
      </c>
      <c r="S63" s="141">
        <v>28.003399999999999</v>
      </c>
      <c r="T63" s="141">
        <v>28.332599999999999</v>
      </c>
      <c r="U63" s="141">
        <v>27.358499999999999</v>
      </c>
      <c r="V63" s="141">
        <v>14.6469</v>
      </c>
      <c r="W63" s="141">
        <v>13.3454</v>
      </c>
      <c r="X63" s="141">
        <v>13.789099999999999</v>
      </c>
      <c r="Y63" s="141">
        <v>14.541</v>
      </c>
      <c r="Z63" s="141">
        <v>5.1531000000000002</v>
      </c>
      <c r="AA63" s="141">
        <v>14.126099999999999</v>
      </c>
      <c r="AB63" s="141">
        <v>19.338000000000001</v>
      </c>
      <c r="AC63" s="141">
        <v>8.9116</v>
      </c>
      <c r="AD63" s="142"/>
      <c r="AE63" s="142"/>
      <c r="AF63" s="142"/>
    </row>
    <row r="64" spans="1:32" hidden="1" outlineLevel="1" collapsed="1">
      <c r="A64" s="8">
        <v>42156</v>
      </c>
      <c r="B64" s="141">
        <v>811459.42346132</v>
      </c>
      <c r="C64" s="141">
        <v>370436.99355930998</v>
      </c>
      <c r="D64" s="141">
        <v>441022.42990201002</v>
      </c>
      <c r="E64" s="141">
        <v>203277.46851703001</v>
      </c>
      <c r="F64" s="141">
        <v>102735.25714977</v>
      </c>
      <c r="G64" s="141">
        <v>100542.21136726</v>
      </c>
      <c r="H64" s="141">
        <v>240037.79178308998</v>
      </c>
      <c r="I64" s="141">
        <v>145978.72998241999</v>
      </c>
      <c r="J64" s="141">
        <v>94059.061800670024</v>
      </c>
      <c r="K64" s="141">
        <v>411167.14658430009</v>
      </c>
      <c r="L64" s="141">
        <v>186261.81290393003</v>
      </c>
      <c r="M64" s="141">
        <v>224905.33368037001</v>
      </c>
      <c r="N64" s="141">
        <v>17.5503</v>
      </c>
      <c r="O64" s="141">
        <v>22.152100000000001</v>
      </c>
      <c r="P64" s="141">
        <v>21.622800000000002</v>
      </c>
      <c r="Q64" s="141">
        <v>9.2640999999999991</v>
      </c>
      <c r="R64" s="141">
        <v>9.2942999999999998</v>
      </c>
      <c r="S64" s="141">
        <v>28.3596</v>
      </c>
      <c r="T64" s="141">
        <v>28.482399999999998</v>
      </c>
      <c r="U64" s="141">
        <v>27.067799999999998</v>
      </c>
      <c r="V64" s="141">
        <v>14.6417</v>
      </c>
      <c r="W64" s="141">
        <v>9.3661999999999992</v>
      </c>
      <c r="X64" s="141">
        <v>13.5656</v>
      </c>
      <c r="Y64" s="141">
        <v>14.2666</v>
      </c>
      <c r="Z64" s="141">
        <v>4.8023999999999996</v>
      </c>
      <c r="AA64" s="141">
        <v>13.1341</v>
      </c>
      <c r="AB64" s="141">
        <v>18.644200000000001</v>
      </c>
      <c r="AC64" s="141">
        <v>7.9626999999999999</v>
      </c>
      <c r="AD64" s="142"/>
      <c r="AE64" s="142"/>
      <c r="AF64" s="142"/>
    </row>
    <row r="65" spans="1:32" hidden="1" outlineLevel="1" collapsed="1">
      <c r="A65" s="8">
        <v>42186</v>
      </c>
      <c r="B65" s="141">
        <v>821709.46116627997</v>
      </c>
      <c r="C65" s="141">
        <v>369784.78991237999</v>
      </c>
      <c r="D65" s="141">
        <v>451924.67125389999</v>
      </c>
      <c r="E65" s="141">
        <v>203322.46218857</v>
      </c>
      <c r="F65" s="141">
        <v>101221.19511814001</v>
      </c>
      <c r="G65" s="141">
        <v>102101.26707043</v>
      </c>
      <c r="H65" s="141">
        <v>243235.07591857997</v>
      </c>
      <c r="I65" s="141">
        <v>148591.38227212999</v>
      </c>
      <c r="J65" s="141">
        <v>94643.693646450003</v>
      </c>
      <c r="K65" s="141">
        <v>403887.21152046998</v>
      </c>
      <c r="L65" s="141">
        <v>181663.12178412999</v>
      </c>
      <c r="M65" s="141">
        <v>222224.08973633999</v>
      </c>
      <c r="N65" s="141">
        <v>17.555399999999999</v>
      </c>
      <c r="O65" s="141">
        <v>21.512599999999999</v>
      </c>
      <c r="P65" s="141">
        <v>20.839300000000001</v>
      </c>
      <c r="Q65" s="141">
        <v>8.5173000000000005</v>
      </c>
      <c r="R65" s="141">
        <v>8.5239999999999991</v>
      </c>
      <c r="S65" s="141">
        <v>28.763999999999999</v>
      </c>
      <c r="T65" s="141">
        <v>28.917100000000001</v>
      </c>
      <c r="U65" s="141">
        <v>27.861599999999999</v>
      </c>
      <c r="V65" s="141">
        <v>16.0595</v>
      </c>
      <c r="W65" s="141">
        <v>12.505699999999999</v>
      </c>
      <c r="X65" s="141">
        <v>13.252000000000001</v>
      </c>
      <c r="Y65" s="141">
        <v>13.952400000000001</v>
      </c>
      <c r="Z65" s="141">
        <v>4.5479000000000003</v>
      </c>
      <c r="AA65" s="141">
        <v>12.501200000000001</v>
      </c>
      <c r="AB65" s="141">
        <v>17.806999999999999</v>
      </c>
      <c r="AC65" s="141">
        <v>7.4682000000000004</v>
      </c>
      <c r="AD65" s="142"/>
      <c r="AE65" s="142"/>
      <c r="AF65" s="142"/>
    </row>
    <row r="66" spans="1:32" hidden="1" outlineLevel="1" collapsed="1">
      <c r="A66" s="8">
        <v>42217</v>
      </c>
      <c r="B66" s="141">
        <v>813482.57033859997</v>
      </c>
      <c r="C66" s="141">
        <v>374798.71693524998</v>
      </c>
      <c r="D66" s="141">
        <v>438683.85340334999</v>
      </c>
      <c r="E66" s="141">
        <v>200333.83497376999</v>
      </c>
      <c r="F66" s="141">
        <v>101043.46197888</v>
      </c>
      <c r="G66" s="141">
        <v>99290.37299489</v>
      </c>
      <c r="H66" s="141">
        <v>237764.66415164003</v>
      </c>
      <c r="I66" s="141">
        <v>149037.41439094002</v>
      </c>
      <c r="J66" s="141">
        <v>88727.249760700011</v>
      </c>
      <c r="K66" s="141">
        <v>397033.59114749008</v>
      </c>
      <c r="L66" s="141">
        <v>180848.39651989998</v>
      </c>
      <c r="M66" s="141">
        <v>216185.19462758998</v>
      </c>
      <c r="N66" s="141">
        <v>17.416699999999999</v>
      </c>
      <c r="O66" s="141">
        <v>21.5945</v>
      </c>
      <c r="P66" s="141">
        <v>20.8188</v>
      </c>
      <c r="Q66" s="141">
        <v>8.5152999999999999</v>
      </c>
      <c r="R66" s="141">
        <v>8.5505999999999993</v>
      </c>
      <c r="S66" s="141">
        <v>29.186299999999999</v>
      </c>
      <c r="T66" s="141">
        <v>29.251999999999999</v>
      </c>
      <c r="U66" s="141">
        <v>28.1038</v>
      </c>
      <c r="V66" s="141">
        <v>20.485900000000001</v>
      </c>
      <c r="W66" s="141">
        <v>13.2415</v>
      </c>
      <c r="X66" s="141">
        <v>12.122999999999999</v>
      </c>
      <c r="Y66" s="141">
        <v>12.805199999999999</v>
      </c>
      <c r="Z66" s="141">
        <v>3.6808000000000001</v>
      </c>
      <c r="AA66" s="141">
        <v>12.0288</v>
      </c>
      <c r="AB66" s="141">
        <v>17.39</v>
      </c>
      <c r="AC66" s="141">
        <v>7.1317000000000004</v>
      </c>
      <c r="AD66" s="142"/>
      <c r="AE66" s="142"/>
      <c r="AF66" s="142"/>
    </row>
    <row r="67" spans="1:32" hidden="1" outlineLevel="1" collapsed="1">
      <c r="A67" s="8">
        <v>42248</v>
      </c>
      <c r="B67" s="141">
        <v>791846.17255016998</v>
      </c>
      <c r="C67" s="141">
        <v>363955.23142804002</v>
      </c>
      <c r="D67" s="141">
        <v>427890.94112213003</v>
      </c>
      <c r="E67" s="141">
        <v>173520.12698736999</v>
      </c>
      <c r="F67" s="141">
        <v>82677.837224649993</v>
      </c>
      <c r="G67" s="141">
        <v>90842.28976272</v>
      </c>
      <c r="H67" s="141">
        <v>247677.82984767997</v>
      </c>
      <c r="I67" s="141">
        <v>153684.58603588998</v>
      </c>
      <c r="J67" s="141">
        <v>93993.243811789987</v>
      </c>
      <c r="K67" s="141">
        <v>382118.18605366</v>
      </c>
      <c r="L67" s="141">
        <v>177449.43758177001</v>
      </c>
      <c r="M67" s="141">
        <v>204668.74847188999</v>
      </c>
      <c r="N67" s="141">
        <v>17.989899999999999</v>
      </c>
      <c r="O67" s="141">
        <v>21.6569</v>
      </c>
      <c r="P67" s="141">
        <v>20.680099999999999</v>
      </c>
      <c r="Q67" s="141">
        <v>10.331799999999999</v>
      </c>
      <c r="R67" s="141">
        <v>10.430300000000001</v>
      </c>
      <c r="S67" s="141">
        <v>29.322099999999999</v>
      </c>
      <c r="T67" s="141">
        <v>29.407</v>
      </c>
      <c r="U67" s="141">
        <v>28.347899999999999</v>
      </c>
      <c r="V67" s="141">
        <v>16.272300000000001</v>
      </c>
      <c r="W67" s="141">
        <v>7.8226000000000004</v>
      </c>
      <c r="X67" s="141">
        <v>12.2712</v>
      </c>
      <c r="Y67" s="141">
        <v>12.7096</v>
      </c>
      <c r="Z67" s="141">
        <v>4.4843000000000002</v>
      </c>
      <c r="AA67" s="141">
        <v>11.499599999999999</v>
      </c>
      <c r="AB67" s="141">
        <v>17.523900000000001</v>
      </c>
      <c r="AC67" s="141">
        <v>6.8193000000000001</v>
      </c>
      <c r="AD67" s="142"/>
      <c r="AE67" s="142"/>
      <c r="AF67" s="142"/>
    </row>
    <row r="68" spans="1:32" hidden="1" outlineLevel="1" collapsed="1">
      <c r="A68" s="8">
        <v>42278</v>
      </c>
      <c r="B68" s="141">
        <v>817375.28602589003</v>
      </c>
      <c r="C68" s="141">
        <v>365737.44979296002</v>
      </c>
      <c r="D68" s="141">
        <v>451637.83623293001</v>
      </c>
      <c r="E68" s="141">
        <v>177547.67318851</v>
      </c>
      <c r="F68" s="141">
        <v>82296.419658960003</v>
      </c>
      <c r="G68" s="141">
        <v>95251.253529549998</v>
      </c>
      <c r="H68" s="141">
        <v>250266.77045242998</v>
      </c>
      <c r="I68" s="141">
        <v>155864.24437202001</v>
      </c>
      <c r="J68" s="141">
        <v>94402.526080409996</v>
      </c>
      <c r="K68" s="141">
        <v>399534.38061346998</v>
      </c>
      <c r="L68" s="141">
        <v>182882.35218800997</v>
      </c>
      <c r="M68" s="141">
        <v>216652.02842545998</v>
      </c>
      <c r="N68" s="141">
        <v>17.3718</v>
      </c>
      <c r="O68" s="141">
        <v>21.274100000000001</v>
      </c>
      <c r="P68" s="141">
        <v>20.3521</v>
      </c>
      <c r="Q68" s="141">
        <v>8.7603000000000009</v>
      </c>
      <c r="R68" s="141">
        <v>8.8104999999999993</v>
      </c>
      <c r="S68" s="141">
        <v>30.367000000000001</v>
      </c>
      <c r="T68" s="141">
        <v>30.587599999999998</v>
      </c>
      <c r="U68" s="141">
        <v>29.3797</v>
      </c>
      <c r="V68" s="141">
        <v>11.6973</v>
      </c>
      <c r="W68" s="141">
        <v>8.5983000000000001</v>
      </c>
      <c r="X68" s="141">
        <v>11.8207</v>
      </c>
      <c r="Y68" s="141">
        <v>12.269</v>
      </c>
      <c r="Z68" s="141">
        <v>4.1623000000000001</v>
      </c>
      <c r="AA68" s="141">
        <v>11.713800000000001</v>
      </c>
      <c r="AB68" s="141">
        <v>17.085100000000001</v>
      </c>
      <c r="AC68" s="141">
        <v>6.7378</v>
      </c>
      <c r="AD68" s="142"/>
      <c r="AE68" s="142"/>
      <c r="AF68" s="142"/>
    </row>
    <row r="69" spans="1:32" hidden="1" outlineLevel="1" collapsed="1">
      <c r="A69" s="8">
        <v>42309</v>
      </c>
      <c r="B69" s="141">
        <v>836026.13112697995</v>
      </c>
      <c r="C69" s="141">
        <v>365676.43233395001</v>
      </c>
      <c r="D69" s="141">
        <v>470349.69879302999</v>
      </c>
      <c r="E69" s="141">
        <v>182527.15290583001</v>
      </c>
      <c r="F69" s="141">
        <v>82452.835950670007</v>
      </c>
      <c r="G69" s="141">
        <v>100074.31695516</v>
      </c>
      <c r="H69" s="141">
        <v>255562.41793809997</v>
      </c>
      <c r="I69" s="141">
        <v>155896.78392744003</v>
      </c>
      <c r="J69" s="141">
        <v>99665.634010659996</v>
      </c>
      <c r="K69" s="141">
        <v>405080.00204863009</v>
      </c>
      <c r="L69" s="141">
        <v>184074.05624431995</v>
      </c>
      <c r="M69" s="141">
        <v>221005.94580430994</v>
      </c>
      <c r="N69" s="141">
        <v>17.114000000000001</v>
      </c>
      <c r="O69" s="141">
        <v>21.223400000000002</v>
      </c>
      <c r="P69" s="141">
        <v>20.197700000000001</v>
      </c>
      <c r="Q69" s="141">
        <v>9.3893000000000004</v>
      </c>
      <c r="R69" s="141">
        <v>9.4074000000000009</v>
      </c>
      <c r="S69" s="141">
        <v>30.191600000000001</v>
      </c>
      <c r="T69" s="141">
        <v>30.320599999999999</v>
      </c>
      <c r="U69" s="141">
        <v>29.450399999999998</v>
      </c>
      <c r="V69" s="141">
        <v>13.863</v>
      </c>
      <c r="W69" s="141">
        <v>7.3395000000000001</v>
      </c>
      <c r="X69" s="141">
        <v>11.3507</v>
      </c>
      <c r="Y69" s="141">
        <v>11.669600000000001</v>
      </c>
      <c r="Z69" s="141">
        <v>5.1444999999999999</v>
      </c>
      <c r="AA69" s="141">
        <v>11.342599999999999</v>
      </c>
      <c r="AB69" s="141">
        <v>16.8188</v>
      </c>
      <c r="AC69" s="141">
        <v>6.5016999999999996</v>
      </c>
      <c r="AD69" s="142"/>
      <c r="AE69" s="142"/>
      <c r="AF69" s="142"/>
    </row>
    <row r="70" spans="1:32" hidden="1" outlineLevel="1" collapsed="1">
      <c r="A70" s="8">
        <v>42339</v>
      </c>
      <c r="B70" s="141">
        <v>787795.15709313995</v>
      </c>
      <c r="C70" s="141">
        <v>338621.02937339002</v>
      </c>
      <c r="D70" s="141">
        <v>449174.12771974999</v>
      </c>
      <c r="E70" s="141">
        <v>174868.68097669</v>
      </c>
      <c r="F70" s="141">
        <v>80051.165590529999</v>
      </c>
      <c r="G70" s="141">
        <v>94817.515386159997</v>
      </c>
      <c r="H70" s="141">
        <v>265447.56507448002</v>
      </c>
      <c r="I70" s="141">
        <v>169079.92680220999</v>
      </c>
      <c r="J70" s="141">
        <v>96367.638272269978</v>
      </c>
      <c r="K70" s="141">
        <v>410895.48524955002</v>
      </c>
      <c r="L70" s="141">
        <v>198876.49731332995</v>
      </c>
      <c r="M70" s="141">
        <v>212018.98793622002</v>
      </c>
      <c r="N70" s="141">
        <v>17.671800000000001</v>
      </c>
      <c r="O70" s="141">
        <v>20.757999999999999</v>
      </c>
      <c r="P70" s="141">
        <v>19.9359</v>
      </c>
      <c r="Q70" s="141">
        <v>8.9541000000000004</v>
      </c>
      <c r="R70" s="141">
        <v>9.0070999999999994</v>
      </c>
      <c r="S70" s="141">
        <v>27.375699999999998</v>
      </c>
      <c r="T70" s="141">
        <v>27.493099999999998</v>
      </c>
      <c r="U70" s="141">
        <v>26.062899999999999</v>
      </c>
      <c r="V70" s="141">
        <v>11.179500000000001</v>
      </c>
      <c r="W70" s="141">
        <v>8.4047000000000001</v>
      </c>
      <c r="X70" s="141">
        <v>10.2547</v>
      </c>
      <c r="Y70" s="141">
        <v>10.6616</v>
      </c>
      <c r="Z70" s="141">
        <v>4.3422000000000001</v>
      </c>
      <c r="AA70" s="141">
        <v>11.269600000000001</v>
      </c>
      <c r="AB70" s="141">
        <v>16.6995</v>
      </c>
      <c r="AC70" s="141">
        <v>6.4715999999999996</v>
      </c>
      <c r="AD70" s="142"/>
      <c r="AE70" s="142"/>
      <c r="AF70" s="142"/>
    </row>
    <row r="71" spans="1:32" hidden="1" outlineLevel="1" collapsed="1">
      <c r="A71" s="8">
        <v>42370</v>
      </c>
      <c r="B71" s="141">
        <v>808208.21965617</v>
      </c>
      <c r="C71" s="141">
        <v>338257.35469120002</v>
      </c>
      <c r="D71" s="141">
        <v>469950.86496496998</v>
      </c>
      <c r="E71" s="141">
        <v>178440.11103090999</v>
      </c>
      <c r="F71" s="141">
        <v>79814.796657600004</v>
      </c>
      <c r="G71" s="141">
        <v>98625.314373310001</v>
      </c>
      <c r="H71" s="141">
        <v>273812.59953176999</v>
      </c>
      <c r="I71" s="141">
        <v>171818.41022809001</v>
      </c>
      <c r="J71" s="141">
        <v>101994.18930367999</v>
      </c>
      <c r="K71" s="141">
        <v>414018.13332985004</v>
      </c>
      <c r="L71" s="141">
        <v>190883.90399077002</v>
      </c>
      <c r="M71" s="141">
        <v>223134.22933907999</v>
      </c>
      <c r="N71" s="141">
        <v>16.739000000000001</v>
      </c>
      <c r="O71" s="141">
        <v>20.380700000000001</v>
      </c>
      <c r="P71" s="141">
        <v>19.421800000000001</v>
      </c>
      <c r="Q71" s="141">
        <v>8.8394999999999992</v>
      </c>
      <c r="R71" s="141">
        <v>8.9186999999999994</v>
      </c>
      <c r="S71" s="141">
        <v>31.176600000000001</v>
      </c>
      <c r="T71" s="141">
        <v>31.327100000000002</v>
      </c>
      <c r="U71" s="141">
        <v>30.777100000000001</v>
      </c>
      <c r="V71" s="141">
        <v>14.793799999999999</v>
      </c>
      <c r="W71" s="141">
        <v>10.283899999999999</v>
      </c>
      <c r="X71" s="141">
        <v>9.7041000000000004</v>
      </c>
      <c r="Y71" s="141">
        <v>9.9990000000000006</v>
      </c>
      <c r="Z71" s="141">
        <v>3.9933999999999998</v>
      </c>
      <c r="AA71" s="141">
        <v>10.516299999999999</v>
      </c>
      <c r="AB71" s="141">
        <v>15.6126</v>
      </c>
      <c r="AC71" s="141">
        <v>6.0003000000000002</v>
      </c>
      <c r="AD71" s="142"/>
      <c r="AE71" s="142"/>
      <c r="AF71" s="142"/>
    </row>
    <row r="72" spans="1:32" hidden="1" outlineLevel="1" collapsed="1">
      <c r="A72" s="8">
        <v>42401</v>
      </c>
      <c r="B72" s="141">
        <v>841972.82575248997</v>
      </c>
      <c r="C72" s="141">
        <v>341574.32453217998</v>
      </c>
      <c r="D72" s="141">
        <v>500398.50122030999</v>
      </c>
      <c r="E72" s="141">
        <v>184457.79975616999</v>
      </c>
      <c r="F72" s="141">
        <v>80000.269801989998</v>
      </c>
      <c r="G72" s="141">
        <v>104457.52995418001</v>
      </c>
      <c r="H72" s="141">
        <v>281817.83501232002</v>
      </c>
      <c r="I72" s="141">
        <v>171815.98721478999</v>
      </c>
      <c r="J72" s="141">
        <v>110001.84779753</v>
      </c>
      <c r="K72" s="141">
        <v>429165.72573353001</v>
      </c>
      <c r="L72" s="141">
        <v>190389.27050881</v>
      </c>
      <c r="M72" s="141">
        <v>238776.45522472</v>
      </c>
      <c r="N72" s="141">
        <v>16.395199999999999</v>
      </c>
      <c r="O72" s="141">
        <v>20.249400000000001</v>
      </c>
      <c r="P72" s="141">
        <v>19.1965</v>
      </c>
      <c r="Q72" s="141">
        <v>8.7035999999999998</v>
      </c>
      <c r="R72" s="141">
        <v>8.7515000000000001</v>
      </c>
      <c r="S72" s="141">
        <v>29.511199999999999</v>
      </c>
      <c r="T72" s="141">
        <v>29.6374</v>
      </c>
      <c r="U72" s="141">
        <v>28.655000000000001</v>
      </c>
      <c r="V72" s="141">
        <v>10.612500000000001</v>
      </c>
      <c r="W72" s="141">
        <v>7.2031999999999998</v>
      </c>
      <c r="X72" s="141">
        <v>10.163399999999999</v>
      </c>
      <c r="Y72" s="141">
        <v>10.5587</v>
      </c>
      <c r="Z72" s="141">
        <v>3.3614000000000002</v>
      </c>
      <c r="AA72" s="141">
        <v>11.0814</v>
      </c>
      <c r="AB72" s="141">
        <v>17.229299999999999</v>
      </c>
      <c r="AC72" s="141">
        <v>6.3033999999999999</v>
      </c>
      <c r="AD72" s="142"/>
      <c r="AE72" s="142"/>
      <c r="AF72" s="142"/>
    </row>
    <row r="73" spans="1:32" hidden="1" outlineLevel="1" collapsed="1">
      <c r="A73" s="8">
        <v>42430</v>
      </c>
      <c r="B73" s="141">
        <v>821723.26090934</v>
      </c>
      <c r="C73" s="141">
        <v>338733.31442313001</v>
      </c>
      <c r="D73" s="141">
        <v>482989.94648620998</v>
      </c>
      <c r="E73" s="141">
        <v>176878.30547326</v>
      </c>
      <c r="F73" s="141">
        <v>79691.291599260003</v>
      </c>
      <c r="G73" s="141">
        <v>97187.013873999997</v>
      </c>
      <c r="H73" s="141">
        <v>278618.69514152996</v>
      </c>
      <c r="I73" s="141">
        <v>164140.24281934995</v>
      </c>
      <c r="J73" s="141">
        <v>114478.45232218002</v>
      </c>
      <c r="K73" s="141">
        <v>423704.56580996996</v>
      </c>
      <c r="L73" s="141">
        <v>193164.98697925001</v>
      </c>
      <c r="M73" s="141">
        <v>230539.57883071993</v>
      </c>
      <c r="N73" s="141">
        <v>16.523599999999998</v>
      </c>
      <c r="O73" s="141">
        <v>20.554300000000001</v>
      </c>
      <c r="P73" s="141">
        <v>19.613900000000001</v>
      </c>
      <c r="Q73" s="141">
        <v>8.8603000000000005</v>
      </c>
      <c r="R73" s="141">
        <v>8.8920999999999992</v>
      </c>
      <c r="S73" s="141">
        <v>30.131699999999999</v>
      </c>
      <c r="T73" s="141">
        <v>30.275200000000002</v>
      </c>
      <c r="U73" s="141">
        <v>29.738800000000001</v>
      </c>
      <c r="V73" s="141">
        <v>12.5261</v>
      </c>
      <c r="W73" s="141">
        <v>8.0953999999999997</v>
      </c>
      <c r="X73" s="141">
        <v>11.5405</v>
      </c>
      <c r="Y73" s="141">
        <v>12.206</v>
      </c>
      <c r="Z73" s="141">
        <v>3.786</v>
      </c>
      <c r="AA73" s="141">
        <v>11.6851</v>
      </c>
      <c r="AB73" s="141">
        <v>17.279499999999999</v>
      </c>
      <c r="AC73" s="141">
        <v>6.4661</v>
      </c>
      <c r="AD73" s="142"/>
      <c r="AE73" s="142"/>
      <c r="AF73" s="142"/>
    </row>
    <row r="74" spans="1:32" hidden="1" outlineLevel="1" collapsed="1">
      <c r="A74" s="8">
        <v>42461</v>
      </c>
      <c r="B74" s="141">
        <v>802015.63475668</v>
      </c>
      <c r="C74" s="141">
        <v>336294.57058961998</v>
      </c>
      <c r="D74" s="141">
        <v>465721.06416706002</v>
      </c>
      <c r="E74" s="141">
        <v>170598.16983368999</v>
      </c>
      <c r="F74" s="141">
        <v>78576.680803419993</v>
      </c>
      <c r="G74" s="141">
        <v>92021.489030269993</v>
      </c>
      <c r="H74" s="141">
        <v>285303.53397803003</v>
      </c>
      <c r="I74" s="141">
        <v>169423.63493245997</v>
      </c>
      <c r="J74" s="141">
        <v>115879.89904557001</v>
      </c>
      <c r="K74" s="141">
        <v>419349.85728502006</v>
      </c>
      <c r="L74" s="141">
        <v>197228.63912054998</v>
      </c>
      <c r="M74" s="141">
        <v>222121.21816446999</v>
      </c>
      <c r="N74" s="141">
        <v>16.662099999999999</v>
      </c>
      <c r="O74" s="141">
        <v>21.194299999999998</v>
      </c>
      <c r="P74" s="141">
        <v>20.3383</v>
      </c>
      <c r="Q74" s="141">
        <v>9.0452999999999992</v>
      </c>
      <c r="R74" s="141">
        <v>9.0632999999999999</v>
      </c>
      <c r="S74" s="141">
        <v>29.698599999999999</v>
      </c>
      <c r="T74" s="141">
        <v>29.811</v>
      </c>
      <c r="U74" s="141">
        <v>29.103400000000001</v>
      </c>
      <c r="V74" s="141">
        <v>10.8163</v>
      </c>
      <c r="W74" s="141">
        <v>7.0462999999999996</v>
      </c>
      <c r="X74" s="141">
        <v>12.246</v>
      </c>
      <c r="Y74" s="141">
        <v>13.128</v>
      </c>
      <c r="Z74" s="141">
        <v>3.3052999999999999</v>
      </c>
      <c r="AA74" s="141">
        <v>11.9618</v>
      </c>
      <c r="AB74" s="141">
        <v>17.023499999999999</v>
      </c>
      <c r="AC74" s="141">
        <v>6.2061999999999999</v>
      </c>
      <c r="AD74" s="142"/>
      <c r="AE74" s="142"/>
      <c r="AF74" s="142"/>
    </row>
    <row r="75" spans="1:32" hidden="1" outlineLevel="1" collapsed="1">
      <c r="A75" s="8">
        <v>42491</v>
      </c>
      <c r="B75" s="141">
        <v>799483.96752641001</v>
      </c>
      <c r="C75" s="141">
        <v>336749.51642190001</v>
      </c>
      <c r="D75" s="141">
        <v>462734.45110450999</v>
      </c>
      <c r="E75" s="141">
        <v>169711.94608535999</v>
      </c>
      <c r="F75" s="141">
        <v>78804.863241159997</v>
      </c>
      <c r="G75" s="141">
        <v>90907.082844200006</v>
      </c>
      <c r="H75" s="141">
        <v>287919.16953124997</v>
      </c>
      <c r="I75" s="141">
        <v>177069.57458431998</v>
      </c>
      <c r="J75" s="141">
        <v>110849.59494692998</v>
      </c>
      <c r="K75" s="141">
        <v>419030.51304660016</v>
      </c>
      <c r="L75" s="141">
        <v>197478.24299735998</v>
      </c>
      <c r="M75" s="141">
        <v>221552.27004924003</v>
      </c>
      <c r="N75" s="141">
        <v>16.7654</v>
      </c>
      <c r="O75" s="141">
        <v>21.183800000000002</v>
      </c>
      <c r="P75" s="141">
        <v>20.317399999999999</v>
      </c>
      <c r="Q75" s="141">
        <v>9.0190999999999999</v>
      </c>
      <c r="R75" s="141">
        <v>9.0311000000000003</v>
      </c>
      <c r="S75" s="141">
        <v>31.668199999999999</v>
      </c>
      <c r="T75" s="141">
        <v>31.714300000000001</v>
      </c>
      <c r="U75" s="141">
        <v>32.145600000000002</v>
      </c>
      <c r="V75" s="141">
        <v>18.1694</v>
      </c>
      <c r="W75" s="141">
        <v>7.5183999999999997</v>
      </c>
      <c r="X75" s="141">
        <v>12.4651</v>
      </c>
      <c r="Y75" s="141">
        <v>13.128</v>
      </c>
      <c r="Z75" s="141">
        <v>2.9811000000000001</v>
      </c>
      <c r="AA75" s="141">
        <v>11.3308</v>
      </c>
      <c r="AB75" s="141">
        <v>16.290900000000001</v>
      </c>
      <c r="AC75" s="141">
        <v>5.7986000000000004</v>
      </c>
      <c r="AD75" s="142"/>
      <c r="AE75" s="142"/>
      <c r="AF75" s="142"/>
    </row>
    <row r="76" spans="1:32" hidden="1" outlineLevel="1" collapsed="1">
      <c r="A76" s="8">
        <v>42522</v>
      </c>
      <c r="B76" s="141">
        <v>779362.37075221003</v>
      </c>
      <c r="C76" s="141">
        <v>334394.33681682002</v>
      </c>
      <c r="D76" s="141">
        <v>444968.03393539001</v>
      </c>
      <c r="E76" s="141">
        <v>165611.3371256</v>
      </c>
      <c r="F76" s="141">
        <v>77737.552848299994</v>
      </c>
      <c r="G76" s="141">
        <v>87873.784277300001</v>
      </c>
      <c r="H76" s="141">
        <v>294641.05493541999</v>
      </c>
      <c r="I76" s="141">
        <v>178050.29702170996</v>
      </c>
      <c r="J76" s="141">
        <v>116590.75791371</v>
      </c>
      <c r="K76" s="141">
        <v>422448.56800773001</v>
      </c>
      <c r="L76" s="141">
        <v>203725.62582558001</v>
      </c>
      <c r="M76" s="141">
        <v>218722.94218215</v>
      </c>
      <c r="N76" s="141">
        <v>15.958500000000001</v>
      </c>
      <c r="O76" s="141">
        <v>20.402799999999999</v>
      </c>
      <c r="P76" s="141">
        <v>19.599499999999999</v>
      </c>
      <c r="Q76" s="141">
        <v>9.2599</v>
      </c>
      <c r="R76" s="141">
        <v>9.2720000000000002</v>
      </c>
      <c r="S76" s="141">
        <v>32.534799999999997</v>
      </c>
      <c r="T76" s="141">
        <v>32.608800000000002</v>
      </c>
      <c r="U76" s="141">
        <v>33.304699999999997</v>
      </c>
      <c r="V76" s="141">
        <v>16.422599999999999</v>
      </c>
      <c r="W76" s="141">
        <v>11.423299999999999</v>
      </c>
      <c r="X76" s="141">
        <v>11.612299999999999</v>
      </c>
      <c r="Y76" s="141">
        <v>12.1967</v>
      </c>
      <c r="Z76" s="141">
        <v>2.5537000000000001</v>
      </c>
      <c r="AA76" s="141">
        <v>10.4589</v>
      </c>
      <c r="AB76" s="141">
        <v>16.093</v>
      </c>
      <c r="AC76" s="141">
        <v>5.1516999999999999</v>
      </c>
      <c r="AD76" s="142"/>
      <c r="AE76" s="142"/>
      <c r="AF76" s="142"/>
    </row>
    <row r="77" spans="1:32" hidden="1" outlineLevel="1" collapsed="1">
      <c r="A77" s="8">
        <v>42552</v>
      </c>
      <c r="B77" s="141">
        <v>783991.90736717999</v>
      </c>
      <c r="C77" s="141">
        <v>341686.33485629997</v>
      </c>
      <c r="D77" s="141">
        <v>442305.57251088001</v>
      </c>
      <c r="E77" s="141">
        <v>161164.59014988001</v>
      </c>
      <c r="F77" s="141">
        <v>75908.457157280005</v>
      </c>
      <c r="G77" s="141">
        <v>85256.132992600003</v>
      </c>
      <c r="H77" s="141">
        <v>298831.06096155004</v>
      </c>
      <c r="I77" s="141">
        <v>182240.72983966995</v>
      </c>
      <c r="J77" s="141">
        <v>116590.33112187999</v>
      </c>
      <c r="K77" s="141">
        <v>421588.51156813995</v>
      </c>
      <c r="L77" s="141">
        <v>203347.93978100002</v>
      </c>
      <c r="M77" s="141">
        <v>218240.57178714001</v>
      </c>
      <c r="N77" s="141">
        <v>15.238799999999999</v>
      </c>
      <c r="O77" s="141">
        <v>18.177099999999999</v>
      </c>
      <c r="P77" s="141">
        <v>17.122499999999999</v>
      </c>
      <c r="Q77" s="141">
        <v>8.5923999999999996</v>
      </c>
      <c r="R77" s="141">
        <v>8.6029</v>
      </c>
      <c r="S77" s="141">
        <v>30.996200000000002</v>
      </c>
      <c r="T77" s="141">
        <v>31.010300000000001</v>
      </c>
      <c r="U77" s="141">
        <v>31.3413</v>
      </c>
      <c r="V77" s="141">
        <v>24.133600000000001</v>
      </c>
      <c r="W77" s="141">
        <v>9.7439</v>
      </c>
      <c r="X77" s="141">
        <v>10.443300000000001</v>
      </c>
      <c r="Y77" s="141">
        <v>10.966799999999999</v>
      </c>
      <c r="Z77" s="141">
        <v>2.6741000000000001</v>
      </c>
      <c r="AA77" s="141">
        <v>10.4046</v>
      </c>
      <c r="AB77" s="141">
        <v>15.348699999999999</v>
      </c>
      <c r="AC77" s="141">
        <v>5.0065</v>
      </c>
      <c r="AD77" s="142"/>
      <c r="AE77" s="142"/>
      <c r="AF77" s="142"/>
    </row>
    <row r="78" spans="1:32" hidden="1" outlineLevel="1" collapsed="1">
      <c r="A78" s="8">
        <v>42583</v>
      </c>
      <c r="B78" s="141">
        <v>807601.56701634999</v>
      </c>
      <c r="C78" s="141">
        <v>362760.66355167999</v>
      </c>
      <c r="D78" s="141">
        <v>444840.90346467</v>
      </c>
      <c r="E78" s="141">
        <v>164137.64186048001</v>
      </c>
      <c r="F78" s="141">
        <v>77218.623168260005</v>
      </c>
      <c r="G78" s="141">
        <v>86919.018692219994</v>
      </c>
      <c r="H78" s="141">
        <v>298323.10698776005</v>
      </c>
      <c r="I78" s="141">
        <v>176534.42863415001</v>
      </c>
      <c r="J78" s="141">
        <v>121788.67835361001</v>
      </c>
      <c r="K78" s="141">
        <v>426983.33925783995</v>
      </c>
      <c r="L78" s="141">
        <v>199671.95999696001</v>
      </c>
      <c r="M78" s="141">
        <v>227311.37926088003</v>
      </c>
      <c r="N78" s="141">
        <v>15.0701</v>
      </c>
      <c r="O78" s="141">
        <v>17.116900000000001</v>
      </c>
      <c r="P78" s="141">
        <v>16.051100000000002</v>
      </c>
      <c r="Q78" s="141">
        <v>8.4999000000000002</v>
      </c>
      <c r="R78" s="141">
        <v>8.4922000000000004</v>
      </c>
      <c r="S78" s="141">
        <v>30.639900000000001</v>
      </c>
      <c r="T78" s="141">
        <v>30.887899999999998</v>
      </c>
      <c r="U78" s="141">
        <v>31.297999999999998</v>
      </c>
      <c r="V78" s="141">
        <v>5.3902000000000001</v>
      </c>
      <c r="W78" s="141">
        <v>1.8118000000000001</v>
      </c>
      <c r="X78" s="141">
        <v>9.2065999999999999</v>
      </c>
      <c r="Y78" s="141">
        <v>9.7619000000000007</v>
      </c>
      <c r="Z78" s="141">
        <v>2.1888999999999998</v>
      </c>
      <c r="AA78" s="141">
        <v>9.5114000000000001</v>
      </c>
      <c r="AB78" s="141">
        <v>14.441000000000001</v>
      </c>
      <c r="AC78" s="141">
        <v>4.5738000000000003</v>
      </c>
      <c r="AD78" s="142"/>
      <c r="AE78" s="142"/>
      <c r="AF78" s="142"/>
    </row>
    <row r="79" spans="1:32" hidden="1" outlineLevel="1" collapsed="1">
      <c r="A79" s="8">
        <v>42614</v>
      </c>
      <c r="B79" s="141">
        <v>812080.32531599002</v>
      </c>
      <c r="C79" s="141">
        <v>368959.44371070003</v>
      </c>
      <c r="D79" s="141">
        <v>443120.88160528999</v>
      </c>
      <c r="E79" s="141">
        <v>163975.53593608999</v>
      </c>
      <c r="F79" s="141">
        <v>77287.336412119999</v>
      </c>
      <c r="G79" s="141">
        <v>86688.199523970005</v>
      </c>
      <c r="H79" s="141">
        <v>294808.31771666004</v>
      </c>
      <c r="I79" s="141">
        <v>174089.79604551999</v>
      </c>
      <c r="J79" s="141">
        <v>120718.52167114004</v>
      </c>
      <c r="K79" s="141">
        <v>433591.32958043006</v>
      </c>
      <c r="L79" s="141">
        <v>204190.05772626001</v>
      </c>
      <c r="M79" s="141">
        <v>229401.27185417002</v>
      </c>
      <c r="N79" s="141">
        <v>14.574</v>
      </c>
      <c r="O79" s="141">
        <v>16.9954</v>
      </c>
      <c r="P79" s="141">
        <v>15.917299999999999</v>
      </c>
      <c r="Q79" s="141">
        <v>8.3053000000000008</v>
      </c>
      <c r="R79" s="141">
        <v>8.3130000000000006</v>
      </c>
      <c r="S79" s="141">
        <v>30.6371</v>
      </c>
      <c r="T79" s="141">
        <v>30.696999999999999</v>
      </c>
      <c r="U79" s="141">
        <v>30.994299999999999</v>
      </c>
      <c r="V79" s="141">
        <v>20.5288</v>
      </c>
      <c r="W79" s="141">
        <v>10.3584</v>
      </c>
      <c r="X79" s="141">
        <v>9.7651000000000003</v>
      </c>
      <c r="Y79" s="141">
        <v>10.0969</v>
      </c>
      <c r="Z79" s="141">
        <v>3.5257000000000001</v>
      </c>
      <c r="AA79" s="141">
        <v>9.1587999999999994</v>
      </c>
      <c r="AB79" s="141">
        <v>14.0642</v>
      </c>
      <c r="AC79" s="141">
        <v>4.5773000000000001</v>
      </c>
      <c r="AD79" s="142"/>
      <c r="AE79" s="142"/>
      <c r="AF79" s="142"/>
    </row>
    <row r="80" spans="1:32" hidden="1" outlineLevel="1" collapsed="1">
      <c r="A80" s="8">
        <v>42644</v>
      </c>
      <c r="B80" s="141">
        <v>810118.42427995999</v>
      </c>
      <c r="C80" s="141">
        <v>392891.69650684</v>
      </c>
      <c r="D80" s="141">
        <v>417226.72777311999</v>
      </c>
      <c r="E80" s="141">
        <v>160996.33318918</v>
      </c>
      <c r="F80" s="141">
        <v>76874.586075209998</v>
      </c>
      <c r="G80" s="141">
        <v>84121.747113970006</v>
      </c>
      <c r="H80" s="141">
        <v>298179.17698900006</v>
      </c>
      <c r="I80" s="141">
        <v>182456.18724198002</v>
      </c>
      <c r="J80" s="141">
        <v>115722.98974701998</v>
      </c>
      <c r="K80" s="141">
        <v>430337.29319959995</v>
      </c>
      <c r="L80" s="141">
        <v>204240.1892393</v>
      </c>
      <c r="M80" s="141">
        <v>226097.10396030001</v>
      </c>
      <c r="N80" s="141">
        <v>13.2872</v>
      </c>
      <c r="O80" s="141">
        <v>14.398400000000001</v>
      </c>
      <c r="P80" s="141">
        <v>13.579800000000001</v>
      </c>
      <c r="Q80" s="141">
        <v>9.1119000000000003</v>
      </c>
      <c r="R80" s="141">
        <v>9.1306999999999992</v>
      </c>
      <c r="S80" s="141">
        <v>30.599399999999999</v>
      </c>
      <c r="T80" s="141">
        <v>30.613</v>
      </c>
      <c r="U80" s="141">
        <v>30.9239</v>
      </c>
      <c r="V80" s="141">
        <v>22.139700000000001</v>
      </c>
      <c r="W80" s="141">
        <v>10.5275</v>
      </c>
      <c r="X80" s="141">
        <v>9.8322000000000003</v>
      </c>
      <c r="Y80" s="141">
        <v>10.1111</v>
      </c>
      <c r="Z80" s="141">
        <v>3.4962</v>
      </c>
      <c r="AA80" s="141">
        <v>9.2509999999999994</v>
      </c>
      <c r="AB80" s="141">
        <v>14.0564</v>
      </c>
      <c r="AC80" s="141">
        <v>4.7159000000000004</v>
      </c>
      <c r="AD80" s="142"/>
      <c r="AE80" s="142"/>
      <c r="AF80" s="142"/>
    </row>
    <row r="81" spans="1:32" hidden="1" outlineLevel="1" collapsed="1">
      <c r="A81" s="8">
        <v>42675</v>
      </c>
      <c r="B81" s="141">
        <v>811140.45928388997</v>
      </c>
      <c r="C81" s="141">
        <v>423578.58986010001</v>
      </c>
      <c r="D81" s="141">
        <v>387561.86942379002</v>
      </c>
      <c r="E81" s="141">
        <v>160501.60117486</v>
      </c>
      <c r="F81" s="141">
        <v>77339.310872849994</v>
      </c>
      <c r="G81" s="141">
        <v>83162.290302010006</v>
      </c>
      <c r="H81" s="141">
        <v>290753.50515749003</v>
      </c>
      <c r="I81" s="141">
        <v>180194.03664106998</v>
      </c>
      <c r="J81" s="141">
        <v>110559.46851642001</v>
      </c>
      <c r="K81" s="141">
        <v>430962.07875067007</v>
      </c>
      <c r="L81" s="141">
        <v>205573.25148456002</v>
      </c>
      <c r="M81" s="141">
        <v>225388.82726611002</v>
      </c>
      <c r="N81" s="141">
        <v>13.1052</v>
      </c>
      <c r="O81" s="141">
        <v>14.005000000000001</v>
      </c>
      <c r="P81" s="141">
        <v>13.0869</v>
      </c>
      <c r="Q81" s="141">
        <v>8.7879000000000005</v>
      </c>
      <c r="R81" s="141">
        <v>8.8076000000000008</v>
      </c>
      <c r="S81" s="141">
        <v>30.499199999999998</v>
      </c>
      <c r="T81" s="141">
        <v>30.521100000000001</v>
      </c>
      <c r="U81" s="141">
        <v>30.970800000000001</v>
      </c>
      <c r="V81" s="141">
        <v>21.663900000000002</v>
      </c>
      <c r="W81" s="141">
        <v>10.934100000000001</v>
      </c>
      <c r="X81" s="141">
        <v>9.0198999999999998</v>
      </c>
      <c r="Y81" s="141">
        <v>9.3405000000000005</v>
      </c>
      <c r="Z81" s="141">
        <v>3.6394000000000002</v>
      </c>
      <c r="AA81" s="141">
        <v>9.6637000000000004</v>
      </c>
      <c r="AB81" s="141">
        <v>14.0098</v>
      </c>
      <c r="AC81" s="141">
        <v>5.0431999999999997</v>
      </c>
      <c r="AD81" s="142"/>
      <c r="AE81" s="142"/>
      <c r="AF81" s="142"/>
    </row>
    <row r="82" spans="1:32" hidden="1" outlineLevel="1" collapsed="1">
      <c r="A82" s="8">
        <v>42705</v>
      </c>
      <c r="B82" s="141">
        <v>822114.34799005999</v>
      </c>
      <c r="C82" s="141">
        <v>417431.67211027001</v>
      </c>
      <c r="D82" s="141">
        <v>404682.67587978998</v>
      </c>
      <c r="E82" s="141">
        <v>163333.08824734</v>
      </c>
      <c r="F82" s="141">
        <v>76709.869338010001</v>
      </c>
      <c r="G82" s="141">
        <v>86623.218909329997</v>
      </c>
      <c r="H82" s="141">
        <v>310559.13924365997</v>
      </c>
      <c r="I82" s="141">
        <v>193453.23654668999</v>
      </c>
      <c r="J82" s="141">
        <v>117105.90269696999</v>
      </c>
      <c r="K82" s="141">
        <v>444676.45596152003</v>
      </c>
      <c r="L82" s="141">
        <v>209601.25877749998</v>
      </c>
      <c r="M82" s="141">
        <v>235075.19718401998</v>
      </c>
      <c r="N82" s="141">
        <v>14.2075</v>
      </c>
      <c r="O82" s="141">
        <v>16.183199999999999</v>
      </c>
      <c r="P82" s="141">
        <v>15.1214</v>
      </c>
      <c r="Q82" s="141">
        <v>7.6665000000000001</v>
      </c>
      <c r="R82" s="141">
        <v>7.6788999999999996</v>
      </c>
      <c r="S82" s="141">
        <v>29.6708</v>
      </c>
      <c r="T82" s="141">
        <v>29.6828</v>
      </c>
      <c r="U82" s="141">
        <v>29.511099999999999</v>
      </c>
      <c r="V82" s="141">
        <v>24.743500000000001</v>
      </c>
      <c r="W82" s="141">
        <v>10.335100000000001</v>
      </c>
      <c r="X82" s="141">
        <v>8.9809000000000001</v>
      </c>
      <c r="Y82" s="141">
        <v>9.3917999999999999</v>
      </c>
      <c r="Z82" s="141">
        <v>3.7084999999999999</v>
      </c>
      <c r="AA82" s="141">
        <v>9.6812000000000005</v>
      </c>
      <c r="AB82" s="141">
        <v>13.913399999999999</v>
      </c>
      <c r="AC82" s="141">
        <v>5.1303000000000001</v>
      </c>
      <c r="AD82" s="142"/>
      <c r="AE82" s="142"/>
      <c r="AF82" s="142"/>
    </row>
    <row r="83" spans="1:32" hidden="1" outlineLevel="1" collapsed="1">
      <c r="A83" s="8">
        <v>42736</v>
      </c>
      <c r="B83" s="141">
        <v>808593.43913509999</v>
      </c>
      <c r="C83" s="141">
        <v>414668.75678713003</v>
      </c>
      <c r="D83" s="141">
        <v>393924.68234797003</v>
      </c>
      <c r="E83" s="141">
        <v>163657.82971809001</v>
      </c>
      <c r="F83" s="141">
        <v>77868.222369869996</v>
      </c>
      <c r="G83" s="141">
        <v>85789.607348220001</v>
      </c>
      <c r="H83" s="141">
        <v>299689.34646373999</v>
      </c>
      <c r="I83" s="141">
        <v>186394.67402969001</v>
      </c>
      <c r="J83" s="141">
        <v>113294.67243404996</v>
      </c>
      <c r="K83" s="141">
        <v>437688.87861632998</v>
      </c>
      <c r="L83" s="141">
        <v>206074.61423476</v>
      </c>
      <c r="M83" s="141">
        <v>231614.26438156996</v>
      </c>
      <c r="N83" s="141">
        <v>13.836</v>
      </c>
      <c r="O83" s="141">
        <v>16.0322</v>
      </c>
      <c r="P83" s="141">
        <v>14.7919</v>
      </c>
      <c r="Q83" s="141">
        <v>7.8324999999999996</v>
      </c>
      <c r="R83" s="141">
        <v>7.8532999999999999</v>
      </c>
      <c r="S83" s="141">
        <v>29.775200000000002</v>
      </c>
      <c r="T83" s="141">
        <v>29.799700000000001</v>
      </c>
      <c r="U83" s="141">
        <v>29.754799999999999</v>
      </c>
      <c r="V83" s="141">
        <v>18.597300000000001</v>
      </c>
      <c r="W83" s="141">
        <v>9.1569000000000003</v>
      </c>
      <c r="X83" s="141">
        <v>8.4543999999999997</v>
      </c>
      <c r="Y83" s="141">
        <v>8.7181999999999995</v>
      </c>
      <c r="Z83" s="141">
        <v>3.9683999999999999</v>
      </c>
      <c r="AA83" s="141">
        <v>9.6737000000000002</v>
      </c>
      <c r="AB83" s="141">
        <v>14.3835</v>
      </c>
      <c r="AC83" s="141">
        <v>4.7042000000000002</v>
      </c>
      <c r="AD83" s="142"/>
      <c r="AE83" s="142"/>
      <c r="AF83" s="142"/>
    </row>
    <row r="84" spans="1:32" hidden="1" outlineLevel="1" collapsed="1">
      <c r="A84" s="8">
        <v>42767</v>
      </c>
      <c r="B84" s="141">
        <v>800416.88833807001</v>
      </c>
      <c r="C84" s="141">
        <v>415110.48174870998</v>
      </c>
      <c r="D84" s="141">
        <v>385306.40658935998</v>
      </c>
      <c r="E84" s="141">
        <v>161936.75162190001</v>
      </c>
      <c r="F84" s="141">
        <v>78543.429897859998</v>
      </c>
      <c r="G84" s="141">
        <v>83393.321724039997</v>
      </c>
      <c r="H84" s="141">
        <v>298194.61718082998</v>
      </c>
      <c r="I84" s="141">
        <v>184287.67224168999</v>
      </c>
      <c r="J84" s="141">
        <v>113906.94493913997</v>
      </c>
      <c r="K84" s="141">
        <v>436924.30568922008</v>
      </c>
      <c r="L84" s="141">
        <v>208393.03055172006</v>
      </c>
      <c r="M84" s="141">
        <v>228531.27513750002</v>
      </c>
      <c r="N84" s="141">
        <v>13.905799999999999</v>
      </c>
      <c r="O84" s="141">
        <v>15.5913</v>
      </c>
      <c r="P84" s="141">
        <v>14.419700000000001</v>
      </c>
      <c r="Q84" s="141">
        <v>7.7782</v>
      </c>
      <c r="R84" s="141">
        <v>7.7990000000000004</v>
      </c>
      <c r="S84" s="141">
        <v>29.9543</v>
      </c>
      <c r="T84" s="141">
        <v>29.970199999999998</v>
      </c>
      <c r="U84" s="141">
        <v>30.189699999999998</v>
      </c>
      <c r="V84" s="141">
        <v>18.317299999999999</v>
      </c>
      <c r="W84" s="141">
        <v>6.8769</v>
      </c>
      <c r="X84" s="141">
        <v>8.5363000000000007</v>
      </c>
      <c r="Y84" s="141">
        <v>8.7627000000000006</v>
      </c>
      <c r="Z84" s="141">
        <v>3.4906000000000001</v>
      </c>
      <c r="AA84" s="141">
        <v>8.8742999999999999</v>
      </c>
      <c r="AB84" s="141">
        <v>13.579000000000001</v>
      </c>
      <c r="AC84" s="141">
        <v>4.3014000000000001</v>
      </c>
      <c r="AD84" s="142"/>
      <c r="AE84" s="142"/>
      <c r="AF84" s="142"/>
    </row>
    <row r="85" spans="1:32" hidden="1" outlineLevel="1" collapsed="1">
      <c r="A85" s="8">
        <v>42795</v>
      </c>
      <c r="B85" s="141">
        <v>793045.34146378003</v>
      </c>
      <c r="C85" s="141">
        <v>417288.33072822</v>
      </c>
      <c r="D85" s="141">
        <v>375757.01073555998</v>
      </c>
      <c r="E85" s="141">
        <v>161146.41091559001</v>
      </c>
      <c r="F85" s="141">
        <v>80269.073323079996</v>
      </c>
      <c r="G85" s="141">
        <v>80877.337592509997</v>
      </c>
      <c r="H85" s="141">
        <v>309396.51081345003</v>
      </c>
      <c r="I85" s="141">
        <v>192277.74400183</v>
      </c>
      <c r="J85" s="141">
        <v>117118.76681161999</v>
      </c>
      <c r="K85" s="141">
        <v>440537.72966690001</v>
      </c>
      <c r="L85" s="141">
        <v>213409.56192884</v>
      </c>
      <c r="M85" s="141">
        <v>227128.16773805997</v>
      </c>
      <c r="N85" s="141">
        <v>13.9884</v>
      </c>
      <c r="O85" s="141">
        <v>15.7919</v>
      </c>
      <c r="P85" s="141">
        <v>14.746</v>
      </c>
      <c r="Q85" s="141">
        <v>8.4216999999999995</v>
      </c>
      <c r="R85" s="141">
        <v>8.4383999999999997</v>
      </c>
      <c r="S85" s="141">
        <v>29.265000000000001</v>
      </c>
      <c r="T85" s="141">
        <v>29.273599999999998</v>
      </c>
      <c r="U85" s="141">
        <v>28.980699999999999</v>
      </c>
      <c r="V85" s="141">
        <v>27.592199999999998</v>
      </c>
      <c r="W85" s="141">
        <v>9.5050000000000008</v>
      </c>
      <c r="X85" s="141">
        <v>9.1259999999999994</v>
      </c>
      <c r="Y85" s="141">
        <v>9.3168000000000006</v>
      </c>
      <c r="Z85" s="141">
        <v>3.18</v>
      </c>
      <c r="AA85" s="141">
        <v>8.9192</v>
      </c>
      <c r="AB85" s="141">
        <v>13.464399999999999</v>
      </c>
      <c r="AC85" s="141">
        <v>3.7515000000000001</v>
      </c>
      <c r="AD85" s="142"/>
      <c r="AE85" s="142"/>
      <c r="AF85" s="142"/>
    </row>
    <row r="86" spans="1:32" hidden="1" outlineLevel="1" collapsed="1">
      <c r="A86" s="8">
        <v>42826</v>
      </c>
      <c r="B86" s="141">
        <v>788350.41833957005</v>
      </c>
      <c r="C86" s="141">
        <v>418623.64094216999</v>
      </c>
      <c r="D86" s="141">
        <v>369726.7773974</v>
      </c>
      <c r="E86" s="141">
        <v>159865.89404699</v>
      </c>
      <c r="F86" s="141">
        <v>80955.368573650005</v>
      </c>
      <c r="G86" s="141">
        <v>78910.525473340007</v>
      </c>
      <c r="H86" s="141">
        <v>311000.20236977993</v>
      </c>
      <c r="I86" s="141">
        <v>193387.50571512003</v>
      </c>
      <c r="J86" s="141">
        <v>117612.69665466002</v>
      </c>
      <c r="K86" s="141">
        <v>446486.03038549004</v>
      </c>
      <c r="L86" s="141">
        <v>221875.76207111002</v>
      </c>
      <c r="M86" s="141">
        <v>224610.26831437999</v>
      </c>
      <c r="N86" s="141">
        <v>13.5261</v>
      </c>
      <c r="O86" s="141">
        <v>15.2234</v>
      </c>
      <c r="P86" s="141">
        <v>14.234500000000001</v>
      </c>
      <c r="Q86" s="141">
        <v>8.7841000000000005</v>
      </c>
      <c r="R86" s="141">
        <v>8.7848000000000006</v>
      </c>
      <c r="S86" s="141">
        <v>29.575099999999999</v>
      </c>
      <c r="T86" s="141">
        <v>29.622900000000001</v>
      </c>
      <c r="U86" s="141">
        <v>29.667899999999999</v>
      </c>
      <c r="V86" s="141">
        <v>13.820600000000001</v>
      </c>
      <c r="W86" s="141">
        <v>8.6631999999999998</v>
      </c>
      <c r="X86" s="141">
        <v>8.7590000000000003</v>
      </c>
      <c r="Y86" s="141">
        <v>9.0375999999999994</v>
      </c>
      <c r="Z86" s="141">
        <v>3.2886000000000002</v>
      </c>
      <c r="AA86" s="141">
        <v>8.2120999999999995</v>
      </c>
      <c r="AB86" s="141">
        <v>12.5985</v>
      </c>
      <c r="AC86" s="141">
        <v>3.6663000000000001</v>
      </c>
      <c r="AD86" s="142"/>
      <c r="AE86" s="142"/>
      <c r="AF86" s="142"/>
    </row>
    <row r="87" spans="1:32" hidden="1" outlineLevel="1" collapsed="1">
      <c r="A87" s="8">
        <v>42856</v>
      </c>
      <c r="B87" s="141">
        <v>783718.83675185998</v>
      </c>
      <c r="C87" s="141">
        <v>416630.9877387</v>
      </c>
      <c r="D87" s="141">
        <v>367087.84901315998</v>
      </c>
      <c r="E87" s="141">
        <v>160027.88953057001</v>
      </c>
      <c r="F87" s="141">
        <v>83054.041231290001</v>
      </c>
      <c r="G87" s="141">
        <v>76973.848299279998</v>
      </c>
      <c r="H87" s="141">
        <v>309854.52749686997</v>
      </c>
      <c r="I87" s="141">
        <v>193133.31996807997</v>
      </c>
      <c r="J87" s="141">
        <v>116721.20752879001</v>
      </c>
      <c r="K87" s="141">
        <v>444550.57151836</v>
      </c>
      <c r="L87" s="141">
        <v>221509.48962840001</v>
      </c>
      <c r="M87" s="141">
        <v>223041.08188995995</v>
      </c>
      <c r="N87" s="141">
        <v>13.4841</v>
      </c>
      <c r="O87" s="141">
        <v>14.9307</v>
      </c>
      <c r="P87" s="141">
        <v>13.95</v>
      </c>
      <c r="Q87" s="141">
        <v>7.7797000000000001</v>
      </c>
      <c r="R87" s="141">
        <v>7.8061999999999996</v>
      </c>
      <c r="S87" s="141">
        <v>29.700399999999998</v>
      </c>
      <c r="T87" s="141">
        <v>29.7423</v>
      </c>
      <c r="U87" s="141">
        <v>29.693999999999999</v>
      </c>
      <c r="V87" s="141">
        <v>15.5404</v>
      </c>
      <c r="W87" s="141">
        <v>9.2598000000000003</v>
      </c>
      <c r="X87" s="141">
        <v>8.3841999999999999</v>
      </c>
      <c r="Y87" s="141">
        <v>8.6262000000000008</v>
      </c>
      <c r="Z87" s="141">
        <v>2.5341</v>
      </c>
      <c r="AA87" s="141">
        <v>7.8428000000000004</v>
      </c>
      <c r="AB87" s="141">
        <v>12.015000000000001</v>
      </c>
      <c r="AC87" s="141">
        <v>3.3799000000000001</v>
      </c>
      <c r="AD87" s="142"/>
      <c r="AE87" s="142"/>
      <c r="AF87" s="142"/>
    </row>
    <row r="88" spans="1:32" hidden="1" outlineLevel="1" collapsed="1">
      <c r="A88" s="8">
        <v>42887</v>
      </c>
      <c r="B88" s="141">
        <v>784033.61815550004</v>
      </c>
      <c r="C88" s="141">
        <v>424557.78886203002</v>
      </c>
      <c r="D88" s="141">
        <v>359475.82929347001</v>
      </c>
      <c r="E88" s="141">
        <v>159424.42763901001</v>
      </c>
      <c r="F88" s="141">
        <v>84263.466961300001</v>
      </c>
      <c r="G88" s="141">
        <v>75160.960677709998</v>
      </c>
      <c r="H88" s="141">
        <v>309865.69533067016</v>
      </c>
      <c r="I88" s="141">
        <v>192903.71310826996</v>
      </c>
      <c r="J88" s="141">
        <v>116961.98222239999</v>
      </c>
      <c r="K88" s="141">
        <v>451556.91485345992</v>
      </c>
      <c r="L88" s="141">
        <v>229741.01091064996</v>
      </c>
      <c r="M88" s="141">
        <v>221815.90394280996</v>
      </c>
      <c r="N88" s="141">
        <v>13.248100000000001</v>
      </c>
      <c r="O88" s="141">
        <v>14.521699999999999</v>
      </c>
      <c r="P88" s="141">
        <v>13.6577</v>
      </c>
      <c r="Q88" s="141">
        <v>7.3693</v>
      </c>
      <c r="R88" s="141">
        <v>7.4084000000000003</v>
      </c>
      <c r="S88" s="141">
        <v>29.4529</v>
      </c>
      <c r="T88" s="141">
        <v>29.481400000000001</v>
      </c>
      <c r="U88" s="141">
        <v>29.499099999999999</v>
      </c>
      <c r="V88" s="141">
        <v>17.647300000000001</v>
      </c>
      <c r="W88" s="141">
        <v>10.0914</v>
      </c>
      <c r="X88" s="141">
        <v>7.9032999999999998</v>
      </c>
      <c r="Y88" s="141">
        <v>8.1875</v>
      </c>
      <c r="Z88" s="141">
        <v>3.22</v>
      </c>
      <c r="AA88" s="141">
        <v>7.7716000000000003</v>
      </c>
      <c r="AB88" s="141">
        <v>12.133100000000001</v>
      </c>
      <c r="AC88" s="141">
        <v>3.3519000000000001</v>
      </c>
      <c r="AD88" s="142"/>
      <c r="AE88" s="142"/>
      <c r="AF88" s="142"/>
    </row>
    <row r="89" spans="1:32" hidden="1" outlineLevel="1" collapsed="1">
      <c r="A89" s="8">
        <v>42917</v>
      </c>
      <c r="B89" s="141">
        <v>783050.51627616002</v>
      </c>
      <c r="C89" s="141">
        <v>432130.71300694998</v>
      </c>
      <c r="D89" s="141">
        <v>350919.80326920998</v>
      </c>
      <c r="E89" s="141">
        <v>159935.11358157999</v>
      </c>
      <c r="F89" s="141">
        <v>86421.655451540006</v>
      </c>
      <c r="G89" s="141">
        <v>73513.458130040002</v>
      </c>
      <c r="H89" s="141">
        <v>319918.53517287999</v>
      </c>
      <c r="I89" s="141">
        <v>196687.98254958002</v>
      </c>
      <c r="J89" s="141">
        <v>123230.5526233</v>
      </c>
      <c r="K89" s="141">
        <v>448291.10114391003</v>
      </c>
      <c r="L89" s="141">
        <v>227757.94818286999</v>
      </c>
      <c r="M89" s="141">
        <v>220533.15296103997</v>
      </c>
      <c r="N89" s="141">
        <v>12.342000000000001</v>
      </c>
      <c r="O89" s="141">
        <v>13.872999999999999</v>
      </c>
      <c r="P89" s="141">
        <v>12.860200000000001</v>
      </c>
      <c r="Q89" s="141">
        <v>6.9329000000000001</v>
      </c>
      <c r="R89" s="141">
        <v>6.9542000000000002</v>
      </c>
      <c r="S89" s="141">
        <v>28.970199999999998</v>
      </c>
      <c r="T89" s="141">
        <v>28.987100000000002</v>
      </c>
      <c r="U89" s="141">
        <v>28.626100000000001</v>
      </c>
      <c r="V89" s="141">
        <v>19.741800000000001</v>
      </c>
      <c r="W89" s="141">
        <v>8.0970999999999993</v>
      </c>
      <c r="X89" s="141">
        <v>7.7527999999999997</v>
      </c>
      <c r="Y89" s="141">
        <v>7.9568000000000003</v>
      </c>
      <c r="Z89" s="141">
        <v>2.0398000000000001</v>
      </c>
      <c r="AA89" s="141">
        <v>7.6570999999999998</v>
      </c>
      <c r="AB89" s="141">
        <v>12.014799999999999</v>
      </c>
      <c r="AC89" s="141">
        <v>3.1103999999999998</v>
      </c>
      <c r="AD89" s="142"/>
      <c r="AE89" s="142"/>
      <c r="AF89" s="142"/>
    </row>
    <row r="90" spans="1:32" hidden="1" outlineLevel="1" collapsed="1">
      <c r="A90" s="8">
        <v>42948</v>
      </c>
      <c r="B90" s="141">
        <v>783501.67673555005</v>
      </c>
      <c r="C90" s="141">
        <v>437509.26131705998</v>
      </c>
      <c r="D90" s="141">
        <v>345992.41541849001</v>
      </c>
      <c r="E90" s="141">
        <v>161650.11380354999</v>
      </c>
      <c r="F90" s="141">
        <v>90167.475978240007</v>
      </c>
      <c r="G90" s="141">
        <v>71482.637825309997</v>
      </c>
      <c r="H90" s="141">
        <v>313279.85760887997</v>
      </c>
      <c r="I90" s="141">
        <v>188963.76543076994</v>
      </c>
      <c r="J90" s="141">
        <v>124316.09217810999</v>
      </c>
      <c r="K90" s="141">
        <v>447014.71888101997</v>
      </c>
      <c r="L90" s="141">
        <v>227808.51810262998</v>
      </c>
      <c r="M90" s="141">
        <v>219206.20077839002</v>
      </c>
      <c r="N90" s="141">
        <v>12.7258</v>
      </c>
      <c r="O90" s="141">
        <v>14.0845</v>
      </c>
      <c r="P90" s="141">
        <v>13.162800000000001</v>
      </c>
      <c r="Q90" s="141">
        <v>7.4949000000000003</v>
      </c>
      <c r="R90" s="141">
        <v>7.5189000000000004</v>
      </c>
      <c r="S90" s="141">
        <v>27.8398</v>
      </c>
      <c r="T90" s="141">
        <v>27.864100000000001</v>
      </c>
      <c r="U90" s="141">
        <v>27.1753</v>
      </c>
      <c r="V90" s="141">
        <v>15.478899999999999</v>
      </c>
      <c r="W90" s="141">
        <v>9.2950999999999997</v>
      </c>
      <c r="X90" s="141">
        <v>7.9836999999999998</v>
      </c>
      <c r="Y90" s="141">
        <v>8.2080000000000002</v>
      </c>
      <c r="Z90" s="141">
        <v>2.4857</v>
      </c>
      <c r="AA90" s="141">
        <v>7.2411000000000003</v>
      </c>
      <c r="AB90" s="141">
        <v>11.2829</v>
      </c>
      <c r="AC90" s="141">
        <v>3.0811999999999999</v>
      </c>
      <c r="AD90" s="142"/>
      <c r="AE90" s="142"/>
      <c r="AF90" s="142"/>
    </row>
    <row r="91" spans="1:32" hidden="1" outlineLevel="1" collapsed="1">
      <c r="A91" s="8">
        <v>42979</v>
      </c>
      <c r="B91" s="141">
        <v>796517.83809814998</v>
      </c>
      <c r="C91" s="141">
        <v>442782.64885741001</v>
      </c>
      <c r="D91" s="141">
        <v>353735.18924073997</v>
      </c>
      <c r="E91" s="141">
        <v>164590.43095129999</v>
      </c>
      <c r="F91" s="141">
        <v>92417.130601530007</v>
      </c>
      <c r="G91" s="141">
        <v>72173.300349769997</v>
      </c>
      <c r="H91" s="141">
        <v>321927.22870363994</v>
      </c>
      <c r="I91" s="141">
        <v>189588.18454823</v>
      </c>
      <c r="J91" s="141">
        <v>132339.04415541003</v>
      </c>
      <c r="K91" s="141">
        <v>459403.03176354</v>
      </c>
      <c r="L91" s="141">
        <v>231829.2933429</v>
      </c>
      <c r="M91" s="141">
        <v>227573.73842064</v>
      </c>
      <c r="N91" s="141">
        <v>13.0473</v>
      </c>
      <c r="O91" s="141">
        <v>14.530099999999999</v>
      </c>
      <c r="P91" s="141">
        <v>13.737299999999999</v>
      </c>
      <c r="Q91" s="141">
        <v>7.0887000000000002</v>
      </c>
      <c r="R91" s="141">
        <v>7.0876000000000001</v>
      </c>
      <c r="S91" s="141">
        <v>28.752700000000001</v>
      </c>
      <c r="T91" s="141">
        <v>28.8034</v>
      </c>
      <c r="U91" s="141">
        <v>28.431899999999999</v>
      </c>
      <c r="V91" s="141">
        <v>11.5908</v>
      </c>
      <c r="W91" s="141">
        <v>8.2140000000000004</v>
      </c>
      <c r="X91" s="141">
        <v>7.8836000000000004</v>
      </c>
      <c r="Y91" s="141">
        <v>8.0841999999999992</v>
      </c>
      <c r="Z91" s="141">
        <v>1.7769999999999999</v>
      </c>
      <c r="AA91" s="141">
        <v>6.6120999999999999</v>
      </c>
      <c r="AB91" s="141">
        <v>10.5274</v>
      </c>
      <c r="AC91" s="141">
        <v>2.8792</v>
      </c>
      <c r="AD91" s="142"/>
      <c r="AE91" s="142"/>
      <c r="AF91" s="142"/>
    </row>
    <row r="92" spans="1:32" hidden="1" outlineLevel="1" collapsed="1">
      <c r="A92" s="8">
        <v>43009</v>
      </c>
      <c r="B92" s="141">
        <v>810070.39522962004</v>
      </c>
      <c r="C92" s="141">
        <v>445596.82241115998</v>
      </c>
      <c r="D92" s="141">
        <v>364473.57281846</v>
      </c>
      <c r="E92" s="141">
        <v>167062.45399129001</v>
      </c>
      <c r="F92" s="141">
        <v>94988.685884179999</v>
      </c>
      <c r="G92" s="141">
        <v>72073.768107109994</v>
      </c>
      <c r="H92" s="141">
        <v>319108.89074076008</v>
      </c>
      <c r="I92" s="141">
        <v>191613.98821387</v>
      </c>
      <c r="J92" s="141">
        <v>127494.90252689001</v>
      </c>
      <c r="K92" s="141">
        <v>462075.16289083991</v>
      </c>
      <c r="L92" s="141">
        <v>231902.94083212997</v>
      </c>
      <c r="M92" s="141">
        <v>230172.22205871</v>
      </c>
      <c r="N92" s="141">
        <v>13.1427</v>
      </c>
      <c r="O92" s="141">
        <v>14.751799999999999</v>
      </c>
      <c r="P92" s="141">
        <v>14.090999999999999</v>
      </c>
      <c r="Q92" s="141">
        <v>7.4852999999999996</v>
      </c>
      <c r="R92" s="141">
        <v>7.4661</v>
      </c>
      <c r="S92" s="141">
        <v>29.027999999999999</v>
      </c>
      <c r="T92" s="141">
        <v>29.052199999999999</v>
      </c>
      <c r="U92" s="141">
        <v>28.657599999999999</v>
      </c>
      <c r="V92" s="141">
        <v>12.8508</v>
      </c>
      <c r="W92" s="141">
        <v>7.8766999999999996</v>
      </c>
      <c r="X92" s="141">
        <v>7.8384</v>
      </c>
      <c r="Y92" s="141">
        <v>8.0787999999999993</v>
      </c>
      <c r="Z92" s="141">
        <v>2.3294000000000001</v>
      </c>
      <c r="AA92" s="141">
        <v>6.5632999999999999</v>
      </c>
      <c r="AB92" s="141">
        <v>10.625</v>
      </c>
      <c r="AC92" s="141">
        <v>2.8772000000000002</v>
      </c>
      <c r="AD92" s="142"/>
      <c r="AE92" s="142"/>
      <c r="AF92" s="142"/>
    </row>
    <row r="93" spans="1:32" hidden="1" outlineLevel="1" collapsed="1">
      <c r="A93" s="8">
        <v>43040</v>
      </c>
      <c r="B93" s="141">
        <v>813424.44859037001</v>
      </c>
      <c r="C93" s="141">
        <v>446703.69885223999</v>
      </c>
      <c r="D93" s="141">
        <v>366720.74973813002</v>
      </c>
      <c r="E93" s="141">
        <v>163604.55740240001</v>
      </c>
      <c r="F93" s="141">
        <v>97570.410596729998</v>
      </c>
      <c r="G93" s="141">
        <v>66034.146805669996</v>
      </c>
      <c r="H93" s="141">
        <v>312359.92577930004</v>
      </c>
      <c r="I93" s="141">
        <v>186912.89521031998</v>
      </c>
      <c r="J93" s="141">
        <v>125447.03056898</v>
      </c>
      <c r="K93" s="141">
        <v>469975.08612801001</v>
      </c>
      <c r="L93" s="141">
        <v>236990.82191728998</v>
      </c>
      <c r="M93" s="141">
        <v>232984.26421071996</v>
      </c>
      <c r="N93" s="141">
        <v>14.0518</v>
      </c>
      <c r="O93" s="141">
        <v>15.7919</v>
      </c>
      <c r="P93" s="141">
        <v>15.2501</v>
      </c>
      <c r="Q93" s="141">
        <v>6.3909000000000002</v>
      </c>
      <c r="R93" s="141">
        <v>6.3746999999999998</v>
      </c>
      <c r="S93" s="141">
        <v>28.132899999999999</v>
      </c>
      <c r="T93" s="141">
        <v>28.215199999999999</v>
      </c>
      <c r="U93" s="141">
        <v>27.8748</v>
      </c>
      <c r="V93" s="141">
        <v>10.303900000000001</v>
      </c>
      <c r="W93" s="141">
        <v>8.0823999999999998</v>
      </c>
      <c r="X93" s="141">
        <v>8.4593000000000007</v>
      </c>
      <c r="Y93" s="141">
        <v>8.6834000000000007</v>
      </c>
      <c r="Z93" s="141">
        <v>2.2946</v>
      </c>
      <c r="AA93" s="141">
        <v>6.9362000000000004</v>
      </c>
      <c r="AB93" s="141">
        <v>11.1737</v>
      </c>
      <c r="AC93" s="141">
        <v>2.7280000000000002</v>
      </c>
      <c r="AD93" s="142"/>
      <c r="AE93" s="142"/>
      <c r="AF93" s="142"/>
    </row>
    <row r="94" spans="1:32" hidden="1" outlineLevel="1" collapsed="1">
      <c r="A94" s="8">
        <v>43070</v>
      </c>
      <c r="B94" s="141">
        <v>829932.02096091001</v>
      </c>
      <c r="C94" s="141">
        <v>455094.58583995001</v>
      </c>
      <c r="D94" s="141">
        <v>374837.43512096</v>
      </c>
      <c r="E94" s="141">
        <v>174181.85180860999</v>
      </c>
      <c r="F94" s="141">
        <v>106285.54500486</v>
      </c>
      <c r="G94" s="141">
        <v>67896.306803750005</v>
      </c>
      <c r="H94" s="141">
        <v>343758.21693201998</v>
      </c>
      <c r="I94" s="141">
        <v>211173.27041606998</v>
      </c>
      <c r="J94" s="141">
        <v>132584.94651595</v>
      </c>
      <c r="K94" s="141">
        <v>495313.10327557003</v>
      </c>
      <c r="L94" s="141">
        <v>252438.65892826999</v>
      </c>
      <c r="M94" s="141">
        <v>242874.44434730004</v>
      </c>
      <c r="N94" s="141">
        <v>14.123200000000001</v>
      </c>
      <c r="O94" s="141">
        <v>16.175999999999998</v>
      </c>
      <c r="P94" s="141">
        <v>15.7197</v>
      </c>
      <c r="Q94" s="141">
        <v>6.5404</v>
      </c>
      <c r="R94" s="141">
        <v>6.5609000000000002</v>
      </c>
      <c r="S94" s="141">
        <v>29.693100000000001</v>
      </c>
      <c r="T94" s="141">
        <v>29.747699999999998</v>
      </c>
      <c r="U94" s="141">
        <v>30.394100000000002</v>
      </c>
      <c r="V94" s="141">
        <v>11.2102</v>
      </c>
      <c r="W94" s="141">
        <v>8.8946000000000005</v>
      </c>
      <c r="X94" s="141">
        <v>8.9183000000000003</v>
      </c>
      <c r="Y94" s="141">
        <v>9.2077000000000009</v>
      </c>
      <c r="Z94" s="141">
        <v>2.4214000000000002</v>
      </c>
      <c r="AA94" s="141">
        <v>7.1287000000000003</v>
      </c>
      <c r="AB94" s="141">
        <v>11.3851</v>
      </c>
      <c r="AC94" s="141">
        <v>2.7334999999999998</v>
      </c>
      <c r="AD94" s="142"/>
      <c r="AE94" s="142"/>
      <c r="AF94" s="142"/>
    </row>
    <row r="95" spans="1:32" hidden="1" outlineLevel="1" collapsed="1">
      <c r="A95" s="8">
        <v>43101</v>
      </c>
      <c r="B95" s="141">
        <v>857152.04576669005</v>
      </c>
      <c r="C95" s="141">
        <v>458159.85977674002</v>
      </c>
      <c r="D95" s="141">
        <v>398992.18598995003</v>
      </c>
      <c r="E95" s="141">
        <v>179063.33452969001</v>
      </c>
      <c r="F95" s="141">
        <v>110429.03107259001</v>
      </c>
      <c r="G95" s="141">
        <v>68634.303457100003</v>
      </c>
      <c r="H95" s="141">
        <v>325294.15974701004</v>
      </c>
      <c r="I95" s="141">
        <v>200123.33808935</v>
      </c>
      <c r="J95" s="141">
        <v>125170.82165766001</v>
      </c>
      <c r="K95" s="141">
        <v>491669.55481504998</v>
      </c>
      <c r="L95" s="141">
        <v>248278.83133478998</v>
      </c>
      <c r="M95" s="141">
        <v>243390.72348026</v>
      </c>
      <c r="N95" s="141">
        <v>14.628399999999999</v>
      </c>
      <c r="O95" s="141">
        <v>15.721500000000001</v>
      </c>
      <c r="P95" s="141">
        <v>15.2258</v>
      </c>
      <c r="Q95" s="141">
        <v>6.0575999999999999</v>
      </c>
      <c r="R95" s="141">
        <v>6.0965999999999996</v>
      </c>
      <c r="S95" s="141">
        <v>29.346599999999999</v>
      </c>
      <c r="T95" s="141">
        <v>29.404299999999999</v>
      </c>
      <c r="U95" s="141">
        <v>29.6843</v>
      </c>
      <c r="V95" s="141">
        <v>11.286899999999999</v>
      </c>
      <c r="W95" s="141">
        <v>8.4229000000000003</v>
      </c>
      <c r="X95" s="141">
        <v>9.2894000000000005</v>
      </c>
      <c r="Y95" s="141">
        <v>9.4878</v>
      </c>
      <c r="Z95" s="141">
        <v>2.2995999999999999</v>
      </c>
      <c r="AA95" s="141">
        <v>7.1565000000000003</v>
      </c>
      <c r="AB95" s="141">
        <v>11.5777</v>
      </c>
      <c r="AC95" s="141">
        <v>2.6633</v>
      </c>
      <c r="AD95" s="142"/>
      <c r="AE95" s="142"/>
      <c r="AF95" s="142"/>
    </row>
    <row r="96" spans="1:32" hidden="1" outlineLevel="1" collapsed="1">
      <c r="A96" s="8">
        <v>43132</v>
      </c>
      <c r="B96" s="141">
        <v>844088.83046017995</v>
      </c>
      <c r="C96" s="141">
        <v>461623.67177844001</v>
      </c>
      <c r="D96" s="141">
        <v>382465.15868173999</v>
      </c>
      <c r="E96" s="141">
        <v>177367.35803373001</v>
      </c>
      <c r="F96" s="141">
        <v>111759.45277954001</v>
      </c>
      <c r="G96" s="141">
        <v>65607.905254190002</v>
      </c>
      <c r="H96" s="141">
        <v>322905.19426614</v>
      </c>
      <c r="I96" s="141">
        <v>201531.00210822999</v>
      </c>
      <c r="J96" s="141">
        <v>121374.19215791</v>
      </c>
      <c r="K96" s="141">
        <v>488534.56093011994</v>
      </c>
      <c r="L96" s="141">
        <v>253821.75401234004</v>
      </c>
      <c r="M96" s="141">
        <v>234712.80691777999</v>
      </c>
      <c r="N96" s="141">
        <v>15.020799999999999</v>
      </c>
      <c r="O96" s="141">
        <v>16.3291</v>
      </c>
      <c r="P96" s="141">
        <v>15.9513</v>
      </c>
      <c r="Q96" s="141">
        <v>6.4447000000000001</v>
      </c>
      <c r="R96" s="141">
        <v>6.4667000000000003</v>
      </c>
      <c r="S96" s="141">
        <v>30.330200000000001</v>
      </c>
      <c r="T96" s="141">
        <v>30.473800000000001</v>
      </c>
      <c r="U96" s="141">
        <v>31.6295</v>
      </c>
      <c r="V96" s="141">
        <v>8.4846000000000004</v>
      </c>
      <c r="W96" s="141">
        <v>6.7476000000000003</v>
      </c>
      <c r="X96" s="141">
        <v>9.9305000000000003</v>
      </c>
      <c r="Y96" s="141">
        <v>10.178699999999999</v>
      </c>
      <c r="Z96" s="141">
        <v>2.7166999999999999</v>
      </c>
      <c r="AA96" s="141">
        <v>6.9935999999999998</v>
      </c>
      <c r="AB96" s="141">
        <v>11.3628</v>
      </c>
      <c r="AC96" s="141">
        <v>2.6215999999999999</v>
      </c>
      <c r="AD96" s="142"/>
      <c r="AE96" s="142"/>
      <c r="AF96" s="142"/>
    </row>
    <row r="97" spans="1:32" hidden="1" outlineLevel="1" collapsed="1">
      <c r="A97" s="8">
        <v>43160</v>
      </c>
      <c r="B97" s="141">
        <v>839344.90904775006</v>
      </c>
      <c r="C97" s="141">
        <v>460507.55479274999</v>
      </c>
      <c r="D97" s="141">
        <v>378837.35425500001</v>
      </c>
      <c r="E97" s="141">
        <v>179134.84700561999</v>
      </c>
      <c r="F97" s="141">
        <v>114662.89599849</v>
      </c>
      <c r="G97" s="141">
        <v>64471.951007130003</v>
      </c>
      <c r="H97" s="141">
        <v>318168.49965250003</v>
      </c>
      <c r="I97" s="141">
        <v>200012.44290553004</v>
      </c>
      <c r="J97" s="141">
        <v>118156.05674696999</v>
      </c>
      <c r="K97" s="141">
        <v>489355.78866953007</v>
      </c>
      <c r="L97" s="141">
        <v>257274.86812013999</v>
      </c>
      <c r="M97" s="141">
        <v>232080.92054938996</v>
      </c>
      <c r="N97" s="141">
        <v>15.5779</v>
      </c>
      <c r="O97" s="141">
        <v>16.889800000000001</v>
      </c>
      <c r="P97" s="141">
        <v>16.575900000000001</v>
      </c>
      <c r="Q97" s="141">
        <v>6.6769999999999996</v>
      </c>
      <c r="R97" s="141">
        <v>6.7038000000000002</v>
      </c>
      <c r="S97" s="141">
        <v>29.901</v>
      </c>
      <c r="T97" s="141">
        <v>29.951499999999999</v>
      </c>
      <c r="U97" s="141">
        <v>31.224</v>
      </c>
      <c r="V97" s="141">
        <v>8.6359999999999992</v>
      </c>
      <c r="W97" s="141">
        <v>6.4051</v>
      </c>
      <c r="X97" s="141">
        <v>10.770799999999999</v>
      </c>
      <c r="Y97" s="141">
        <v>11.002000000000001</v>
      </c>
      <c r="Z97" s="141">
        <v>2.2829000000000002</v>
      </c>
      <c r="AA97" s="141">
        <v>7.0029000000000003</v>
      </c>
      <c r="AB97" s="141">
        <v>10.8405</v>
      </c>
      <c r="AC97" s="141">
        <v>2.3982000000000001</v>
      </c>
      <c r="AD97" s="142"/>
      <c r="AE97" s="142"/>
      <c r="AF97" s="142"/>
    </row>
    <row r="98" spans="1:32" hidden="1" outlineLevel="1" collapsed="1">
      <c r="A98" s="8">
        <v>43191</v>
      </c>
      <c r="B98" s="141">
        <v>839813.55544426001</v>
      </c>
      <c r="C98" s="141">
        <v>463203.27020135999</v>
      </c>
      <c r="D98" s="141">
        <v>376610.28524290002</v>
      </c>
      <c r="E98" s="141">
        <v>180233.42504248</v>
      </c>
      <c r="F98" s="141">
        <v>116574.91630779</v>
      </c>
      <c r="G98" s="141">
        <v>63658.508734690004</v>
      </c>
      <c r="H98" s="141">
        <v>327876.88866378006</v>
      </c>
      <c r="I98" s="141">
        <v>208815.81961270003</v>
      </c>
      <c r="J98" s="141">
        <v>119061.06905107999</v>
      </c>
      <c r="K98" s="141">
        <v>496049.17026993004</v>
      </c>
      <c r="L98" s="141">
        <v>266118.33009960997</v>
      </c>
      <c r="M98" s="141">
        <v>229930.84017032004</v>
      </c>
      <c r="N98" s="141">
        <v>15.432</v>
      </c>
      <c r="O98" s="141">
        <v>16.965699999999998</v>
      </c>
      <c r="P98" s="141">
        <v>16.640599999999999</v>
      </c>
      <c r="Q98" s="141">
        <v>6.6886999999999999</v>
      </c>
      <c r="R98" s="141">
        <v>6.7156000000000002</v>
      </c>
      <c r="S98" s="141">
        <v>29.988700000000001</v>
      </c>
      <c r="T98" s="141">
        <v>30.083200000000001</v>
      </c>
      <c r="U98" s="141">
        <v>31.4514</v>
      </c>
      <c r="V98" s="141">
        <v>9.5487000000000002</v>
      </c>
      <c r="W98" s="141">
        <v>7.6303999999999998</v>
      </c>
      <c r="X98" s="141">
        <v>10.9208</v>
      </c>
      <c r="Y98" s="141">
        <v>11.323</v>
      </c>
      <c r="Z98" s="141">
        <v>2.0988000000000002</v>
      </c>
      <c r="AA98" s="141">
        <v>6.8205</v>
      </c>
      <c r="AB98" s="141">
        <v>10.9818</v>
      </c>
      <c r="AC98" s="141">
        <v>2.3250000000000002</v>
      </c>
      <c r="AD98" s="142"/>
      <c r="AE98" s="142"/>
      <c r="AF98" s="142"/>
    </row>
    <row r="99" spans="1:32" hidden="1" outlineLevel="1" collapsed="1">
      <c r="A99" s="8">
        <v>43221</v>
      </c>
      <c r="B99" s="141">
        <v>840722.69866111001</v>
      </c>
      <c r="C99" s="141">
        <v>465062.21406463999</v>
      </c>
      <c r="D99" s="141">
        <v>375660.48459647002</v>
      </c>
      <c r="E99" s="141">
        <v>183308.92567811001</v>
      </c>
      <c r="F99" s="141">
        <v>120601.81160725</v>
      </c>
      <c r="G99" s="141">
        <v>62707.11407086</v>
      </c>
      <c r="H99" s="141">
        <v>336405.70479176001</v>
      </c>
      <c r="I99" s="141">
        <v>215598.97909685006</v>
      </c>
      <c r="J99" s="141">
        <v>120806.72569491</v>
      </c>
      <c r="K99" s="141">
        <v>490544.04171952006</v>
      </c>
      <c r="L99" s="141">
        <v>264537.68166245008</v>
      </c>
      <c r="M99" s="141">
        <v>226006.36005707004</v>
      </c>
      <c r="N99" s="141">
        <v>15.962300000000001</v>
      </c>
      <c r="O99" s="141">
        <v>17.2027</v>
      </c>
      <c r="P99" s="141">
        <v>16.947199999999999</v>
      </c>
      <c r="Q99" s="141">
        <v>6.4230999999999998</v>
      </c>
      <c r="R99" s="141">
        <v>6.4657</v>
      </c>
      <c r="S99" s="141">
        <v>29.625</v>
      </c>
      <c r="T99" s="141">
        <v>29.659700000000001</v>
      </c>
      <c r="U99" s="141">
        <v>31.185099999999998</v>
      </c>
      <c r="V99" s="141">
        <v>17.566600000000001</v>
      </c>
      <c r="W99" s="141">
        <v>8.1217000000000006</v>
      </c>
      <c r="X99" s="141">
        <v>11.131500000000001</v>
      </c>
      <c r="Y99" s="141">
        <v>11.4185</v>
      </c>
      <c r="Z99" s="141">
        <v>2.2147000000000001</v>
      </c>
      <c r="AA99" s="141">
        <v>6.8567999999999998</v>
      </c>
      <c r="AB99" s="141">
        <v>10.786</v>
      </c>
      <c r="AC99" s="141">
        <v>2.2280000000000002</v>
      </c>
      <c r="AD99" s="142"/>
      <c r="AE99" s="142"/>
      <c r="AF99" s="142"/>
    </row>
    <row r="100" spans="1:32" hidden="1" outlineLevel="1" collapsed="1">
      <c r="A100" s="8">
        <v>43252</v>
      </c>
      <c r="B100" s="141">
        <v>829718.55033503997</v>
      </c>
      <c r="C100" s="141">
        <v>455169.81829082</v>
      </c>
      <c r="D100" s="141">
        <v>374548.73204422003</v>
      </c>
      <c r="E100" s="141">
        <v>183478.49226244001</v>
      </c>
      <c r="F100" s="141">
        <v>121687.37361184</v>
      </c>
      <c r="G100" s="141">
        <v>61791.118650600001</v>
      </c>
      <c r="H100" s="141">
        <v>322893.50158134004</v>
      </c>
      <c r="I100" s="141">
        <v>200476.02081123</v>
      </c>
      <c r="J100" s="141">
        <v>122417.48077011001</v>
      </c>
      <c r="K100" s="141">
        <v>507439.59050936991</v>
      </c>
      <c r="L100" s="141">
        <v>280173.40766172006</v>
      </c>
      <c r="M100" s="141">
        <v>227266.18284764999</v>
      </c>
      <c r="N100" s="141">
        <v>15.904500000000001</v>
      </c>
      <c r="O100" s="141">
        <v>17.147099999999998</v>
      </c>
      <c r="P100" s="141">
        <v>16.8688</v>
      </c>
      <c r="Q100" s="141">
        <v>6.4870999999999999</v>
      </c>
      <c r="R100" s="141">
        <v>6.5198999999999998</v>
      </c>
      <c r="S100" s="141">
        <v>30.104900000000001</v>
      </c>
      <c r="T100" s="141">
        <v>30.130299999999998</v>
      </c>
      <c r="U100" s="141">
        <v>31.762</v>
      </c>
      <c r="V100" s="141">
        <v>10.5961</v>
      </c>
      <c r="W100" s="141">
        <v>5.6562000000000001</v>
      </c>
      <c r="X100" s="141">
        <v>11.2881</v>
      </c>
      <c r="Y100" s="141">
        <v>11.613300000000001</v>
      </c>
      <c r="Z100" s="141">
        <v>2.1238000000000001</v>
      </c>
      <c r="AA100" s="141">
        <v>6.8891</v>
      </c>
      <c r="AB100" s="141">
        <v>10.7515</v>
      </c>
      <c r="AC100" s="141">
        <v>2.3378999999999999</v>
      </c>
      <c r="AD100" s="142"/>
      <c r="AE100" s="142"/>
      <c r="AF100" s="142"/>
    </row>
    <row r="101" spans="1:32" hidden="1" outlineLevel="1" collapsed="1">
      <c r="A101" s="8">
        <v>43282</v>
      </c>
      <c r="B101" s="141">
        <v>844938.25603563001</v>
      </c>
      <c r="C101" s="141">
        <v>460357.03060280002</v>
      </c>
      <c r="D101" s="141">
        <v>384581.22543282999</v>
      </c>
      <c r="E101" s="141">
        <v>187294.77887077001</v>
      </c>
      <c r="F101" s="141">
        <v>125430.01392981999</v>
      </c>
      <c r="G101" s="141">
        <v>61864.764940950001</v>
      </c>
      <c r="H101" s="141">
        <v>337402.19202600012</v>
      </c>
      <c r="I101" s="141">
        <v>215705.01243890004</v>
      </c>
      <c r="J101" s="141">
        <v>121697.17958710002</v>
      </c>
      <c r="K101" s="141">
        <v>506464.88343380985</v>
      </c>
      <c r="L101" s="141">
        <v>272592.71089987003</v>
      </c>
      <c r="M101" s="141">
        <v>233872.17253393997</v>
      </c>
      <c r="N101" s="141">
        <v>15.854799999999999</v>
      </c>
      <c r="O101" s="141">
        <v>17.204599999999999</v>
      </c>
      <c r="P101" s="141">
        <v>16.918800000000001</v>
      </c>
      <c r="Q101" s="141">
        <v>6.0491000000000001</v>
      </c>
      <c r="R101" s="141">
        <v>6.0808999999999997</v>
      </c>
      <c r="S101" s="141">
        <v>30.3597</v>
      </c>
      <c r="T101" s="141">
        <v>30.377800000000001</v>
      </c>
      <c r="U101" s="141">
        <v>32.006999999999998</v>
      </c>
      <c r="V101" s="141">
        <v>16.8977</v>
      </c>
      <c r="W101" s="141">
        <v>9.9826999999999995</v>
      </c>
      <c r="X101" s="141">
        <v>11.583600000000001</v>
      </c>
      <c r="Y101" s="141">
        <v>11.9795</v>
      </c>
      <c r="Z101" s="141">
        <v>1.9296</v>
      </c>
      <c r="AA101" s="141">
        <v>6.8855000000000004</v>
      </c>
      <c r="AB101" s="141">
        <v>10.7279</v>
      </c>
      <c r="AC101" s="141">
        <v>2.3087</v>
      </c>
      <c r="AD101" s="142"/>
      <c r="AE101" s="142"/>
      <c r="AF101" s="142"/>
    </row>
    <row r="102" spans="1:32" hidden="1" outlineLevel="1" collapsed="1">
      <c r="A102" s="8">
        <v>43313</v>
      </c>
      <c r="B102" s="141">
        <v>874717.47592034005</v>
      </c>
      <c r="C102" s="141">
        <v>468325.92877738999</v>
      </c>
      <c r="D102" s="141">
        <v>406391.54714295</v>
      </c>
      <c r="E102" s="141">
        <v>202682.56071881999</v>
      </c>
      <c r="F102" s="141">
        <v>130438.85134595</v>
      </c>
      <c r="G102" s="141">
        <v>72243.709372869998</v>
      </c>
      <c r="H102" s="141">
        <v>330374.2081486301</v>
      </c>
      <c r="I102" s="141">
        <v>198507.18698606998</v>
      </c>
      <c r="J102" s="141">
        <v>131867.02116256001</v>
      </c>
      <c r="K102" s="141">
        <v>520037.70390149008</v>
      </c>
      <c r="L102" s="141">
        <v>269339.87824562006</v>
      </c>
      <c r="M102" s="141">
        <v>250697.82565587002</v>
      </c>
      <c r="N102" s="141">
        <v>16.636700000000001</v>
      </c>
      <c r="O102" s="141">
        <v>18.074999999999999</v>
      </c>
      <c r="P102" s="141">
        <v>17.898599999999998</v>
      </c>
      <c r="Q102" s="141">
        <v>5.8853999999999997</v>
      </c>
      <c r="R102" s="141">
        <v>5.9126000000000003</v>
      </c>
      <c r="S102" s="141">
        <v>30.644300000000001</v>
      </c>
      <c r="T102" s="141">
        <v>30.664899999999999</v>
      </c>
      <c r="U102" s="141">
        <v>31.7942</v>
      </c>
      <c r="V102" s="141">
        <v>14.5351</v>
      </c>
      <c r="W102" s="141">
        <v>8.3719999999999999</v>
      </c>
      <c r="X102" s="141">
        <v>12.053800000000001</v>
      </c>
      <c r="Y102" s="141">
        <v>12.379</v>
      </c>
      <c r="Z102" s="141">
        <v>1.7984</v>
      </c>
      <c r="AA102" s="141">
        <v>6.68</v>
      </c>
      <c r="AB102" s="141">
        <v>10.7744</v>
      </c>
      <c r="AC102" s="141">
        <v>2.5076000000000001</v>
      </c>
      <c r="AD102" s="142"/>
      <c r="AE102" s="142"/>
      <c r="AF102" s="142"/>
    </row>
    <row r="103" spans="1:32" hidden="1" outlineLevel="1" collapsed="1">
      <c r="A103" s="8">
        <v>43344</v>
      </c>
      <c r="B103" s="141">
        <v>885251.60095852998</v>
      </c>
      <c r="C103" s="141">
        <v>473265.88334006001</v>
      </c>
      <c r="D103" s="141">
        <v>411985.71761847002</v>
      </c>
      <c r="E103" s="141">
        <v>203687.51518242</v>
      </c>
      <c r="F103" s="141">
        <v>132988.55289331</v>
      </c>
      <c r="G103" s="141">
        <v>70698.962289110001</v>
      </c>
      <c r="H103" s="141">
        <v>333054.19315782009</v>
      </c>
      <c r="I103" s="141">
        <v>197893.84706389005</v>
      </c>
      <c r="J103" s="141">
        <v>135160.34609393001</v>
      </c>
      <c r="K103" s="141">
        <v>528856.02111006004</v>
      </c>
      <c r="L103" s="141">
        <v>277767.35873919999</v>
      </c>
      <c r="M103" s="141">
        <v>251088.66237085994</v>
      </c>
      <c r="N103" s="141">
        <v>17.395600000000002</v>
      </c>
      <c r="O103" s="141">
        <v>19.698799999999999</v>
      </c>
      <c r="P103" s="141">
        <v>19.754799999999999</v>
      </c>
      <c r="Q103" s="141">
        <v>5.8901000000000003</v>
      </c>
      <c r="R103" s="141">
        <v>5.9076000000000004</v>
      </c>
      <c r="S103" s="141">
        <v>30.017800000000001</v>
      </c>
      <c r="T103" s="141">
        <v>30.059799999999999</v>
      </c>
      <c r="U103" s="141">
        <v>32.079700000000003</v>
      </c>
      <c r="V103" s="141">
        <v>10.7194</v>
      </c>
      <c r="W103" s="141">
        <v>8.8400999999999996</v>
      </c>
      <c r="X103" s="141">
        <v>12.5067</v>
      </c>
      <c r="Y103" s="141">
        <v>12.973000000000001</v>
      </c>
      <c r="Z103" s="141">
        <v>1.8503000000000001</v>
      </c>
      <c r="AA103" s="141">
        <v>6.7081999999999997</v>
      </c>
      <c r="AB103" s="141">
        <v>10.6347</v>
      </c>
      <c r="AC103" s="141">
        <v>2.3927999999999998</v>
      </c>
      <c r="AD103" s="142"/>
      <c r="AE103" s="142"/>
      <c r="AF103" s="142"/>
    </row>
    <row r="104" spans="1:32" hidden="1" outlineLevel="1" collapsed="1">
      <c r="A104" s="8">
        <v>43374</v>
      </c>
      <c r="B104" s="141">
        <v>890169.02144402999</v>
      </c>
      <c r="C104" s="141">
        <v>474016.05411700998</v>
      </c>
      <c r="D104" s="141">
        <v>416152.96732702001</v>
      </c>
      <c r="E104" s="141">
        <v>205346.00540349001</v>
      </c>
      <c r="F104" s="141">
        <v>135860.70080990001</v>
      </c>
      <c r="G104" s="141">
        <v>69485.304593590001</v>
      </c>
      <c r="H104" s="141">
        <v>331408.5945636899</v>
      </c>
      <c r="I104" s="141">
        <v>199048.39515351001</v>
      </c>
      <c r="J104" s="141">
        <v>132360.19941017998</v>
      </c>
      <c r="K104" s="141">
        <v>525428.00658085011</v>
      </c>
      <c r="L104" s="141">
        <v>276702.31547229999</v>
      </c>
      <c r="M104" s="141">
        <v>248725.69110855</v>
      </c>
      <c r="N104" s="141">
        <v>16.459299999999999</v>
      </c>
      <c r="O104" s="141">
        <v>19.506699999999999</v>
      </c>
      <c r="P104" s="141">
        <v>19.509499999999999</v>
      </c>
      <c r="Q104" s="141">
        <v>5.3975999999999997</v>
      </c>
      <c r="R104" s="141">
        <v>5.407</v>
      </c>
      <c r="S104" s="141">
        <v>31.3096</v>
      </c>
      <c r="T104" s="141">
        <v>31.3307</v>
      </c>
      <c r="U104" s="141">
        <v>32.629399999999997</v>
      </c>
      <c r="V104" s="141">
        <v>12.918100000000001</v>
      </c>
      <c r="W104" s="141">
        <v>9.5434000000000001</v>
      </c>
      <c r="X104" s="141">
        <v>13.1393</v>
      </c>
      <c r="Y104" s="141">
        <v>13.6167</v>
      </c>
      <c r="Z104" s="141">
        <v>2.2551000000000001</v>
      </c>
      <c r="AA104" s="141">
        <v>6.8430999999999997</v>
      </c>
      <c r="AB104" s="141">
        <v>10.9773</v>
      </c>
      <c r="AC104" s="141">
        <v>2.4403000000000001</v>
      </c>
      <c r="AD104" s="142"/>
      <c r="AE104" s="142"/>
      <c r="AF104" s="142"/>
    </row>
    <row r="105" spans="1:32" hidden="1" outlineLevel="1" collapsed="1">
      <c r="A105" s="8">
        <v>43405</v>
      </c>
      <c r="B105" s="141">
        <v>899823.02813543996</v>
      </c>
      <c r="C105" s="141">
        <v>474762.90051655</v>
      </c>
      <c r="D105" s="141">
        <v>425060.12761889002</v>
      </c>
      <c r="E105" s="141">
        <v>208518.67793184001</v>
      </c>
      <c r="F105" s="141">
        <v>139147.57225175001</v>
      </c>
      <c r="G105" s="141">
        <v>69371.105680089997</v>
      </c>
      <c r="H105" s="141">
        <v>312382.86737943994</v>
      </c>
      <c r="I105" s="141">
        <v>189073.34096425999</v>
      </c>
      <c r="J105" s="141">
        <v>123309.52641518001</v>
      </c>
      <c r="K105" s="141">
        <v>524580.43009937007</v>
      </c>
      <c r="L105" s="141">
        <v>277122.04777665006</v>
      </c>
      <c r="M105" s="141">
        <v>247458.38232271999</v>
      </c>
      <c r="N105" s="141">
        <v>16.510200000000001</v>
      </c>
      <c r="O105" s="141">
        <v>19.698399999999999</v>
      </c>
      <c r="P105" s="141">
        <v>19.731999999999999</v>
      </c>
      <c r="Q105" s="141">
        <v>5.0018000000000002</v>
      </c>
      <c r="R105" s="141">
        <v>5.0094000000000003</v>
      </c>
      <c r="S105" s="141">
        <v>30.8856</v>
      </c>
      <c r="T105" s="141">
        <v>30.918500000000002</v>
      </c>
      <c r="U105" s="141">
        <v>33.102699999999999</v>
      </c>
      <c r="V105" s="141">
        <v>10.964</v>
      </c>
      <c r="W105" s="141">
        <v>9.2820999999999998</v>
      </c>
      <c r="X105" s="141">
        <v>13.771800000000001</v>
      </c>
      <c r="Y105" s="141">
        <v>14.339</v>
      </c>
      <c r="Z105" s="141">
        <v>2.0388999999999999</v>
      </c>
      <c r="AA105" s="141">
        <v>7.2847</v>
      </c>
      <c r="AB105" s="141">
        <v>11.369300000000001</v>
      </c>
      <c r="AC105" s="141">
        <v>2.5407999999999999</v>
      </c>
      <c r="AD105" s="142"/>
      <c r="AE105" s="142"/>
      <c r="AF105" s="142"/>
    </row>
    <row r="106" spans="1:32" hidden="1" outlineLevel="1" collapsed="1">
      <c r="A106" s="8">
        <v>43435</v>
      </c>
      <c r="B106" s="141">
        <v>859740.40512497001</v>
      </c>
      <c r="C106" s="141">
        <v>464023.41328641999</v>
      </c>
      <c r="D106" s="141">
        <v>395716.99183855002</v>
      </c>
      <c r="E106" s="141">
        <v>201101.79745576999</v>
      </c>
      <c r="F106" s="141">
        <v>140012.35520734999</v>
      </c>
      <c r="G106" s="141">
        <v>61089.442248419997</v>
      </c>
      <c r="H106" s="141">
        <v>342503.12691800989</v>
      </c>
      <c r="I106" s="141">
        <v>222419.67173669001</v>
      </c>
      <c r="J106" s="141">
        <v>120083.45518131999</v>
      </c>
      <c r="K106" s="141">
        <v>530249.63393507001</v>
      </c>
      <c r="L106" s="141">
        <v>289416.46528071002</v>
      </c>
      <c r="M106" s="141">
        <v>240833.16865435999</v>
      </c>
      <c r="N106" s="141">
        <v>16.913599999999999</v>
      </c>
      <c r="O106" s="141">
        <v>20.761800000000001</v>
      </c>
      <c r="P106" s="141">
        <v>20.906199999999998</v>
      </c>
      <c r="Q106" s="141">
        <v>5.6993</v>
      </c>
      <c r="R106" s="141">
        <v>5.7080000000000002</v>
      </c>
      <c r="S106" s="141">
        <v>31.3887</v>
      </c>
      <c r="T106" s="141">
        <v>31.463799999999999</v>
      </c>
      <c r="U106" s="141">
        <v>33.123699999999999</v>
      </c>
      <c r="V106" s="141">
        <v>12.172700000000001</v>
      </c>
      <c r="W106" s="141">
        <v>10.8728</v>
      </c>
      <c r="X106" s="141">
        <v>13.8735</v>
      </c>
      <c r="Y106" s="141">
        <v>14.472</v>
      </c>
      <c r="Z106" s="141">
        <v>2.4672999999999998</v>
      </c>
      <c r="AA106" s="141">
        <v>7.8639000000000001</v>
      </c>
      <c r="AB106" s="141">
        <v>11.748200000000001</v>
      </c>
      <c r="AC106" s="141">
        <v>2.6730999999999998</v>
      </c>
      <c r="AD106" s="142"/>
      <c r="AE106" s="142"/>
      <c r="AF106" s="142"/>
    </row>
    <row r="107" spans="1:32" hidden="1" outlineLevel="1" collapsed="1">
      <c r="A107" s="8">
        <v>43466</v>
      </c>
      <c r="B107" s="141">
        <v>845506.27030772995</v>
      </c>
      <c r="C107" s="141">
        <v>450206.24859962001</v>
      </c>
      <c r="D107" s="141">
        <v>395300.02170811</v>
      </c>
      <c r="E107" s="141">
        <v>202882.69153735001</v>
      </c>
      <c r="F107" s="141">
        <v>141830.87056913</v>
      </c>
      <c r="G107" s="141">
        <v>61051.820968220003</v>
      </c>
      <c r="H107" s="141">
        <v>335472.28273212997</v>
      </c>
      <c r="I107" s="141">
        <v>219114.01825251</v>
      </c>
      <c r="J107" s="141">
        <v>116358.26447962</v>
      </c>
      <c r="K107" s="141">
        <v>530731.16199284</v>
      </c>
      <c r="L107" s="141">
        <v>288838.52151603997</v>
      </c>
      <c r="M107" s="141">
        <v>241892.64047680004</v>
      </c>
      <c r="N107" s="141">
        <v>16.258600000000001</v>
      </c>
      <c r="O107" s="141">
        <v>19.881900000000002</v>
      </c>
      <c r="P107" s="141">
        <v>19.8353</v>
      </c>
      <c r="Q107" s="141">
        <v>5.2049000000000003</v>
      </c>
      <c r="R107" s="141">
        <v>5.2145999999999999</v>
      </c>
      <c r="S107" s="141">
        <v>32.095199999999998</v>
      </c>
      <c r="T107" s="141">
        <v>32.1265</v>
      </c>
      <c r="U107" s="141">
        <v>34.120899999999999</v>
      </c>
      <c r="V107" s="141">
        <v>9.9536999999999995</v>
      </c>
      <c r="W107" s="141">
        <v>6.9093</v>
      </c>
      <c r="X107" s="141">
        <v>12.947900000000001</v>
      </c>
      <c r="Y107" s="141">
        <v>13.69</v>
      </c>
      <c r="Z107" s="141">
        <v>2.2389000000000001</v>
      </c>
      <c r="AA107" s="141">
        <v>7.8667999999999996</v>
      </c>
      <c r="AB107" s="141">
        <v>11.929399999999999</v>
      </c>
      <c r="AC107" s="141">
        <v>2.6554000000000002</v>
      </c>
      <c r="AD107" s="142"/>
      <c r="AE107" s="142"/>
      <c r="AF107" s="142"/>
    </row>
    <row r="108" spans="1:32" hidden="1" outlineLevel="1" collapsed="1">
      <c r="A108" s="8">
        <v>43497</v>
      </c>
      <c r="B108" s="141">
        <v>822855.06195437</v>
      </c>
      <c r="C108" s="141">
        <v>450484.23857083003</v>
      </c>
      <c r="D108" s="141">
        <v>372370.82338353997</v>
      </c>
      <c r="E108" s="141">
        <v>202530.80513679999</v>
      </c>
      <c r="F108" s="141">
        <v>143711.25490356001</v>
      </c>
      <c r="G108" s="141">
        <v>58819.550233239999</v>
      </c>
      <c r="H108" s="141">
        <v>337650.38800957007</v>
      </c>
      <c r="I108" s="141">
        <v>220388.61664033</v>
      </c>
      <c r="J108" s="141">
        <v>117261.77136924</v>
      </c>
      <c r="K108" s="141">
        <v>531219.28882427001</v>
      </c>
      <c r="L108" s="141">
        <v>293387.80633914995</v>
      </c>
      <c r="M108" s="141">
        <v>237831.48248512004</v>
      </c>
      <c r="N108" s="141">
        <v>15.7089</v>
      </c>
      <c r="O108" s="141">
        <v>18.213999999999999</v>
      </c>
      <c r="P108" s="141">
        <v>17.906199999999998</v>
      </c>
      <c r="Q108" s="141">
        <v>5.6771000000000003</v>
      </c>
      <c r="R108" s="141">
        <v>5.6901999999999999</v>
      </c>
      <c r="S108" s="141">
        <v>29.710699999999999</v>
      </c>
      <c r="T108" s="141">
        <v>29.700800000000001</v>
      </c>
      <c r="U108" s="141">
        <v>31.549399999999999</v>
      </c>
      <c r="V108" s="141">
        <v>31.532</v>
      </c>
      <c r="W108" s="141">
        <v>8.5183</v>
      </c>
      <c r="X108" s="141">
        <v>13.077400000000001</v>
      </c>
      <c r="Y108" s="141">
        <v>13.6021</v>
      </c>
      <c r="Z108" s="141">
        <v>2.0101</v>
      </c>
      <c r="AA108" s="141">
        <v>7.5517000000000003</v>
      </c>
      <c r="AB108" s="141">
        <v>11.6206</v>
      </c>
      <c r="AC108" s="141">
        <v>2.6402999999999999</v>
      </c>
      <c r="AD108" s="142"/>
      <c r="AE108" s="142"/>
      <c r="AF108" s="142"/>
    </row>
    <row r="109" spans="1:32" hidden="1" outlineLevel="1" collapsed="1">
      <c r="A109" s="8">
        <v>43525</v>
      </c>
      <c r="B109" s="141">
        <v>836013.71013611997</v>
      </c>
      <c r="C109" s="141">
        <v>453347.35854402999</v>
      </c>
      <c r="D109" s="141">
        <v>382666.35159208998</v>
      </c>
      <c r="E109" s="141">
        <v>206571.48862888999</v>
      </c>
      <c r="F109" s="141">
        <v>147546.44662614999</v>
      </c>
      <c r="G109" s="141">
        <v>59025.042002740003</v>
      </c>
      <c r="H109" s="141">
        <v>330528.46346331009</v>
      </c>
      <c r="I109" s="141">
        <v>213944.80052141001</v>
      </c>
      <c r="J109" s="141">
        <v>116583.66294189999</v>
      </c>
      <c r="K109" s="141">
        <v>537027.60936377011</v>
      </c>
      <c r="L109" s="141">
        <v>296247.37942124996</v>
      </c>
      <c r="M109" s="141">
        <v>240780.22994252</v>
      </c>
      <c r="N109" s="141">
        <v>16.1874</v>
      </c>
      <c r="O109" s="141">
        <v>18.3095</v>
      </c>
      <c r="P109" s="141">
        <v>17.9863</v>
      </c>
      <c r="Q109" s="141">
        <v>6.1364999999999998</v>
      </c>
      <c r="R109" s="141">
        <v>6.1558999999999999</v>
      </c>
      <c r="S109" s="141">
        <v>28.378599999999999</v>
      </c>
      <c r="T109" s="141">
        <v>28.328800000000001</v>
      </c>
      <c r="U109" s="141">
        <v>29.5746</v>
      </c>
      <c r="V109" s="141">
        <v>41.244799999999998</v>
      </c>
      <c r="W109" s="141">
        <v>8.1577000000000002</v>
      </c>
      <c r="X109" s="141">
        <v>13.1744</v>
      </c>
      <c r="Y109" s="141">
        <v>13.705</v>
      </c>
      <c r="Z109" s="141">
        <v>2.0358000000000001</v>
      </c>
      <c r="AA109" s="141">
        <v>7.4775</v>
      </c>
      <c r="AB109" s="141">
        <v>11.0739</v>
      </c>
      <c r="AC109" s="141">
        <v>2.4727999999999999</v>
      </c>
      <c r="AD109" s="142"/>
      <c r="AE109" s="142"/>
      <c r="AF109" s="142"/>
    </row>
    <row r="110" spans="1:32" hidden="1" outlineLevel="1" collapsed="1">
      <c r="A110" s="8">
        <v>43556</v>
      </c>
      <c r="B110" s="141">
        <v>830052.23999320006</v>
      </c>
      <c r="C110" s="141">
        <v>456493.62262332003</v>
      </c>
      <c r="D110" s="141">
        <v>373558.61736988003</v>
      </c>
      <c r="E110" s="141">
        <v>204787.42135091999</v>
      </c>
      <c r="F110" s="141">
        <v>149831.30571300999</v>
      </c>
      <c r="G110" s="141">
        <v>54956.115637909999</v>
      </c>
      <c r="H110" s="141">
        <v>334004.31237001996</v>
      </c>
      <c r="I110" s="141">
        <v>215197.23413037998</v>
      </c>
      <c r="J110" s="141">
        <v>118807.07823964</v>
      </c>
      <c r="K110" s="141">
        <v>538315.56522655988</v>
      </c>
      <c r="L110" s="141">
        <v>302614.38331473002</v>
      </c>
      <c r="M110" s="141">
        <v>235701.18191183</v>
      </c>
      <c r="N110" s="141">
        <v>16.238</v>
      </c>
      <c r="O110" s="141">
        <v>18.398900000000001</v>
      </c>
      <c r="P110" s="141">
        <v>18.154599999999999</v>
      </c>
      <c r="Q110" s="141">
        <v>5.4074</v>
      </c>
      <c r="R110" s="141">
        <v>5.4204999999999997</v>
      </c>
      <c r="S110" s="141">
        <v>29.363099999999999</v>
      </c>
      <c r="T110" s="141">
        <v>29.4328</v>
      </c>
      <c r="U110" s="141">
        <v>31.2456</v>
      </c>
      <c r="V110" s="141">
        <v>7.3338000000000001</v>
      </c>
      <c r="W110" s="141">
        <v>5.7652999999999999</v>
      </c>
      <c r="X110" s="141">
        <v>12.405900000000001</v>
      </c>
      <c r="Y110" s="141">
        <v>13.1797</v>
      </c>
      <c r="Z110" s="141">
        <v>2.3075000000000001</v>
      </c>
      <c r="AA110" s="141">
        <v>7.2480000000000002</v>
      </c>
      <c r="AB110" s="141">
        <v>11.199</v>
      </c>
      <c r="AC110" s="141">
        <v>2.5766</v>
      </c>
      <c r="AD110" s="142"/>
      <c r="AE110" s="142"/>
      <c r="AF110" s="142"/>
    </row>
    <row r="111" spans="1:32" hidden="1" outlineLevel="1" collapsed="1">
      <c r="A111" s="8">
        <v>43586</v>
      </c>
      <c r="B111" s="141">
        <v>808222.76679535001</v>
      </c>
      <c r="C111" s="141">
        <v>437598.54785366001</v>
      </c>
      <c r="D111" s="141">
        <v>370624.21894168999</v>
      </c>
      <c r="E111" s="141">
        <v>208259.17164464001</v>
      </c>
      <c r="F111" s="141">
        <v>153737.83403132</v>
      </c>
      <c r="G111" s="141">
        <v>54521.33761332</v>
      </c>
      <c r="H111" s="141">
        <v>337087.19771258999</v>
      </c>
      <c r="I111" s="141">
        <v>219017.53713579994</v>
      </c>
      <c r="J111" s="141">
        <v>118069.66057678999</v>
      </c>
      <c r="K111" s="141">
        <v>532910.66438517009</v>
      </c>
      <c r="L111" s="141">
        <v>294590.29624704004</v>
      </c>
      <c r="M111" s="141">
        <v>238320.36813812997</v>
      </c>
      <c r="N111" s="141">
        <v>16.151599999999998</v>
      </c>
      <c r="O111" s="141">
        <v>18.347300000000001</v>
      </c>
      <c r="P111" s="141">
        <v>18.044599999999999</v>
      </c>
      <c r="Q111" s="141">
        <v>5.3010999999999999</v>
      </c>
      <c r="R111" s="141">
        <v>5.3091999999999997</v>
      </c>
      <c r="S111" s="141">
        <v>30.5016</v>
      </c>
      <c r="T111" s="141">
        <v>30.556699999999999</v>
      </c>
      <c r="U111" s="141">
        <v>32.975900000000003</v>
      </c>
      <c r="V111" s="141">
        <v>12.026300000000001</v>
      </c>
      <c r="W111" s="141">
        <v>9.9846000000000004</v>
      </c>
      <c r="X111" s="141">
        <v>12.6563</v>
      </c>
      <c r="Y111" s="141">
        <v>13.2029</v>
      </c>
      <c r="Z111" s="141">
        <v>2.0981000000000001</v>
      </c>
      <c r="AA111" s="141">
        <v>7.4390999999999998</v>
      </c>
      <c r="AB111" s="141">
        <v>11.412800000000001</v>
      </c>
      <c r="AC111" s="141">
        <v>2.5137999999999998</v>
      </c>
      <c r="AD111" s="142"/>
      <c r="AE111" s="142"/>
      <c r="AF111" s="142"/>
    </row>
    <row r="112" spans="1:32" hidden="1" outlineLevel="1" collapsed="1">
      <c r="A112" s="8">
        <v>43617</v>
      </c>
      <c r="B112" s="141">
        <v>804710.89455192001</v>
      </c>
      <c r="C112" s="141">
        <v>444295.21883045998</v>
      </c>
      <c r="D112" s="141">
        <v>360415.67572146002</v>
      </c>
      <c r="E112" s="141">
        <v>208196.80814666001</v>
      </c>
      <c r="F112" s="141">
        <v>155872.2543649</v>
      </c>
      <c r="G112" s="141">
        <v>52324.553781759998</v>
      </c>
      <c r="H112" s="141">
        <v>338554.57920556993</v>
      </c>
      <c r="I112" s="141">
        <v>214657.99787672001</v>
      </c>
      <c r="J112" s="141">
        <v>123896.58132884998</v>
      </c>
      <c r="K112" s="141">
        <v>548865.59660119994</v>
      </c>
      <c r="L112" s="141">
        <v>313197.45071534999</v>
      </c>
      <c r="M112" s="141">
        <v>235668.14588584998</v>
      </c>
      <c r="N112" s="141">
        <v>15.888299999999999</v>
      </c>
      <c r="O112" s="141">
        <v>18.633099999999999</v>
      </c>
      <c r="P112" s="141">
        <v>18.367599999999999</v>
      </c>
      <c r="Q112" s="141">
        <v>5.4413</v>
      </c>
      <c r="R112" s="141">
        <v>5.4494999999999996</v>
      </c>
      <c r="S112" s="141">
        <v>29.310099999999998</v>
      </c>
      <c r="T112" s="141">
        <v>29.351800000000001</v>
      </c>
      <c r="U112" s="141">
        <v>31.461099999999998</v>
      </c>
      <c r="V112" s="141">
        <v>13.583399999999999</v>
      </c>
      <c r="W112" s="141">
        <v>10.172000000000001</v>
      </c>
      <c r="X112" s="141">
        <v>12.8405</v>
      </c>
      <c r="Y112" s="141">
        <v>13.4457</v>
      </c>
      <c r="Z112" s="141">
        <v>2.4159999999999999</v>
      </c>
      <c r="AA112" s="141">
        <v>7.8470000000000004</v>
      </c>
      <c r="AB112" s="141">
        <v>12.159000000000001</v>
      </c>
      <c r="AC112" s="141">
        <v>2.4327999999999999</v>
      </c>
      <c r="AD112" s="142"/>
      <c r="AE112" s="142"/>
      <c r="AF112" s="142"/>
    </row>
    <row r="113" spans="1:32" hidden="1" outlineLevel="1" collapsed="1">
      <c r="A113" s="8">
        <v>43647</v>
      </c>
      <c r="B113" s="141">
        <v>788774.69460163999</v>
      </c>
      <c r="C113" s="141">
        <v>445287.91175208002</v>
      </c>
      <c r="D113" s="141">
        <v>343486.78284956003</v>
      </c>
      <c r="E113" s="141">
        <v>209250.98574179999</v>
      </c>
      <c r="F113" s="141">
        <v>159496.35106834001</v>
      </c>
      <c r="G113" s="141">
        <v>49754.634673460001</v>
      </c>
      <c r="H113" s="141">
        <v>377910.01231505006</v>
      </c>
      <c r="I113" s="141">
        <v>222911.50171034998</v>
      </c>
      <c r="J113" s="141">
        <v>154998.51060470002</v>
      </c>
      <c r="K113" s="141">
        <v>535578.04470261</v>
      </c>
      <c r="L113" s="141">
        <v>305579.24823545001</v>
      </c>
      <c r="M113" s="141">
        <v>229998.79646716002</v>
      </c>
      <c r="N113" s="141">
        <v>15.5321</v>
      </c>
      <c r="O113" s="141">
        <v>18.452100000000002</v>
      </c>
      <c r="P113" s="141">
        <v>18.127500000000001</v>
      </c>
      <c r="Q113" s="141">
        <v>5.2567000000000004</v>
      </c>
      <c r="R113" s="141">
        <v>5.2591000000000001</v>
      </c>
      <c r="S113" s="141">
        <v>31.097899999999999</v>
      </c>
      <c r="T113" s="141">
        <v>31.1297</v>
      </c>
      <c r="U113" s="141">
        <v>33.224200000000003</v>
      </c>
      <c r="V113" s="141">
        <v>10.640700000000001</v>
      </c>
      <c r="W113" s="141">
        <v>8.7067999999999994</v>
      </c>
      <c r="X113" s="141">
        <v>12.528499999999999</v>
      </c>
      <c r="Y113" s="141">
        <v>13.3531</v>
      </c>
      <c r="Z113" s="141">
        <v>1.8648</v>
      </c>
      <c r="AA113" s="141">
        <v>8.2334999999999994</v>
      </c>
      <c r="AB113" s="141">
        <v>12.579800000000001</v>
      </c>
      <c r="AC113" s="141">
        <v>2.5489999999999999</v>
      </c>
      <c r="AD113" s="142"/>
      <c r="AE113" s="142"/>
      <c r="AF113" s="142"/>
    </row>
    <row r="114" spans="1:32" hidden="1" outlineLevel="1" collapsed="1">
      <c r="A114" s="8">
        <v>43678</v>
      </c>
      <c r="B114" s="141">
        <v>786806.89470875997</v>
      </c>
      <c r="C114" s="141">
        <v>444766.00649592001</v>
      </c>
      <c r="D114" s="141">
        <v>342040.88821284001</v>
      </c>
      <c r="E114" s="141">
        <v>213250.17705445</v>
      </c>
      <c r="F114" s="141">
        <v>163647.95447090999</v>
      </c>
      <c r="G114" s="141">
        <v>49602.222583540002</v>
      </c>
      <c r="H114" s="141">
        <v>362291.94357575994</v>
      </c>
      <c r="I114" s="141">
        <v>215253.87938783001</v>
      </c>
      <c r="J114" s="141">
        <v>147038.06418792999</v>
      </c>
      <c r="K114" s="141">
        <v>544935.29058645002</v>
      </c>
      <c r="L114" s="141">
        <v>308963.18865574</v>
      </c>
      <c r="M114" s="141">
        <v>235972.10193070999</v>
      </c>
      <c r="N114" s="141">
        <v>16.107600000000001</v>
      </c>
      <c r="O114" s="141">
        <v>18.4375</v>
      </c>
      <c r="P114" s="141">
        <v>18.0852</v>
      </c>
      <c r="Q114" s="141">
        <v>5.3613999999999997</v>
      </c>
      <c r="R114" s="141">
        <v>5.3693</v>
      </c>
      <c r="S114" s="141">
        <v>33.768099999999997</v>
      </c>
      <c r="T114" s="141">
        <v>33.794600000000003</v>
      </c>
      <c r="U114" s="141">
        <v>35.774500000000003</v>
      </c>
      <c r="V114" s="141">
        <v>9.1216000000000008</v>
      </c>
      <c r="W114" s="141">
        <v>6.9476000000000004</v>
      </c>
      <c r="X114" s="141">
        <v>12.6373</v>
      </c>
      <c r="Y114" s="141">
        <v>13.3325</v>
      </c>
      <c r="Z114" s="141">
        <v>1.8304</v>
      </c>
      <c r="AA114" s="141">
        <v>8.1107999999999993</v>
      </c>
      <c r="AB114" s="141">
        <v>12.944100000000001</v>
      </c>
      <c r="AC114" s="141">
        <v>2.6924999999999999</v>
      </c>
      <c r="AD114" s="142"/>
      <c r="AE114" s="142"/>
      <c r="AF114" s="142"/>
    </row>
    <row r="115" spans="1:32" hidden="1" outlineLevel="1" collapsed="1">
      <c r="A115" s="8">
        <v>43709</v>
      </c>
      <c r="B115" s="141">
        <v>765907.37124297</v>
      </c>
      <c r="C115" s="141">
        <v>441772.58017078001</v>
      </c>
      <c r="D115" s="141">
        <v>324134.79107218998</v>
      </c>
      <c r="E115" s="141">
        <v>212480.30404305999</v>
      </c>
      <c r="F115" s="141">
        <v>166989.33326077001</v>
      </c>
      <c r="G115" s="141">
        <v>45490.970782290002</v>
      </c>
      <c r="H115" s="141">
        <v>365418.74609741988</v>
      </c>
      <c r="I115" s="141">
        <v>227658.55328831001</v>
      </c>
      <c r="J115" s="141">
        <v>137760.19280911001</v>
      </c>
      <c r="K115" s="141">
        <v>539994.61130509002</v>
      </c>
      <c r="L115" s="141">
        <v>311864.02690753003</v>
      </c>
      <c r="M115" s="141">
        <v>228130.58439755999</v>
      </c>
      <c r="N115" s="141">
        <v>14.870799999999999</v>
      </c>
      <c r="O115" s="141">
        <v>18.0855</v>
      </c>
      <c r="P115" s="141">
        <v>17.695699999999999</v>
      </c>
      <c r="Q115" s="141">
        <v>4.7667999999999999</v>
      </c>
      <c r="R115" s="141">
        <v>4.7686999999999999</v>
      </c>
      <c r="S115" s="141">
        <v>33.444400000000002</v>
      </c>
      <c r="T115" s="141">
        <v>33.516399999999997</v>
      </c>
      <c r="U115" s="141">
        <v>35.521799999999999</v>
      </c>
      <c r="V115" s="141">
        <v>8.5364000000000004</v>
      </c>
      <c r="W115" s="141">
        <v>7.6689999999999996</v>
      </c>
      <c r="X115" s="141">
        <v>11.9374</v>
      </c>
      <c r="Y115" s="141">
        <v>12.9833</v>
      </c>
      <c r="Z115" s="141">
        <v>1.6948000000000001</v>
      </c>
      <c r="AA115" s="141">
        <v>9.6666000000000007</v>
      </c>
      <c r="AB115" s="141">
        <v>14.4925</v>
      </c>
      <c r="AC115" s="141">
        <v>2.7597</v>
      </c>
      <c r="AD115" s="142"/>
      <c r="AE115" s="142"/>
      <c r="AF115" s="142"/>
    </row>
    <row r="116" spans="1:32" hidden="1" outlineLevel="1" collapsed="1">
      <c r="A116" s="8">
        <v>43739</v>
      </c>
      <c r="B116" s="141">
        <v>781881.90564400004</v>
      </c>
      <c r="C116" s="141">
        <v>442104.45546681999</v>
      </c>
      <c r="D116" s="141">
        <v>339777.45017718</v>
      </c>
      <c r="E116" s="141">
        <v>217157.58590311999</v>
      </c>
      <c r="F116" s="141">
        <v>170478.55511267</v>
      </c>
      <c r="G116" s="141">
        <v>46679.03079045</v>
      </c>
      <c r="H116" s="141">
        <v>372037.98514543998</v>
      </c>
      <c r="I116" s="141">
        <v>227891.59975555996</v>
      </c>
      <c r="J116" s="141">
        <v>144146.38538987996</v>
      </c>
      <c r="K116" s="141">
        <v>558949.91124329017</v>
      </c>
      <c r="L116" s="141">
        <v>316407.05185003998</v>
      </c>
      <c r="M116" s="141">
        <v>242542.85939324999</v>
      </c>
      <c r="N116" s="141">
        <v>13.875299999999999</v>
      </c>
      <c r="O116" s="141">
        <v>17.451599999999999</v>
      </c>
      <c r="P116" s="141">
        <v>16.952000000000002</v>
      </c>
      <c r="Q116" s="141">
        <v>4.2523</v>
      </c>
      <c r="R116" s="141">
        <v>4.2507000000000001</v>
      </c>
      <c r="S116" s="141">
        <v>33.5167</v>
      </c>
      <c r="T116" s="141">
        <v>33.581099999999999</v>
      </c>
      <c r="U116" s="141">
        <v>35.728099999999998</v>
      </c>
      <c r="V116" s="141">
        <v>9.8985000000000003</v>
      </c>
      <c r="W116" s="141">
        <v>9.3363999999999994</v>
      </c>
      <c r="X116" s="141">
        <v>11.831</v>
      </c>
      <c r="Y116" s="141">
        <v>12.471</v>
      </c>
      <c r="Z116" s="141">
        <v>1.8572</v>
      </c>
      <c r="AA116" s="141">
        <v>9.2736999999999998</v>
      </c>
      <c r="AB116" s="141">
        <v>14.3881</v>
      </c>
      <c r="AC116" s="141">
        <v>2.7025000000000001</v>
      </c>
      <c r="AD116" s="142"/>
      <c r="AE116" s="142"/>
      <c r="AF116" s="142"/>
    </row>
    <row r="117" spans="1:32" hidden="1" outlineLevel="1" collapsed="1">
      <c r="A117" s="8">
        <v>43770</v>
      </c>
      <c r="B117" s="141">
        <v>768102.91892529</v>
      </c>
      <c r="C117" s="141">
        <v>441575.73317063</v>
      </c>
      <c r="D117" s="141">
        <v>326527.18575465999</v>
      </c>
      <c r="E117" s="141">
        <v>217686.23169081999</v>
      </c>
      <c r="F117" s="141">
        <v>173402.12519227999</v>
      </c>
      <c r="G117" s="141">
        <v>44284.106498540001</v>
      </c>
      <c r="H117" s="141">
        <v>365534.74840333004</v>
      </c>
      <c r="I117" s="141">
        <v>222315.94598124002</v>
      </c>
      <c r="J117" s="141">
        <v>143218.80242209</v>
      </c>
      <c r="K117" s="141">
        <v>563318.96884162002</v>
      </c>
      <c r="L117" s="141">
        <v>327177.62697268999</v>
      </c>
      <c r="M117" s="141">
        <v>236141.34186892997</v>
      </c>
      <c r="N117" s="141">
        <v>13.2813</v>
      </c>
      <c r="O117" s="141">
        <v>16.470400000000001</v>
      </c>
      <c r="P117" s="141">
        <v>15.841699999999999</v>
      </c>
      <c r="Q117" s="141">
        <v>4.3223000000000003</v>
      </c>
      <c r="R117" s="141">
        <v>4.3244999999999996</v>
      </c>
      <c r="S117" s="141">
        <v>33.087400000000002</v>
      </c>
      <c r="T117" s="141">
        <v>33.1233</v>
      </c>
      <c r="U117" s="141">
        <v>35.386000000000003</v>
      </c>
      <c r="V117" s="141">
        <v>8.2642000000000007</v>
      </c>
      <c r="W117" s="141">
        <v>7.5145</v>
      </c>
      <c r="X117" s="141">
        <v>10.775600000000001</v>
      </c>
      <c r="Y117" s="141">
        <v>11.257099999999999</v>
      </c>
      <c r="Z117" s="141">
        <v>1.6422000000000001</v>
      </c>
      <c r="AA117" s="141">
        <v>9.4719999999999995</v>
      </c>
      <c r="AB117" s="141">
        <v>14.1798</v>
      </c>
      <c r="AC117" s="141">
        <v>2.6171000000000002</v>
      </c>
      <c r="AD117" s="142"/>
      <c r="AE117" s="142"/>
      <c r="AF117" s="142"/>
    </row>
    <row r="118" spans="1:32" hidden="1" outlineLevel="1" collapsed="1">
      <c r="A118" s="8">
        <v>43800</v>
      </c>
      <c r="B118" s="141">
        <v>744647.76789361995</v>
      </c>
      <c r="C118" s="141">
        <v>426513.92528112</v>
      </c>
      <c r="D118" s="141">
        <v>318133.84261250001</v>
      </c>
      <c r="E118" s="141">
        <v>212515.08549354001</v>
      </c>
      <c r="F118" s="141">
        <v>174821.07853097</v>
      </c>
      <c r="G118" s="141">
        <v>37694.006962569998</v>
      </c>
      <c r="H118" s="141">
        <v>433730.56950888009</v>
      </c>
      <c r="I118" s="141">
        <v>268172.10697214009</v>
      </c>
      <c r="J118" s="141">
        <v>165558.46253674</v>
      </c>
      <c r="K118" s="141">
        <v>576125.91768798989</v>
      </c>
      <c r="L118" s="141">
        <v>339167.99580519006</v>
      </c>
      <c r="M118" s="141">
        <v>236957.92188279997</v>
      </c>
      <c r="N118" s="141">
        <v>13.5107</v>
      </c>
      <c r="O118" s="141">
        <v>15.6774</v>
      </c>
      <c r="P118" s="141">
        <v>15.0191</v>
      </c>
      <c r="Q118" s="141">
        <v>5.0453999999999999</v>
      </c>
      <c r="R118" s="141">
        <v>5.0486000000000004</v>
      </c>
      <c r="S118" s="141">
        <v>33.108699999999999</v>
      </c>
      <c r="T118" s="141">
        <v>33.133000000000003</v>
      </c>
      <c r="U118" s="141">
        <v>35.112900000000003</v>
      </c>
      <c r="V118" s="141">
        <v>9.0312999999999999</v>
      </c>
      <c r="W118" s="141">
        <v>6.9410999999999996</v>
      </c>
      <c r="X118" s="141">
        <v>10.0221</v>
      </c>
      <c r="Y118" s="141">
        <v>10.267899999999999</v>
      </c>
      <c r="Z118" s="141">
        <v>2.3083</v>
      </c>
      <c r="AA118" s="141">
        <v>9.6301000000000005</v>
      </c>
      <c r="AB118" s="141">
        <v>13.640599999999999</v>
      </c>
      <c r="AC118" s="141">
        <v>2.4407000000000001</v>
      </c>
      <c r="AD118" s="142"/>
      <c r="AE118" s="142"/>
      <c r="AF118" s="142"/>
    </row>
    <row r="119" spans="1:32" hidden="1" outlineLevel="1" collapsed="1">
      <c r="A119" s="8">
        <v>43831</v>
      </c>
      <c r="B119" s="141">
        <v>743379.54265919002</v>
      </c>
      <c r="C119" s="141">
        <v>413689.70203198999</v>
      </c>
      <c r="D119" s="141">
        <v>329689.84062720003</v>
      </c>
      <c r="E119" s="141">
        <v>217035.34637976001</v>
      </c>
      <c r="F119" s="141">
        <v>177486.45327775</v>
      </c>
      <c r="G119" s="141">
        <v>39548.893102009999</v>
      </c>
      <c r="H119" s="141">
        <v>455570.95094267</v>
      </c>
      <c r="I119" s="141">
        <v>272389.15658274997</v>
      </c>
      <c r="J119" s="141">
        <v>183181.79435992002</v>
      </c>
      <c r="K119" s="141">
        <v>592633.80434650998</v>
      </c>
      <c r="L119" s="141">
        <v>341350.91199274</v>
      </c>
      <c r="M119" s="141">
        <v>251282.89235377</v>
      </c>
      <c r="N119" s="141">
        <v>11.8659</v>
      </c>
      <c r="O119" s="141">
        <v>14.0358</v>
      </c>
      <c r="P119" s="141">
        <v>13.147600000000001</v>
      </c>
      <c r="Q119" s="141">
        <v>4.1131000000000002</v>
      </c>
      <c r="R119" s="141">
        <v>4.1124999999999998</v>
      </c>
      <c r="S119" s="141">
        <v>33.432200000000002</v>
      </c>
      <c r="T119" s="141">
        <v>33.456600000000002</v>
      </c>
      <c r="U119" s="141">
        <v>36.429299999999998</v>
      </c>
      <c r="V119" s="141">
        <v>8.1965000000000003</v>
      </c>
      <c r="W119" s="141">
        <v>6.9185999999999996</v>
      </c>
      <c r="X119" s="141">
        <v>8.1940000000000008</v>
      </c>
      <c r="Y119" s="141">
        <v>8.6306999999999992</v>
      </c>
      <c r="Z119" s="141">
        <v>1.7587999999999999</v>
      </c>
      <c r="AA119" s="141">
        <v>9.1575000000000006</v>
      </c>
      <c r="AB119" s="141">
        <v>13.428699999999999</v>
      </c>
      <c r="AC119" s="141">
        <v>2.2227999999999999</v>
      </c>
      <c r="AD119" s="142"/>
      <c r="AE119" s="142"/>
      <c r="AF119" s="142"/>
    </row>
    <row r="120" spans="1:32" hidden="1" outlineLevel="1" collapsed="1">
      <c r="A120" s="8">
        <v>43862</v>
      </c>
      <c r="B120" s="141">
        <v>738317.04007609002</v>
      </c>
      <c r="C120" s="141">
        <v>416959.91037558002</v>
      </c>
      <c r="D120" s="141">
        <v>321357.12970051001</v>
      </c>
      <c r="E120" s="141">
        <v>217694.09010348999</v>
      </c>
      <c r="F120" s="141">
        <v>178813.84097670999</v>
      </c>
      <c r="G120" s="141">
        <v>38880.24912678</v>
      </c>
      <c r="H120" s="141">
        <v>453615.21960920008</v>
      </c>
      <c r="I120" s="141">
        <v>270260.92827709997</v>
      </c>
      <c r="J120" s="141">
        <v>183354.29133209999</v>
      </c>
      <c r="K120" s="141">
        <v>601350.60820866015</v>
      </c>
      <c r="L120" s="141">
        <v>351949.18667196995</v>
      </c>
      <c r="M120" s="141">
        <v>249401.42153668997</v>
      </c>
      <c r="N120" s="141">
        <v>11.680999999999999</v>
      </c>
      <c r="O120" s="141">
        <v>12.9163</v>
      </c>
      <c r="P120" s="141">
        <v>11.892300000000001</v>
      </c>
      <c r="Q120" s="141">
        <v>5.0197000000000003</v>
      </c>
      <c r="R120" s="141">
        <v>5.0239000000000003</v>
      </c>
      <c r="S120" s="141">
        <v>33.56</v>
      </c>
      <c r="T120" s="141">
        <v>33.592199999999998</v>
      </c>
      <c r="U120" s="141">
        <v>36.681199999999997</v>
      </c>
      <c r="V120" s="141">
        <v>10.3874</v>
      </c>
      <c r="W120" s="141">
        <v>8.9735999999999994</v>
      </c>
      <c r="X120" s="141">
        <v>5.9196</v>
      </c>
      <c r="Y120" s="141">
        <v>6.3849</v>
      </c>
      <c r="Z120" s="141">
        <v>1.5450999999999999</v>
      </c>
      <c r="AA120" s="141">
        <v>8.5162999999999993</v>
      </c>
      <c r="AB120" s="141">
        <v>12.4292</v>
      </c>
      <c r="AC120" s="141">
        <v>2.0587</v>
      </c>
      <c r="AD120" s="142"/>
      <c r="AE120" s="142"/>
      <c r="AF120" s="142"/>
    </row>
    <row r="121" spans="1:32" hidden="1" outlineLevel="1" collapsed="1">
      <c r="A121" s="8">
        <v>43891</v>
      </c>
      <c r="B121" s="141">
        <v>797636.57285836001</v>
      </c>
      <c r="C121" s="141">
        <v>433682.32336018002</v>
      </c>
      <c r="D121" s="141">
        <v>363954.24949818</v>
      </c>
      <c r="E121" s="141">
        <v>224515.35508852999</v>
      </c>
      <c r="F121" s="141">
        <v>180272.14983236999</v>
      </c>
      <c r="G121" s="141">
        <v>44243.205256159999</v>
      </c>
      <c r="H121" s="141">
        <v>446059.37423554005</v>
      </c>
      <c r="I121" s="141">
        <v>249338.91897334001</v>
      </c>
      <c r="J121" s="141">
        <v>196720.4552622</v>
      </c>
      <c r="K121" s="141">
        <v>634380.34028703009</v>
      </c>
      <c r="L121" s="141">
        <v>349019.18267290998</v>
      </c>
      <c r="M121" s="141">
        <v>285361.15761412005</v>
      </c>
      <c r="N121" s="141">
        <v>12.853300000000001</v>
      </c>
      <c r="O121" s="141">
        <v>13.9773</v>
      </c>
      <c r="P121" s="141">
        <v>13.232200000000001</v>
      </c>
      <c r="Q121" s="141">
        <v>5.4465000000000003</v>
      </c>
      <c r="R121" s="141">
        <v>5.4520999999999997</v>
      </c>
      <c r="S121" s="141">
        <v>33.334099999999999</v>
      </c>
      <c r="T121" s="141">
        <v>33.3476</v>
      </c>
      <c r="U121" s="141">
        <v>36.765000000000001</v>
      </c>
      <c r="V121" s="141">
        <v>13.948600000000001</v>
      </c>
      <c r="W121" s="141">
        <v>8.5303000000000004</v>
      </c>
      <c r="X121" s="141">
        <v>6.8148999999999997</v>
      </c>
      <c r="Y121" s="141">
        <v>7.0773999999999999</v>
      </c>
      <c r="Z121" s="141">
        <v>1.3194999999999999</v>
      </c>
      <c r="AA121" s="141">
        <v>7.4931999999999999</v>
      </c>
      <c r="AB121" s="141">
        <v>11.4498</v>
      </c>
      <c r="AC121" s="141">
        <v>1.7075</v>
      </c>
      <c r="AD121" s="142"/>
      <c r="AE121" s="142"/>
      <c r="AF121" s="142"/>
    </row>
    <row r="122" spans="1:32" hidden="1" outlineLevel="1" collapsed="1">
      <c r="A122" s="8">
        <v>43922</v>
      </c>
      <c r="B122" s="141">
        <v>773308.39082603005</v>
      </c>
      <c r="C122" s="141">
        <v>426013.67570453999</v>
      </c>
      <c r="D122" s="141">
        <v>347294.71512149001</v>
      </c>
      <c r="E122" s="141">
        <v>217315.74228872001</v>
      </c>
      <c r="F122" s="141">
        <v>174840.68740768</v>
      </c>
      <c r="G122" s="141">
        <v>42475.05488104</v>
      </c>
      <c r="H122" s="141">
        <v>439322.10907116003</v>
      </c>
      <c r="I122" s="141">
        <v>249358.73278555</v>
      </c>
      <c r="J122" s="141">
        <v>189963.37628560996</v>
      </c>
      <c r="K122" s="141">
        <v>641059.32977890002</v>
      </c>
      <c r="L122" s="141">
        <v>372079.92341037001</v>
      </c>
      <c r="M122" s="141">
        <v>268979.40636853001</v>
      </c>
      <c r="N122" s="141">
        <v>12.2263</v>
      </c>
      <c r="O122" s="141">
        <v>13.5077</v>
      </c>
      <c r="P122" s="141">
        <v>12.855499999999999</v>
      </c>
      <c r="Q122" s="141">
        <v>4.7103000000000002</v>
      </c>
      <c r="R122" s="141">
        <v>4.7191000000000001</v>
      </c>
      <c r="S122" s="141">
        <v>33.665700000000001</v>
      </c>
      <c r="T122" s="141">
        <v>33.711399999999998</v>
      </c>
      <c r="U122" s="141">
        <v>37.6126</v>
      </c>
      <c r="V122" s="141">
        <v>14.5671</v>
      </c>
      <c r="W122" s="141">
        <v>4.0236000000000001</v>
      </c>
      <c r="X122" s="141">
        <v>7.0167000000000002</v>
      </c>
      <c r="Y122" s="141">
        <v>7.1816000000000004</v>
      </c>
      <c r="Z122" s="141">
        <v>1.3130999999999999</v>
      </c>
      <c r="AA122" s="141">
        <v>7.7854000000000001</v>
      </c>
      <c r="AB122" s="141">
        <v>11.479200000000001</v>
      </c>
      <c r="AC122" s="141">
        <v>2.1882999999999999</v>
      </c>
      <c r="AD122" s="142"/>
      <c r="AE122" s="142"/>
      <c r="AF122" s="142"/>
    </row>
    <row r="123" spans="1:32" hidden="1" outlineLevel="1" collapsed="1">
      <c r="A123" s="8">
        <v>43952</v>
      </c>
      <c r="B123" s="141">
        <v>762953.26654513006</v>
      </c>
      <c r="C123" s="141">
        <v>420329.08822475001</v>
      </c>
      <c r="D123" s="141">
        <v>342624.17832037999</v>
      </c>
      <c r="E123" s="141">
        <v>217122.13294467999</v>
      </c>
      <c r="F123" s="141">
        <v>174782.17724372001</v>
      </c>
      <c r="G123" s="141">
        <v>42339.955700960003</v>
      </c>
      <c r="H123" s="141">
        <v>448879.58643852017</v>
      </c>
      <c r="I123" s="141">
        <v>258234.02112210001</v>
      </c>
      <c r="J123" s="141">
        <v>190645.56531641999</v>
      </c>
      <c r="K123" s="141">
        <v>647388.71970390005</v>
      </c>
      <c r="L123" s="141">
        <v>378079.04525557999</v>
      </c>
      <c r="M123" s="141">
        <v>269309.67444831994</v>
      </c>
      <c r="N123" s="141">
        <v>10.9862</v>
      </c>
      <c r="O123" s="141">
        <v>11.7521</v>
      </c>
      <c r="P123" s="141">
        <v>10.904400000000001</v>
      </c>
      <c r="Q123" s="141">
        <v>4.8163</v>
      </c>
      <c r="R123" s="141">
        <v>4.8235000000000001</v>
      </c>
      <c r="S123" s="141">
        <v>32.880099999999999</v>
      </c>
      <c r="T123" s="141">
        <v>32.910499999999999</v>
      </c>
      <c r="U123" s="141">
        <v>36.593200000000003</v>
      </c>
      <c r="V123" s="141">
        <v>16.5961</v>
      </c>
      <c r="W123" s="141">
        <v>6.1170999999999998</v>
      </c>
      <c r="X123" s="141">
        <v>6.0315000000000003</v>
      </c>
      <c r="Y123" s="141">
        <v>6.1768999999999998</v>
      </c>
      <c r="Z123" s="141">
        <v>1.8355999999999999</v>
      </c>
      <c r="AA123" s="141">
        <v>7.4074</v>
      </c>
      <c r="AB123" s="141">
        <v>11.0822</v>
      </c>
      <c r="AC123" s="141">
        <v>1.9429000000000001</v>
      </c>
      <c r="AD123" s="142"/>
      <c r="AE123" s="142"/>
      <c r="AF123" s="142"/>
    </row>
    <row r="124" spans="1:32" hidden="1" outlineLevel="1" collapsed="1">
      <c r="A124" s="8">
        <v>43983</v>
      </c>
      <c r="B124" s="141">
        <v>761426.42581418995</v>
      </c>
      <c r="C124" s="141">
        <v>419840.58494827</v>
      </c>
      <c r="D124" s="141">
        <v>341585.84086592001</v>
      </c>
      <c r="E124" s="141">
        <v>218179.63544541999</v>
      </c>
      <c r="F124" s="141">
        <v>176495.00299956001</v>
      </c>
      <c r="G124" s="141">
        <v>41684.632445859999</v>
      </c>
      <c r="H124" s="141">
        <v>454322.75363361003</v>
      </c>
      <c r="I124" s="141">
        <v>269515.06638024002</v>
      </c>
      <c r="J124" s="141">
        <v>184807.68725337007</v>
      </c>
      <c r="K124" s="141">
        <v>658210.05956180987</v>
      </c>
      <c r="L124" s="141">
        <v>389740.55336853996</v>
      </c>
      <c r="M124" s="141">
        <v>268469.50619326998</v>
      </c>
      <c r="N124" s="141">
        <v>10.065099999999999</v>
      </c>
      <c r="O124" s="141">
        <v>10.8355</v>
      </c>
      <c r="P124" s="141">
        <v>9.9339999999999993</v>
      </c>
      <c r="Q124" s="141">
        <v>5.1361999999999997</v>
      </c>
      <c r="R124" s="141">
        <v>5.1432000000000002</v>
      </c>
      <c r="S124" s="141">
        <v>32.408000000000001</v>
      </c>
      <c r="T124" s="141">
        <v>32.449199999999998</v>
      </c>
      <c r="U124" s="141">
        <v>36.072000000000003</v>
      </c>
      <c r="V124" s="141">
        <v>12.692299999999999</v>
      </c>
      <c r="W124" s="141">
        <v>7.2605000000000004</v>
      </c>
      <c r="X124" s="141">
        <v>5.1371000000000002</v>
      </c>
      <c r="Y124" s="141">
        <v>5.2550999999999997</v>
      </c>
      <c r="Z124" s="141">
        <v>1.8669</v>
      </c>
      <c r="AA124" s="141">
        <v>7.0949</v>
      </c>
      <c r="AB124" s="141">
        <v>10.4247</v>
      </c>
      <c r="AC124" s="141">
        <v>1.7178</v>
      </c>
      <c r="AD124" s="142"/>
      <c r="AE124" s="142"/>
      <c r="AF124" s="142"/>
    </row>
    <row r="125" spans="1:32" hidden="1" outlineLevel="1" collapsed="1">
      <c r="A125" s="8">
        <v>44013</v>
      </c>
      <c r="B125" s="141">
        <v>779999.87813269999</v>
      </c>
      <c r="C125" s="141">
        <v>422588.15666805999</v>
      </c>
      <c r="D125" s="141">
        <v>357411.72146464</v>
      </c>
      <c r="E125" s="141">
        <v>221179.79364392001</v>
      </c>
      <c r="F125" s="141">
        <v>178333.04554533001</v>
      </c>
      <c r="G125" s="141">
        <v>42846.748098589997</v>
      </c>
      <c r="H125" s="141">
        <v>479634.45632659009</v>
      </c>
      <c r="I125" s="141">
        <v>283505.31477264001</v>
      </c>
      <c r="J125" s="141">
        <v>196129.14155394997</v>
      </c>
      <c r="K125" s="141">
        <v>673267.88615323009</v>
      </c>
      <c r="L125" s="141">
        <v>389989.65719016001</v>
      </c>
      <c r="M125" s="141">
        <v>283278.22896306997</v>
      </c>
      <c r="N125" s="141">
        <v>9.6591000000000005</v>
      </c>
      <c r="O125" s="141">
        <v>10.2049</v>
      </c>
      <c r="P125" s="141">
        <v>9.2352000000000007</v>
      </c>
      <c r="Q125" s="141">
        <v>5.3555999999999999</v>
      </c>
      <c r="R125" s="141">
        <v>5.3716999999999997</v>
      </c>
      <c r="S125" s="141">
        <v>31.567</v>
      </c>
      <c r="T125" s="141">
        <v>31.598800000000001</v>
      </c>
      <c r="U125" s="141">
        <v>35.1297</v>
      </c>
      <c r="V125" s="141">
        <v>18.994900000000001</v>
      </c>
      <c r="W125" s="141">
        <v>7.2302</v>
      </c>
      <c r="X125" s="141">
        <v>4.3017000000000003</v>
      </c>
      <c r="Y125" s="141">
        <v>4.3864999999999998</v>
      </c>
      <c r="Z125" s="141">
        <v>1.2785</v>
      </c>
      <c r="AA125" s="141">
        <v>6.1714000000000002</v>
      </c>
      <c r="AB125" s="141">
        <v>9.3796999999999997</v>
      </c>
      <c r="AC125" s="141">
        <v>1.4708000000000001</v>
      </c>
      <c r="AD125" s="142"/>
      <c r="AE125" s="142"/>
      <c r="AF125" s="142"/>
    </row>
    <row r="126" spans="1:32" hidden="1" outlineLevel="1" collapsed="1">
      <c r="A126" s="8">
        <v>44044</v>
      </c>
      <c r="B126" s="141">
        <v>779261.08391743002</v>
      </c>
      <c r="C126" s="141">
        <v>420954.51301245001</v>
      </c>
      <c r="D126" s="141">
        <v>358306.57090498001</v>
      </c>
      <c r="E126" s="141">
        <v>223787.57861266</v>
      </c>
      <c r="F126" s="141">
        <v>181427.5432358</v>
      </c>
      <c r="G126" s="141">
        <v>42360.035376860003</v>
      </c>
      <c r="H126" s="141">
        <v>481696.26803346002</v>
      </c>
      <c r="I126" s="141">
        <v>291832.75655086001</v>
      </c>
      <c r="J126" s="141">
        <v>189863.51148260001</v>
      </c>
      <c r="K126" s="141">
        <v>671974.50525606005</v>
      </c>
      <c r="L126" s="141">
        <v>389931.05189615005</v>
      </c>
      <c r="M126" s="141">
        <v>282043.45335991005</v>
      </c>
      <c r="N126" s="141">
        <v>9.2220999999999993</v>
      </c>
      <c r="O126" s="141">
        <v>9.7736000000000001</v>
      </c>
      <c r="P126" s="141">
        <v>8.8474000000000004</v>
      </c>
      <c r="Q126" s="141">
        <v>5.343</v>
      </c>
      <c r="R126" s="141">
        <v>5.3506</v>
      </c>
      <c r="S126" s="141">
        <v>31.270700000000001</v>
      </c>
      <c r="T126" s="141">
        <v>31.284700000000001</v>
      </c>
      <c r="U126" s="141">
        <v>35.081499999999998</v>
      </c>
      <c r="V126" s="141">
        <v>21.869900000000001</v>
      </c>
      <c r="W126" s="141">
        <v>7.6631</v>
      </c>
      <c r="X126" s="141">
        <v>3.8477999999999999</v>
      </c>
      <c r="Y126" s="141">
        <v>3.9365999999999999</v>
      </c>
      <c r="Z126" s="141">
        <v>1.5048999999999999</v>
      </c>
      <c r="AA126" s="141">
        <v>6.0182000000000002</v>
      </c>
      <c r="AB126" s="141">
        <v>9.1652000000000005</v>
      </c>
      <c r="AC126" s="141">
        <v>1.415</v>
      </c>
      <c r="AD126" s="142"/>
      <c r="AE126" s="142"/>
      <c r="AF126" s="142"/>
    </row>
    <row r="127" spans="1:32" hidden="1" outlineLevel="1" collapsed="1">
      <c r="A127" s="8">
        <v>44075</v>
      </c>
      <c r="B127" s="141">
        <v>743245.69780589</v>
      </c>
      <c r="C127" s="141">
        <v>415548.32581587002</v>
      </c>
      <c r="D127" s="141">
        <v>327697.37199001998</v>
      </c>
      <c r="E127" s="141">
        <v>221849.03112651</v>
      </c>
      <c r="F127" s="141">
        <v>179654.8871235</v>
      </c>
      <c r="G127" s="141">
        <v>42194.144003009998</v>
      </c>
      <c r="H127" s="141">
        <v>506702.72790784994</v>
      </c>
      <c r="I127" s="141">
        <v>304740.27101390006</v>
      </c>
      <c r="J127" s="141">
        <v>201962.45689395</v>
      </c>
      <c r="K127" s="141">
        <v>686575.68184257997</v>
      </c>
      <c r="L127" s="141">
        <v>397367.48894782003</v>
      </c>
      <c r="M127" s="141">
        <v>289208.19289476</v>
      </c>
      <c r="N127" s="141">
        <v>9.1129999999999995</v>
      </c>
      <c r="O127" s="141">
        <v>9.6631</v>
      </c>
      <c r="P127" s="141">
        <v>8.7123000000000008</v>
      </c>
      <c r="Q127" s="141">
        <v>5.1932999999999998</v>
      </c>
      <c r="R127" s="141">
        <v>5.1994999999999996</v>
      </c>
      <c r="S127" s="141">
        <v>30.276</v>
      </c>
      <c r="T127" s="141">
        <v>30.308800000000002</v>
      </c>
      <c r="U127" s="141">
        <v>34.651299999999999</v>
      </c>
      <c r="V127" s="141">
        <v>15.813000000000001</v>
      </c>
      <c r="W127" s="141">
        <v>8.0417000000000005</v>
      </c>
      <c r="X127" s="141">
        <v>3.726</v>
      </c>
      <c r="Y127" s="141">
        <v>3.8128000000000002</v>
      </c>
      <c r="Z127" s="141">
        <v>1.1169</v>
      </c>
      <c r="AA127" s="141">
        <v>5.8593000000000002</v>
      </c>
      <c r="AB127" s="141">
        <v>8.7880000000000003</v>
      </c>
      <c r="AC127" s="141">
        <v>1.282</v>
      </c>
      <c r="AD127" s="142"/>
      <c r="AE127" s="142"/>
      <c r="AF127" s="142"/>
    </row>
    <row r="128" spans="1:32" hidden="1" outlineLevel="1" collapsed="1">
      <c r="A128" s="8">
        <v>44105</v>
      </c>
      <c r="B128" s="141">
        <v>738451.42991884996</v>
      </c>
      <c r="C128" s="141">
        <v>414141.41356184997</v>
      </c>
      <c r="D128" s="141">
        <v>324310.01635699999</v>
      </c>
      <c r="E128" s="141">
        <v>209414.67688439001</v>
      </c>
      <c r="F128" s="141">
        <v>172022.73348117</v>
      </c>
      <c r="G128" s="141">
        <v>37391.943403220001</v>
      </c>
      <c r="H128" s="141">
        <v>519921.44653289986</v>
      </c>
      <c r="I128" s="141">
        <v>318051.65548193001</v>
      </c>
      <c r="J128" s="141">
        <v>201869.79105096997</v>
      </c>
      <c r="K128" s="141">
        <v>695779.58551934012</v>
      </c>
      <c r="L128" s="141">
        <v>404111.13540610007</v>
      </c>
      <c r="M128" s="141">
        <v>291668.45011324005</v>
      </c>
      <c r="N128" s="141">
        <v>8.9901</v>
      </c>
      <c r="O128" s="141">
        <v>9.4671000000000003</v>
      </c>
      <c r="P128" s="141">
        <v>8.6252999999999993</v>
      </c>
      <c r="Q128" s="141">
        <v>5.1920000000000002</v>
      </c>
      <c r="R128" s="141">
        <v>5.2030000000000003</v>
      </c>
      <c r="S128" s="141">
        <v>29.520399999999999</v>
      </c>
      <c r="T128" s="141">
        <v>29.5395</v>
      </c>
      <c r="U128" s="141">
        <v>34.5062</v>
      </c>
      <c r="V128" s="141">
        <v>17.4999</v>
      </c>
      <c r="W128" s="141">
        <v>7.6332000000000004</v>
      </c>
      <c r="X128" s="141">
        <v>3.6652</v>
      </c>
      <c r="Y128" s="141">
        <v>3.7789999999999999</v>
      </c>
      <c r="Z128" s="141">
        <v>1.1329</v>
      </c>
      <c r="AA128" s="141">
        <v>5.7938000000000001</v>
      </c>
      <c r="AB128" s="141">
        <v>8.6166999999999998</v>
      </c>
      <c r="AC128" s="141">
        <v>1.3319000000000001</v>
      </c>
      <c r="AD128" s="142"/>
      <c r="AE128" s="142"/>
      <c r="AF128" s="142"/>
    </row>
    <row r="129" spans="1:32" hidden="1" outlineLevel="1" collapsed="1">
      <c r="A129" s="8">
        <v>44136</v>
      </c>
      <c r="B129" s="141">
        <v>742171.70762286999</v>
      </c>
      <c r="C129" s="141">
        <v>417904.29535469</v>
      </c>
      <c r="D129" s="141">
        <v>324267.41226817999</v>
      </c>
      <c r="E129" s="141">
        <v>210001.07928273</v>
      </c>
      <c r="F129" s="141">
        <v>174588.99992469</v>
      </c>
      <c r="G129" s="141">
        <v>35412.079358039999</v>
      </c>
      <c r="H129" s="141">
        <v>517423.21614030993</v>
      </c>
      <c r="I129" s="141">
        <v>314743.04072227003</v>
      </c>
      <c r="J129" s="141">
        <v>202680.17541803999</v>
      </c>
      <c r="K129" s="141">
        <v>703305.81260094</v>
      </c>
      <c r="L129" s="141">
        <v>409358.47800210002</v>
      </c>
      <c r="M129" s="141">
        <v>293947.33459884004</v>
      </c>
      <c r="N129" s="141">
        <v>8.9572000000000003</v>
      </c>
      <c r="O129" s="141">
        <v>9.3713999999999995</v>
      </c>
      <c r="P129" s="141">
        <v>8.4320000000000004</v>
      </c>
      <c r="Q129" s="141">
        <v>5.0228000000000002</v>
      </c>
      <c r="R129" s="141">
        <v>5.0335999999999999</v>
      </c>
      <c r="S129" s="141">
        <v>30.421500000000002</v>
      </c>
      <c r="T129" s="141">
        <v>30.438099999999999</v>
      </c>
      <c r="U129" s="141">
        <v>34.193300000000001</v>
      </c>
      <c r="V129" s="141">
        <v>21.596699999999998</v>
      </c>
      <c r="W129" s="141">
        <v>7.1017000000000001</v>
      </c>
      <c r="X129" s="141">
        <v>3.6294</v>
      </c>
      <c r="Y129" s="141">
        <v>3.7351000000000001</v>
      </c>
      <c r="Z129" s="141">
        <v>1.4325000000000001</v>
      </c>
      <c r="AA129" s="141">
        <v>5.2141999999999999</v>
      </c>
      <c r="AB129" s="141">
        <v>7.8779000000000003</v>
      </c>
      <c r="AC129" s="141">
        <v>1.2428999999999999</v>
      </c>
      <c r="AD129" s="142"/>
      <c r="AE129" s="142"/>
      <c r="AF129" s="142"/>
    </row>
    <row r="130" spans="1:32" hidden="1" outlineLevel="1" collapsed="1">
      <c r="A130" s="8">
        <v>44166</v>
      </c>
      <c r="B130" s="141">
        <v>724156.53419985995</v>
      </c>
      <c r="C130" s="141">
        <v>409517.02830577001</v>
      </c>
      <c r="D130" s="141">
        <v>314639.50589408999</v>
      </c>
      <c r="E130" s="141">
        <v>206471.43665319</v>
      </c>
      <c r="F130" s="141">
        <v>174432.28626188001</v>
      </c>
      <c r="G130" s="141">
        <v>32039.150391309999</v>
      </c>
      <c r="H130" s="141">
        <v>549487.70555002009</v>
      </c>
      <c r="I130" s="141">
        <v>361293.08521366009</v>
      </c>
      <c r="J130" s="141">
        <v>188194.62033636001</v>
      </c>
      <c r="K130" s="141">
        <v>730317.48483752017</v>
      </c>
      <c r="L130" s="141">
        <v>433416.66656522994</v>
      </c>
      <c r="M130" s="141">
        <v>296900.81827229005</v>
      </c>
      <c r="N130" s="141">
        <v>8.7912999999999997</v>
      </c>
      <c r="O130" s="141">
        <v>9.2462999999999997</v>
      </c>
      <c r="P130" s="141">
        <v>8.3917000000000002</v>
      </c>
      <c r="Q130" s="141">
        <v>5.1380999999999997</v>
      </c>
      <c r="R130" s="141">
        <v>5.1565000000000003</v>
      </c>
      <c r="S130" s="141">
        <v>29.901199999999999</v>
      </c>
      <c r="T130" s="141">
        <v>29.918900000000001</v>
      </c>
      <c r="U130" s="141">
        <v>33.261000000000003</v>
      </c>
      <c r="V130" s="141">
        <v>21.6633</v>
      </c>
      <c r="W130" s="141">
        <v>5.8192000000000004</v>
      </c>
      <c r="X130" s="141">
        <v>3.6208</v>
      </c>
      <c r="Y130" s="141">
        <v>3.7334999999999998</v>
      </c>
      <c r="Z130" s="141">
        <v>1.1157999999999999</v>
      </c>
      <c r="AA130" s="141">
        <v>5.2933000000000003</v>
      </c>
      <c r="AB130" s="141">
        <v>7.6353999999999997</v>
      </c>
      <c r="AC130" s="141">
        <v>1.1996</v>
      </c>
      <c r="AD130" s="142"/>
      <c r="AE130" s="142"/>
      <c r="AF130" s="142"/>
    </row>
    <row r="131" spans="1:32" hidden="1" outlineLevel="1" collapsed="1">
      <c r="A131" s="8">
        <v>44197</v>
      </c>
      <c r="B131" s="141">
        <v>723308.41639847006</v>
      </c>
      <c r="C131" s="141">
        <v>414073.32060618</v>
      </c>
      <c r="D131" s="141">
        <v>309235.09579229</v>
      </c>
      <c r="E131" s="141">
        <v>207869.59497931</v>
      </c>
      <c r="F131" s="141">
        <v>175997.01528202</v>
      </c>
      <c r="G131" s="141">
        <v>31872.579697289999</v>
      </c>
      <c r="H131" s="141">
        <v>541403.6336249701</v>
      </c>
      <c r="I131" s="141">
        <v>348489.74900257995</v>
      </c>
      <c r="J131" s="141">
        <v>192913.88462239</v>
      </c>
      <c r="K131" s="141">
        <v>726782.33731419011</v>
      </c>
      <c r="L131" s="141">
        <v>430926.88749612006</v>
      </c>
      <c r="M131" s="141">
        <v>295855.44981806999</v>
      </c>
      <c r="N131" s="141">
        <v>8.8432999999999993</v>
      </c>
      <c r="O131" s="141">
        <v>9.3579000000000008</v>
      </c>
      <c r="P131" s="141">
        <v>8.5547000000000004</v>
      </c>
      <c r="Q131" s="141">
        <v>4.3632</v>
      </c>
      <c r="R131" s="141">
        <v>4.3905000000000003</v>
      </c>
      <c r="S131" s="141">
        <v>30.324300000000001</v>
      </c>
      <c r="T131" s="141">
        <v>30.349799999999998</v>
      </c>
      <c r="U131" s="141">
        <v>34.204000000000001</v>
      </c>
      <c r="V131" s="141">
        <v>18.7227</v>
      </c>
      <c r="W131" s="141">
        <v>6.0799000000000003</v>
      </c>
      <c r="X131" s="141">
        <v>3.6623999999999999</v>
      </c>
      <c r="Y131" s="141">
        <v>3.7410000000000001</v>
      </c>
      <c r="Z131" s="141">
        <v>1.1922999999999999</v>
      </c>
      <c r="AA131" s="141">
        <v>5.4889000000000001</v>
      </c>
      <c r="AB131" s="141">
        <v>7.7215999999999996</v>
      </c>
      <c r="AC131" s="141">
        <v>1.1680999999999999</v>
      </c>
      <c r="AD131" s="142"/>
      <c r="AE131" s="142"/>
      <c r="AF131" s="142"/>
    </row>
    <row r="132" spans="1:32" hidden="1" outlineLevel="1" collapsed="1">
      <c r="A132" s="8">
        <v>44228</v>
      </c>
      <c r="B132" s="141">
        <v>722715.07665394002</v>
      </c>
      <c r="C132" s="141">
        <v>417037.54916523001</v>
      </c>
      <c r="D132" s="141">
        <v>305677.52748871001</v>
      </c>
      <c r="E132" s="141">
        <v>209115.18424954001</v>
      </c>
      <c r="F132" s="141">
        <v>178888.10569549</v>
      </c>
      <c r="G132" s="141">
        <v>30227.07855405</v>
      </c>
      <c r="H132" s="141">
        <v>534953.35369519994</v>
      </c>
      <c r="I132" s="141">
        <v>346583.32708254992</v>
      </c>
      <c r="J132" s="141">
        <v>188370.02661265002</v>
      </c>
      <c r="K132" s="141">
        <v>733252.23713928007</v>
      </c>
      <c r="L132" s="141">
        <v>437738.57198924996</v>
      </c>
      <c r="M132" s="141">
        <v>295513.66515003005</v>
      </c>
      <c r="N132" s="141">
        <v>8.4046000000000003</v>
      </c>
      <c r="O132" s="141">
        <v>8.9293999999999993</v>
      </c>
      <c r="P132" s="141">
        <v>8.0982000000000003</v>
      </c>
      <c r="Q132" s="141">
        <v>4.3179999999999996</v>
      </c>
      <c r="R132" s="141">
        <v>4.3320999999999996</v>
      </c>
      <c r="S132" s="141">
        <v>29.7986</v>
      </c>
      <c r="T132" s="141">
        <v>29.798100000000002</v>
      </c>
      <c r="U132" s="141">
        <v>34.130400000000002</v>
      </c>
      <c r="V132" s="141">
        <v>30.1968</v>
      </c>
      <c r="W132" s="141">
        <v>5.9287999999999998</v>
      </c>
      <c r="X132" s="141">
        <v>3.6189</v>
      </c>
      <c r="Y132" s="141">
        <v>3.7006000000000001</v>
      </c>
      <c r="Z132" s="141">
        <v>1.1984999999999999</v>
      </c>
      <c r="AA132" s="141">
        <v>5.0811999999999999</v>
      </c>
      <c r="AB132" s="141">
        <v>7.4698000000000002</v>
      </c>
      <c r="AC132" s="141">
        <v>1.0429999999999999</v>
      </c>
      <c r="AD132" s="142"/>
      <c r="AE132" s="142"/>
      <c r="AF132" s="142"/>
    </row>
    <row r="133" spans="1:32" hidden="1" outlineLevel="1" collapsed="1">
      <c r="A133" s="8">
        <v>44256</v>
      </c>
      <c r="B133" s="141">
        <v>717798.50758729002</v>
      </c>
      <c r="C133" s="141">
        <v>417519.12782171997</v>
      </c>
      <c r="D133" s="141">
        <v>300279.37976556999</v>
      </c>
      <c r="E133" s="141">
        <v>213605.88205203999</v>
      </c>
      <c r="F133" s="141">
        <v>184124.19999930999</v>
      </c>
      <c r="G133" s="141">
        <v>29481.682052730001</v>
      </c>
      <c r="H133" s="141">
        <v>549709.48050824006</v>
      </c>
      <c r="I133" s="141">
        <v>350689.71785297</v>
      </c>
      <c r="J133" s="141">
        <v>199019.76265526999</v>
      </c>
      <c r="K133" s="141">
        <v>732758.83592674986</v>
      </c>
      <c r="L133" s="141">
        <v>439621.71406239999</v>
      </c>
      <c r="M133" s="141">
        <v>293137.12186435005</v>
      </c>
      <c r="N133" s="141">
        <v>8.4741999999999997</v>
      </c>
      <c r="O133" s="141">
        <v>8.9739000000000004</v>
      </c>
      <c r="P133" s="141">
        <v>8.2355</v>
      </c>
      <c r="Q133" s="141">
        <v>4.327</v>
      </c>
      <c r="R133" s="141">
        <v>4.3278999999999996</v>
      </c>
      <c r="S133" s="141">
        <v>29.762899999999998</v>
      </c>
      <c r="T133" s="141">
        <v>29.775200000000002</v>
      </c>
      <c r="U133" s="141">
        <v>33.700499999999998</v>
      </c>
      <c r="V133" s="141">
        <v>22.7654</v>
      </c>
      <c r="W133" s="141">
        <v>6.1738</v>
      </c>
      <c r="X133" s="141">
        <v>3.6440999999999999</v>
      </c>
      <c r="Y133" s="141">
        <v>3.7471999999999999</v>
      </c>
      <c r="Z133" s="141">
        <v>0.93879999999999997</v>
      </c>
      <c r="AA133" s="141">
        <v>4.6679000000000004</v>
      </c>
      <c r="AB133" s="141">
        <v>6.9992999999999999</v>
      </c>
      <c r="AC133" s="141">
        <v>0.71630000000000005</v>
      </c>
      <c r="AD133" s="142"/>
      <c r="AE133" s="142"/>
      <c r="AF133" s="142"/>
    </row>
    <row r="134" spans="1:32" hidden="1" outlineLevel="1" collapsed="1">
      <c r="A134" s="8">
        <v>44287</v>
      </c>
      <c r="B134" s="141">
        <v>733228.17118754005</v>
      </c>
      <c r="C134" s="141">
        <v>427738.71962982998</v>
      </c>
      <c r="D134" s="141">
        <v>305489.45155771001</v>
      </c>
      <c r="E134" s="141">
        <v>216625.58356748</v>
      </c>
      <c r="F134" s="141">
        <v>187622.09374551999</v>
      </c>
      <c r="G134" s="141">
        <v>29003.48982196</v>
      </c>
      <c r="H134" s="141">
        <v>555029.82336463989</v>
      </c>
      <c r="I134" s="141">
        <v>350338.99989964999</v>
      </c>
      <c r="J134" s="141">
        <v>204690.82346498998</v>
      </c>
      <c r="K134" s="141">
        <v>743472.6450052599</v>
      </c>
      <c r="L134" s="141">
        <v>452762.91431708005</v>
      </c>
      <c r="M134" s="141">
        <v>290709.73068817996</v>
      </c>
      <c r="N134" s="141">
        <v>8.8503000000000007</v>
      </c>
      <c r="O134" s="141">
        <v>9.3800000000000008</v>
      </c>
      <c r="P134" s="141">
        <v>8.6851000000000003</v>
      </c>
      <c r="Q134" s="141">
        <v>4.8898000000000001</v>
      </c>
      <c r="R134" s="141">
        <v>4.8959999999999999</v>
      </c>
      <c r="S134" s="141">
        <v>29.582699999999999</v>
      </c>
      <c r="T134" s="141">
        <v>29.587399999999999</v>
      </c>
      <c r="U134" s="141">
        <v>33.175600000000003</v>
      </c>
      <c r="V134" s="141">
        <v>25.2425</v>
      </c>
      <c r="W134" s="141">
        <v>7.1649000000000003</v>
      </c>
      <c r="X134" s="141">
        <v>3.7595000000000001</v>
      </c>
      <c r="Y134" s="141">
        <v>3.8780999999999999</v>
      </c>
      <c r="Z134" s="141">
        <v>1.0031000000000001</v>
      </c>
      <c r="AA134" s="141">
        <v>4.5719000000000003</v>
      </c>
      <c r="AB134" s="141">
        <v>6.7096</v>
      </c>
      <c r="AC134" s="141">
        <v>0.72150000000000003</v>
      </c>
      <c r="AD134" s="142"/>
      <c r="AE134" s="142"/>
      <c r="AF134" s="142"/>
    </row>
    <row r="135" spans="1:32" hidden="1" outlineLevel="1" collapsed="1">
      <c r="A135" s="8">
        <v>44317</v>
      </c>
      <c r="B135" s="141">
        <v>729349.98783781996</v>
      </c>
      <c r="C135" s="141">
        <v>439329.36086016998</v>
      </c>
      <c r="D135" s="141">
        <v>290020.62697764998</v>
      </c>
      <c r="E135" s="141">
        <v>222419.95783686999</v>
      </c>
      <c r="F135" s="141">
        <v>194137.59524947</v>
      </c>
      <c r="G135" s="141">
        <v>28282.362587399999</v>
      </c>
      <c r="H135" s="141">
        <v>563973.99888236029</v>
      </c>
      <c r="I135" s="141">
        <v>360206.8338070999</v>
      </c>
      <c r="J135" s="141">
        <v>203767.16507526001</v>
      </c>
      <c r="K135" s="141">
        <v>737440.04464366008</v>
      </c>
      <c r="L135" s="141">
        <v>449994.57968534995</v>
      </c>
      <c r="M135" s="141">
        <v>287445.46495831001</v>
      </c>
      <c r="N135" s="141">
        <v>8.9526000000000003</v>
      </c>
      <c r="O135" s="141">
        <v>9.5662000000000003</v>
      </c>
      <c r="P135" s="141">
        <v>8.7309000000000001</v>
      </c>
      <c r="Q135" s="141">
        <v>4.7492999999999999</v>
      </c>
      <c r="R135" s="141">
        <v>4.7676999999999996</v>
      </c>
      <c r="S135" s="141">
        <v>29.621300000000002</v>
      </c>
      <c r="T135" s="141">
        <v>29.626899999999999</v>
      </c>
      <c r="U135" s="141">
        <v>33.557000000000002</v>
      </c>
      <c r="V135" s="141">
        <v>24.798100000000002</v>
      </c>
      <c r="W135" s="141">
        <v>5.9448999999999996</v>
      </c>
      <c r="X135" s="141">
        <v>3.8254000000000001</v>
      </c>
      <c r="Y135" s="141">
        <v>3.9558</v>
      </c>
      <c r="Z135" s="141">
        <v>1.0176000000000001</v>
      </c>
      <c r="AA135" s="141">
        <v>4.8627000000000002</v>
      </c>
      <c r="AB135" s="141">
        <v>6.9375999999999998</v>
      </c>
      <c r="AC135" s="141">
        <v>0.61980000000000002</v>
      </c>
      <c r="AD135" s="142"/>
      <c r="AE135" s="142"/>
      <c r="AF135" s="142"/>
    </row>
    <row r="136" spans="1:32" hidden="1" outlineLevel="1" collapsed="1">
      <c r="A136" s="8">
        <v>44348</v>
      </c>
      <c r="B136" s="141">
        <v>731998.72738638998</v>
      </c>
      <c r="C136" s="141">
        <v>452200.27157858998</v>
      </c>
      <c r="D136" s="141">
        <v>279798.4558078</v>
      </c>
      <c r="E136" s="141">
        <v>227125.90144623999</v>
      </c>
      <c r="F136" s="141">
        <v>199801.83518257001</v>
      </c>
      <c r="G136" s="141">
        <v>27324.06626367</v>
      </c>
      <c r="H136" s="141">
        <v>561884.59274354007</v>
      </c>
      <c r="I136" s="141">
        <v>365793.28781817993</v>
      </c>
      <c r="J136" s="141">
        <v>196091.30492535996</v>
      </c>
      <c r="K136" s="141">
        <v>749817.20242912997</v>
      </c>
      <c r="L136" s="141">
        <v>465792.59020998003</v>
      </c>
      <c r="M136" s="141">
        <v>284024.61221914995</v>
      </c>
      <c r="N136" s="141">
        <v>9.0413999999999994</v>
      </c>
      <c r="O136" s="141">
        <v>9.6135000000000002</v>
      </c>
      <c r="P136" s="141">
        <v>8.8646999999999991</v>
      </c>
      <c r="Q136" s="141">
        <v>5.2954999999999997</v>
      </c>
      <c r="R136" s="141">
        <v>5.3239999999999998</v>
      </c>
      <c r="S136" s="141">
        <v>30.081900000000001</v>
      </c>
      <c r="T136" s="141">
        <v>30.080500000000001</v>
      </c>
      <c r="U136" s="141">
        <v>33.997999999999998</v>
      </c>
      <c r="V136" s="141">
        <v>31.5916</v>
      </c>
      <c r="W136" s="141">
        <v>7.5067000000000004</v>
      </c>
      <c r="X136" s="141">
        <v>3.8062</v>
      </c>
      <c r="Y136" s="141">
        <v>3.9218999999999999</v>
      </c>
      <c r="Z136" s="141">
        <v>1.0444</v>
      </c>
      <c r="AA136" s="141">
        <v>4.9154999999999998</v>
      </c>
      <c r="AB136" s="141">
        <v>6.8551000000000002</v>
      </c>
      <c r="AC136" s="141">
        <v>0.67910000000000004</v>
      </c>
      <c r="AD136" s="142"/>
      <c r="AE136" s="142"/>
      <c r="AF136" s="142"/>
    </row>
    <row r="137" spans="1:32" hidden="1" outlineLevel="1" collapsed="1">
      <c r="A137" s="8">
        <v>44378</v>
      </c>
      <c r="B137" s="141">
        <v>728742.07286563003</v>
      </c>
      <c r="C137" s="141">
        <v>457207.77681930002</v>
      </c>
      <c r="D137" s="141">
        <v>271534.29604633001</v>
      </c>
      <c r="E137" s="141">
        <v>231139.07931621</v>
      </c>
      <c r="F137" s="141">
        <v>204905.28604968</v>
      </c>
      <c r="G137" s="141">
        <v>26233.79326653</v>
      </c>
      <c r="H137" s="141">
        <v>573030.51870927005</v>
      </c>
      <c r="I137" s="141">
        <v>378662.91893136007</v>
      </c>
      <c r="J137" s="141">
        <v>194367.59977791004</v>
      </c>
      <c r="K137" s="141">
        <v>743425.68556754012</v>
      </c>
      <c r="L137" s="141">
        <v>461491.83961228002</v>
      </c>
      <c r="M137" s="141">
        <v>281933.84595525998</v>
      </c>
      <c r="N137" s="141">
        <v>9.1355000000000004</v>
      </c>
      <c r="O137" s="141">
        <v>9.9144000000000005</v>
      </c>
      <c r="P137" s="141">
        <v>9.2157</v>
      </c>
      <c r="Q137" s="141">
        <v>4.8490000000000002</v>
      </c>
      <c r="R137" s="141">
        <v>4.8609</v>
      </c>
      <c r="S137" s="141">
        <v>29.592700000000001</v>
      </c>
      <c r="T137" s="141">
        <v>29.603400000000001</v>
      </c>
      <c r="U137" s="141">
        <v>33.176099999999998</v>
      </c>
      <c r="V137" s="141">
        <v>21.7638</v>
      </c>
      <c r="W137" s="141">
        <v>4.9218000000000002</v>
      </c>
      <c r="X137" s="141">
        <v>3.9504999999999999</v>
      </c>
      <c r="Y137" s="141">
        <v>4.0540000000000003</v>
      </c>
      <c r="Z137" s="141">
        <v>1.01</v>
      </c>
      <c r="AA137" s="141">
        <v>4.8592000000000004</v>
      </c>
      <c r="AB137" s="141">
        <v>6.7811000000000003</v>
      </c>
      <c r="AC137" s="141">
        <v>0.59289999999999998</v>
      </c>
      <c r="AD137" s="142"/>
      <c r="AE137" s="142"/>
      <c r="AF137" s="142"/>
    </row>
    <row r="138" spans="1:32" hidden="1" outlineLevel="1" collapsed="1">
      <c r="A138" s="8">
        <v>44409</v>
      </c>
      <c r="B138" s="141">
        <v>749205.40850559995</v>
      </c>
      <c r="C138" s="141">
        <v>472670.6106291</v>
      </c>
      <c r="D138" s="141">
        <v>276534.7978765</v>
      </c>
      <c r="E138" s="141">
        <v>236757.68944844001</v>
      </c>
      <c r="F138" s="141">
        <v>212543.77782913001</v>
      </c>
      <c r="G138" s="141">
        <v>24213.911619310002</v>
      </c>
      <c r="H138" s="141">
        <v>558086.09699549014</v>
      </c>
      <c r="I138" s="141">
        <v>374392.83560303005</v>
      </c>
      <c r="J138" s="141">
        <v>183693.26139245997</v>
      </c>
      <c r="K138" s="141">
        <v>739629.63760259002</v>
      </c>
      <c r="L138" s="141">
        <v>455643.95747874002</v>
      </c>
      <c r="M138" s="141">
        <v>283985.68012385</v>
      </c>
      <c r="N138" s="141">
        <v>8.8557000000000006</v>
      </c>
      <c r="O138" s="141">
        <v>10.066599999999999</v>
      </c>
      <c r="P138" s="141">
        <v>9.3928999999999991</v>
      </c>
      <c r="Q138" s="141">
        <v>3.1655000000000002</v>
      </c>
      <c r="R138" s="141">
        <v>3.1659999999999999</v>
      </c>
      <c r="S138" s="141">
        <v>29.734100000000002</v>
      </c>
      <c r="T138" s="141">
        <v>29.741099999999999</v>
      </c>
      <c r="U138" s="141">
        <v>33.275100000000002</v>
      </c>
      <c r="V138" s="141">
        <v>25.488600000000002</v>
      </c>
      <c r="W138" s="141">
        <v>5.8457999999999997</v>
      </c>
      <c r="X138" s="141">
        <v>4.4138999999999999</v>
      </c>
      <c r="Y138" s="141">
        <v>4.5723000000000003</v>
      </c>
      <c r="Z138" s="141">
        <v>0.80420000000000003</v>
      </c>
      <c r="AA138" s="141">
        <v>4.6451000000000002</v>
      </c>
      <c r="AB138" s="141">
        <v>6.7146999999999997</v>
      </c>
      <c r="AC138" s="141">
        <v>0.54779999999999995</v>
      </c>
      <c r="AD138" s="142"/>
      <c r="AE138" s="142"/>
      <c r="AF138" s="142"/>
    </row>
    <row r="139" spans="1:32" hidden="1" outlineLevel="1" collapsed="1">
      <c r="A139" s="8">
        <v>44440</v>
      </c>
      <c r="B139" s="141">
        <v>746727.78377873998</v>
      </c>
      <c r="C139" s="141">
        <v>482573.73557233001</v>
      </c>
      <c r="D139" s="141">
        <v>264154.04820641002</v>
      </c>
      <c r="E139" s="141">
        <v>240346.56317581999</v>
      </c>
      <c r="F139" s="141">
        <v>216979.31312949999</v>
      </c>
      <c r="G139" s="141">
        <v>23367.250046320001</v>
      </c>
      <c r="H139" s="141">
        <v>577189.17555379018</v>
      </c>
      <c r="I139" s="141">
        <v>393078.33311342006</v>
      </c>
      <c r="J139" s="141">
        <v>184110.84244036995</v>
      </c>
      <c r="K139" s="141">
        <v>743830.71660060994</v>
      </c>
      <c r="L139" s="141">
        <v>463897.03236983996</v>
      </c>
      <c r="M139" s="141">
        <v>279933.68423076998</v>
      </c>
      <c r="N139" s="141">
        <v>8.8695000000000004</v>
      </c>
      <c r="O139" s="141">
        <v>9.7022999999999993</v>
      </c>
      <c r="P139" s="141">
        <v>9.0338999999999992</v>
      </c>
      <c r="Q139" s="141">
        <v>3.7423000000000002</v>
      </c>
      <c r="R139" s="141">
        <v>3.7443</v>
      </c>
      <c r="S139" s="141">
        <v>29.643799999999999</v>
      </c>
      <c r="T139" s="141">
        <v>29.645299999999999</v>
      </c>
      <c r="U139" s="141">
        <v>33.261000000000003</v>
      </c>
      <c r="V139" s="141">
        <v>28.518000000000001</v>
      </c>
      <c r="W139" s="141">
        <v>7.9147999999999996</v>
      </c>
      <c r="X139" s="141">
        <v>4.5819999999999999</v>
      </c>
      <c r="Y139" s="141">
        <v>4.7481</v>
      </c>
      <c r="Z139" s="141">
        <v>0.77559999999999996</v>
      </c>
      <c r="AA139" s="141">
        <v>4.7403000000000004</v>
      </c>
      <c r="AB139" s="141">
        <v>6.7553999999999998</v>
      </c>
      <c r="AC139" s="141">
        <v>0.49359999999999998</v>
      </c>
      <c r="AD139" s="142"/>
      <c r="AE139" s="142"/>
      <c r="AF139" s="142"/>
    </row>
    <row r="140" spans="1:32" hidden="1" outlineLevel="1" collapsed="1">
      <c r="A140" s="8">
        <v>44470</v>
      </c>
      <c r="B140" s="141">
        <v>755513.23521634995</v>
      </c>
      <c r="C140" s="141">
        <v>488159.20844279998</v>
      </c>
      <c r="D140" s="141">
        <v>267354.02677355002</v>
      </c>
      <c r="E140" s="141">
        <v>242819.02299478001</v>
      </c>
      <c r="F140" s="141">
        <v>221109.69845846001</v>
      </c>
      <c r="G140" s="141">
        <v>21709.32453632</v>
      </c>
      <c r="H140" s="141">
        <v>581753.5908486502</v>
      </c>
      <c r="I140" s="141">
        <v>398574.14930309</v>
      </c>
      <c r="J140" s="141">
        <v>183179.44154555997</v>
      </c>
      <c r="K140" s="141">
        <v>745101.41704116017</v>
      </c>
      <c r="L140" s="141">
        <v>465850.86396767996</v>
      </c>
      <c r="M140" s="141">
        <v>279250.55307348003</v>
      </c>
      <c r="N140" s="141">
        <v>9.2322000000000006</v>
      </c>
      <c r="O140" s="141">
        <v>10.011900000000001</v>
      </c>
      <c r="P140" s="141">
        <v>9.4162999999999997</v>
      </c>
      <c r="Q140" s="141">
        <v>3.9460999999999999</v>
      </c>
      <c r="R140" s="141">
        <v>3.9491999999999998</v>
      </c>
      <c r="S140" s="141">
        <v>29.631599999999999</v>
      </c>
      <c r="T140" s="141">
        <v>29.648800000000001</v>
      </c>
      <c r="U140" s="141">
        <v>33.271900000000002</v>
      </c>
      <c r="V140" s="141">
        <v>20.6143</v>
      </c>
      <c r="W140" s="141">
        <v>6.1428000000000003</v>
      </c>
      <c r="X140" s="141">
        <v>4.6452</v>
      </c>
      <c r="Y140" s="141">
        <v>4.7587000000000002</v>
      </c>
      <c r="Z140" s="141">
        <v>0.71970000000000001</v>
      </c>
      <c r="AA140" s="141">
        <v>4.8615000000000004</v>
      </c>
      <c r="AB140" s="141">
        <v>6.7606999999999999</v>
      </c>
      <c r="AC140" s="141">
        <v>0.5494</v>
      </c>
      <c r="AD140" s="142"/>
      <c r="AE140" s="142"/>
      <c r="AF140" s="142"/>
    </row>
    <row r="141" spans="1:32" hidden="1" outlineLevel="1" collapsed="1">
      <c r="A141" s="8">
        <v>44501</v>
      </c>
      <c r="B141" s="141">
        <v>761537.61189228995</v>
      </c>
      <c r="C141" s="141">
        <v>496235.26181587001</v>
      </c>
      <c r="D141" s="141">
        <v>265302.35007642</v>
      </c>
      <c r="E141" s="141">
        <v>250573.70021740001</v>
      </c>
      <c r="F141" s="141">
        <v>228804.45577104</v>
      </c>
      <c r="G141" s="141">
        <v>21769.24444636</v>
      </c>
      <c r="H141" s="141">
        <v>590102.37891186995</v>
      </c>
      <c r="I141" s="141">
        <v>409512.74833037995</v>
      </c>
      <c r="J141" s="141">
        <v>180589.63058148997</v>
      </c>
      <c r="K141" s="141">
        <v>757040.97679992986</v>
      </c>
      <c r="L141" s="141">
        <v>469045.61940349999</v>
      </c>
      <c r="M141" s="141">
        <v>287995.35739643004</v>
      </c>
      <c r="N141" s="141">
        <v>9.0797000000000008</v>
      </c>
      <c r="O141" s="141">
        <v>9.9853000000000005</v>
      </c>
      <c r="P141" s="141">
        <v>9.4392999999999994</v>
      </c>
      <c r="Q141" s="141">
        <v>3.2498999999999998</v>
      </c>
      <c r="R141" s="141">
        <v>3.2505999999999999</v>
      </c>
      <c r="S141" s="141">
        <v>28.336600000000001</v>
      </c>
      <c r="T141" s="141">
        <v>28.3491</v>
      </c>
      <c r="U141" s="141">
        <v>31.51</v>
      </c>
      <c r="V141" s="141">
        <v>18.270800000000001</v>
      </c>
      <c r="W141" s="141">
        <v>5.9080000000000004</v>
      </c>
      <c r="X141" s="141">
        <v>4.7561999999999998</v>
      </c>
      <c r="Y141" s="141">
        <v>4.8521000000000001</v>
      </c>
      <c r="Z141" s="141">
        <v>1.0256000000000001</v>
      </c>
      <c r="AA141" s="141">
        <v>5.0197000000000003</v>
      </c>
      <c r="AB141" s="141">
        <v>6.9683000000000002</v>
      </c>
      <c r="AC141" s="141">
        <v>0.62239999999999995</v>
      </c>
      <c r="AD141" s="142"/>
      <c r="AE141" s="142"/>
      <c r="AF141" s="142"/>
    </row>
    <row r="142" spans="1:32" hidden="1" outlineLevel="1" collapsed="1">
      <c r="A142" s="8">
        <v>44531</v>
      </c>
      <c r="B142" s="141">
        <v>752324.27137451002</v>
      </c>
      <c r="C142" s="141">
        <v>484060.07121442002</v>
      </c>
      <c r="D142" s="141">
        <v>268264.20016009</v>
      </c>
      <c r="E142" s="141">
        <v>254385.18023961</v>
      </c>
      <c r="F142" s="141">
        <v>232914.11796569001</v>
      </c>
      <c r="G142" s="141">
        <v>21471.062273920001</v>
      </c>
      <c r="H142" s="141">
        <v>633805.71783009009</v>
      </c>
      <c r="I142" s="141">
        <v>456470.90545160009</v>
      </c>
      <c r="J142" s="141">
        <v>177334.81237849005</v>
      </c>
      <c r="K142" s="141">
        <v>794151.81397308025</v>
      </c>
      <c r="L142" s="141">
        <v>506980.23351185001</v>
      </c>
      <c r="M142" s="141">
        <v>287171.58046123001</v>
      </c>
      <c r="N142" s="141">
        <v>9.0725999999999996</v>
      </c>
      <c r="O142" s="141">
        <v>10.480399999999999</v>
      </c>
      <c r="P142" s="141">
        <v>9.8962000000000003</v>
      </c>
      <c r="Q142" s="141">
        <v>3.3405999999999998</v>
      </c>
      <c r="R142" s="141">
        <v>3.3424999999999998</v>
      </c>
      <c r="S142" s="141">
        <v>28.063700000000001</v>
      </c>
      <c r="T142" s="141">
        <v>28.072500000000002</v>
      </c>
      <c r="U142" s="141">
        <v>31.2971</v>
      </c>
      <c r="V142" s="141">
        <v>23.189699999999998</v>
      </c>
      <c r="W142" s="141">
        <v>5.7965999999999998</v>
      </c>
      <c r="X142" s="141">
        <v>4.5206999999999997</v>
      </c>
      <c r="Y142" s="141">
        <v>4.6376999999999997</v>
      </c>
      <c r="Z142" s="141">
        <v>1.4140999999999999</v>
      </c>
      <c r="AA142" s="141">
        <v>5.1830999999999996</v>
      </c>
      <c r="AB142" s="141">
        <v>6.9608999999999996</v>
      </c>
      <c r="AC142" s="141">
        <v>0.59019999999999995</v>
      </c>
      <c r="AD142" s="142"/>
      <c r="AE142" s="142"/>
      <c r="AF142" s="142"/>
    </row>
    <row r="143" spans="1:32" hidden="1" outlineLevel="1" collapsed="1">
      <c r="A143" s="8">
        <v>44562</v>
      </c>
      <c r="B143" s="141">
        <v>769648.5953399</v>
      </c>
      <c r="C143" s="141">
        <v>486449.85166242998</v>
      </c>
      <c r="D143" s="141">
        <v>283198.74367747002</v>
      </c>
      <c r="E143" s="141">
        <v>262515.19351875997</v>
      </c>
      <c r="F143" s="141">
        <v>240199.63851101001</v>
      </c>
      <c r="G143" s="141">
        <v>22315.555007750001</v>
      </c>
      <c r="H143" s="141">
        <v>627775.91253721993</v>
      </c>
      <c r="I143" s="141">
        <v>426864.43489486008</v>
      </c>
      <c r="J143" s="141">
        <v>200911.47764236006</v>
      </c>
      <c r="K143" s="141">
        <v>773830.65855368017</v>
      </c>
      <c r="L143" s="141">
        <v>481828.46030254004</v>
      </c>
      <c r="M143" s="141">
        <v>292002.19825114001</v>
      </c>
      <c r="N143" s="141">
        <v>9.5184999999999995</v>
      </c>
      <c r="O143" s="141">
        <v>10.822699999999999</v>
      </c>
      <c r="P143" s="141">
        <v>10.373100000000001</v>
      </c>
      <c r="Q143" s="141">
        <v>3.3409</v>
      </c>
      <c r="R143" s="141">
        <v>3.3441000000000001</v>
      </c>
      <c r="S143" s="141">
        <v>28.384499999999999</v>
      </c>
      <c r="T143" s="141">
        <v>28.377500000000001</v>
      </c>
      <c r="U143" s="141">
        <v>32.035800000000002</v>
      </c>
      <c r="V143" s="141">
        <v>39.0764</v>
      </c>
      <c r="W143" s="141">
        <v>4.7176</v>
      </c>
      <c r="X143" s="141">
        <v>4.8006000000000002</v>
      </c>
      <c r="Y143" s="141">
        <v>4.8502000000000001</v>
      </c>
      <c r="Z143" s="141">
        <v>1.2723</v>
      </c>
      <c r="AA143" s="141">
        <v>5.2095000000000002</v>
      </c>
      <c r="AB143" s="141">
        <v>7.0526</v>
      </c>
      <c r="AC143" s="141">
        <v>0.53920000000000001</v>
      </c>
      <c r="AD143" s="142"/>
      <c r="AE143" s="142"/>
      <c r="AF143" s="142"/>
    </row>
    <row r="144" spans="1:32" hidden="1" outlineLevel="1" collapsed="1">
      <c r="A144" s="8">
        <v>44593</v>
      </c>
      <c r="B144" s="141">
        <v>743729.66270459001</v>
      </c>
      <c r="C144" s="141">
        <v>496100.79822917999</v>
      </c>
      <c r="D144" s="141">
        <v>247628.86447541</v>
      </c>
      <c r="E144" s="141">
        <v>268008.23141533998</v>
      </c>
      <c r="F144" s="141">
        <v>247171.25182676999</v>
      </c>
      <c r="G144" s="141">
        <v>20836.97958857</v>
      </c>
      <c r="H144" s="141">
        <v>579343.7588202199</v>
      </c>
      <c r="I144" s="141">
        <v>396982.40418646997</v>
      </c>
      <c r="J144" s="141">
        <v>182361.35463374999</v>
      </c>
      <c r="K144" s="141">
        <v>757664.95290371019</v>
      </c>
      <c r="L144" s="141">
        <v>474985.06256004999</v>
      </c>
      <c r="M144" s="141">
        <v>282679.89034366002</v>
      </c>
      <c r="N144" s="141">
        <v>10.135300000000001</v>
      </c>
      <c r="O144" s="141">
        <v>11.9078</v>
      </c>
      <c r="P144" s="141">
        <v>11.653499999999999</v>
      </c>
      <c r="Q144" s="141">
        <v>3.1598000000000002</v>
      </c>
      <c r="R144" s="141">
        <v>3.1677</v>
      </c>
      <c r="S144" s="141">
        <v>29.3233</v>
      </c>
      <c r="T144" s="141">
        <v>29.3216</v>
      </c>
      <c r="U144" s="141">
        <v>32.926699999999997</v>
      </c>
      <c r="V144" s="141">
        <v>30.6937</v>
      </c>
      <c r="W144" s="141">
        <v>4.5618999999999996</v>
      </c>
      <c r="X144" s="141">
        <v>5.5297999999999998</v>
      </c>
      <c r="Y144" s="141">
        <v>5.5917000000000003</v>
      </c>
      <c r="Z144" s="141">
        <v>1.4075</v>
      </c>
      <c r="AA144" s="141">
        <v>4.9992000000000001</v>
      </c>
      <c r="AB144" s="141">
        <v>6.7941000000000003</v>
      </c>
      <c r="AC144" s="141">
        <v>0.52669999999999995</v>
      </c>
      <c r="AD144" s="142"/>
      <c r="AE144" s="142"/>
      <c r="AF144" s="142"/>
    </row>
    <row r="145" spans="1:32" hidden="1" outlineLevel="1" collapsed="1">
      <c r="A145" s="8">
        <v>44621</v>
      </c>
      <c r="B145" s="141">
        <v>745409.09676423005</v>
      </c>
      <c r="C145" s="141">
        <v>499767.94123229</v>
      </c>
      <c r="D145" s="141">
        <v>245641.15553193999</v>
      </c>
      <c r="E145" s="141">
        <v>262704.28414926998</v>
      </c>
      <c r="F145" s="141">
        <v>241923.27075878999</v>
      </c>
      <c r="G145" s="141">
        <v>20781.013390479999</v>
      </c>
      <c r="H145" s="141">
        <v>558717.74849085987</v>
      </c>
      <c r="I145" s="141">
        <v>396447.56293206004</v>
      </c>
      <c r="J145" s="141">
        <v>162270.18555879997</v>
      </c>
      <c r="K145" s="141">
        <v>824069.45098805008</v>
      </c>
      <c r="L145" s="141">
        <v>542044.28870202997</v>
      </c>
      <c r="M145" s="141">
        <v>282025.16228602</v>
      </c>
      <c r="N145" s="141">
        <v>11.317299999999999</v>
      </c>
      <c r="O145" s="141">
        <v>13.151899999999999</v>
      </c>
      <c r="P145" s="141">
        <v>13.179500000000001</v>
      </c>
      <c r="Q145" s="141">
        <v>3.5743</v>
      </c>
      <c r="R145" s="141">
        <v>3.5949</v>
      </c>
      <c r="S145" s="141">
        <v>20.402100000000001</v>
      </c>
      <c r="T145" s="141">
        <v>20.4224</v>
      </c>
      <c r="U145" s="141">
        <v>20.639900000000001</v>
      </c>
      <c r="V145" s="141">
        <v>3.9529000000000001</v>
      </c>
      <c r="W145" s="141">
        <v>2.0000000000000001E-4</v>
      </c>
      <c r="X145" s="141">
        <v>6.0812999999999997</v>
      </c>
      <c r="Y145" s="141">
        <v>6.101</v>
      </c>
      <c r="Z145" s="141">
        <v>1.4365000000000001</v>
      </c>
      <c r="AA145" s="141">
        <v>5.0243000000000002</v>
      </c>
      <c r="AB145" s="141">
        <v>6.7050999999999998</v>
      </c>
      <c r="AC145" s="141">
        <v>0.44330000000000003</v>
      </c>
      <c r="AD145" s="142"/>
      <c r="AE145" s="142"/>
      <c r="AF145" s="142"/>
    </row>
    <row r="146" spans="1:32" hidden="1" outlineLevel="1" collapsed="1">
      <c r="A146" s="8">
        <v>44652</v>
      </c>
      <c r="B146" s="141">
        <v>751253.06496739003</v>
      </c>
      <c r="C146" s="141">
        <v>511983.27107483998</v>
      </c>
      <c r="D146" s="141">
        <v>239269.79389254999</v>
      </c>
      <c r="E146" s="141">
        <v>259173.86983914001</v>
      </c>
      <c r="F146" s="141">
        <v>238573.33439067</v>
      </c>
      <c r="G146" s="141">
        <v>20600.53544847</v>
      </c>
      <c r="H146" s="141">
        <v>587048.3918611001</v>
      </c>
      <c r="I146" s="141">
        <v>426447.45673117996</v>
      </c>
      <c r="J146" s="141">
        <v>160600.93512991999</v>
      </c>
      <c r="K146" s="141">
        <v>835059.66146236984</v>
      </c>
      <c r="L146" s="141">
        <v>553190.36918799998</v>
      </c>
      <c r="M146" s="141">
        <v>281869.29227436997</v>
      </c>
      <c r="N146" s="141">
        <v>12.2088</v>
      </c>
      <c r="O146" s="141">
        <v>13.7475</v>
      </c>
      <c r="P146" s="141">
        <v>13.818300000000001</v>
      </c>
      <c r="Q146" s="141">
        <v>4.2653999999999996</v>
      </c>
      <c r="R146" s="141">
        <v>4.2930000000000001</v>
      </c>
      <c r="S146" s="141">
        <v>24.534600000000001</v>
      </c>
      <c r="T146" s="141">
        <v>24.5321</v>
      </c>
      <c r="U146" s="141">
        <v>26.0623</v>
      </c>
      <c r="V146" s="141">
        <v>32.262999999999998</v>
      </c>
      <c r="W146" s="141">
        <v>2.5099999999999998</v>
      </c>
      <c r="X146" s="141">
        <v>4.8403</v>
      </c>
      <c r="Y146" s="141">
        <v>4.8726000000000003</v>
      </c>
      <c r="Z146" s="141">
        <v>1.6989000000000001</v>
      </c>
      <c r="AA146" s="141">
        <v>4.6356000000000002</v>
      </c>
      <c r="AB146" s="141">
        <v>5.9256000000000002</v>
      </c>
      <c r="AC146" s="141">
        <v>0.53380000000000005</v>
      </c>
      <c r="AD146" s="142"/>
      <c r="AE146" s="142"/>
      <c r="AF146" s="142"/>
    </row>
    <row r="147" spans="1:32" hidden="1" outlineLevel="1" collapsed="1">
      <c r="A147" s="8">
        <v>44682</v>
      </c>
      <c r="B147" s="141">
        <v>762683.79352970002</v>
      </c>
      <c r="C147" s="141">
        <v>530198.34777131001</v>
      </c>
      <c r="D147" s="141">
        <v>232485.44575839001</v>
      </c>
      <c r="E147" s="141">
        <v>256372.04488520999</v>
      </c>
      <c r="F147" s="141">
        <v>235769.36036224</v>
      </c>
      <c r="G147" s="141">
        <v>20602.684522970001</v>
      </c>
      <c r="H147" s="141">
        <v>587346.35749914008</v>
      </c>
      <c r="I147" s="141">
        <v>421719.50933798996</v>
      </c>
      <c r="J147" s="141">
        <v>165626.84816115003</v>
      </c>
      <c r="K147" s="141">
        <v>833895.75002793025</v>
      </c>
      <c r="L147" s="141">
        <v>550705.73627223016</v>
      </c>
      <c r="M147" s="141">
        <v>283190.01375569997</v>
      </c>
      <c r="N147" s="141">
        <v>12.3497</v>
      </c>
      <c r="O147" s="141">
        <v>13.8612</v>
      </c>
      <c r="P147" s="141">
        <v>13.945600000000001</v>
      </c>
      <c r="Q147" s="141">
        <v>4.2336999999999998</v>
      </c>
      <c r="R147" s="141">
        <v>4.2525000000000004</v>
      </c>
      <c r="S147" s="141">
        <v>21.02</v>
      </c>
      <c r="T147" s="141">
        <v>21.033200000000001</v>
      </c>
      <c r="U147" s="141">
        <v>21.622499999999999</v>
      </c>
      <c r="V147" s="141">
        <v>12.3146</v>
      </c>
      <c r="W147" s="141">
        <v>11.112299999999999</v>
      </c>
      <c r="X147" s="141">
        <v>4.2821999999999996</v>
      </c>
      <c r="Y147" s="141">
        <v>4.3148</v>
      </c>
      <c r="Z147" s="141">
        <v>1.1706000000000001</v>
      </c>
      <c r="AA147" s="141">
        <v>4.5564999999999998</v>
      </c>
      <c r="AB147" s="141">
        <v>5.6525999999999996</v>
      </c>
      <c r="AC147" s="141">
        <v>0.61539999999999995</v>
      </c>
      <c r="AD147" s="142"/>
      <c r="AE147" s="142"/>
      <c r="AF147" s="142"/>
    </row>
    <row r="148" spans="1:32" hidden="1" outlineLevel="1" collapsed="1">
      <c r="A148" s="8">
        <v>44713</v>
      </c>
      <c r="B148" s="141">
        <v>756394.34668478998</v>
      </c>
      <c r="C148" s="141">
        <v>529077.39208747004</v>
      </c>
      <c r="D148" s="141">
        <v>227316.95459732</v>
      </c>
      <c r="E148" s="141">
        <v>248930.88361230001</v>
      </c>
      <c r="F148" s="141">
        <v>229600.52070597</v>
      </c>
      <c r="G148" s="141">
        <v>19330.36290633</v>
      </c>
      <c r="H148" s="141">
        <v>585548.62618321984</v>
      </c>
      <c r="I148" s="141">
        <v>404702.50226333999</v>
      </c>
      <c r="J148" s="141">
        <v>180846.12391988002</v>
      </c>
      <c r="K148" s="141">
        <v>863704.76747125003</v>
      </c>
      <c r="L148" s="141">
        <v>580365.78272058</v>
      </c>
      <c r="M148" s="141">
        <v>283338.98475067003</v>
      </c>
      <c r="N148" s="141">
        <v>15.6381</v>
      </c>
      <c r="O148" s="141">
        <v>18.050999999999998</v>
      </c>
      <c r="P148" s="141">
        <v>18.427600000000002</v>
      </c>
      <c r="Q148" s="141">
        <v>4.4600999999999997</v>
      </c>
      <c r="R148" s="141">
        <v>4.4771000000000001</v>
      </c>
      <c r="S148" s="141">
        <v>21.783100000000001</v>
      </c>
      <c r="T148" s="141">
        <v>21.797499999999999</v>
      </c>
      <c r="U148" s="141">
        <v>22.7943</v>
      </c>
      <c r="V148" s="141">
        <v>9.4845000000000006</v>
      </c>
      <c r="W148" s="141">
        <v>5.1155999999999997</v>
      </c>
      <c r="X148" s="141">
        <v>6.9663000000000004</v>
      </c>
      <c r="Y148" s="141">
        <v>7.1002000000000001</v>
      </c>
      <c r="Z148" s="141">
        <v>1.0666</v>
      </c>
      <c r="AA148" s="141">
        <v>5.2907999999999999</v>
      </c>
      <c r="AB148" s="141">
        <v>6.5930999999999997</v>
      </c>
      <c r="AC148" s="141">
        <v>0.70489999999999997</v>
      </c>
      <c r="AD148" s="142"/>
      <c r="AE148" s="142"/>
      <c r="AF148" s="142"/>
    </row>
    <row r="149" spans="1:32" hidden="1" outlineLevel="1" collapsed="1">
      <c r="A149" s="8">
        <v>44743</v>
      </c>
      <c r="B149" s="141">
        <v>802460.55178531003</v>
      </c>
      <c r="C149" s="141">
        <v>526927.05924462003</v>
      </c>
      <c r="D149" s="141">
        <v>275533.49254069</v>
      </c>
      <c r="E149" s="141">
        <v>249352.05660333001</v>
      </c>
      <c r="F149" s="141">
        <v>225695.34539338999</v>
      </c>
      <c r="G149" s="141">
        <v>23656.71120994</v>
      </c>
      <c r="H149" s="141">
        <v>606099.08363922022</v>
      </c>
      <c r="I149" s="141">
        <v>378182.29273740004</v>
      </c>
      <c r="J149" s="141">
        <v>227916.79090182</v>
      </c>
      <c r="K149" s="141">
        <v>928849.05733259011</v>
      </c>
      <c r="L149" s="141">
        <v>578992.87264605996</v>
      </c>
      <c r="M149" s="141">
        <v>349856.18468653003</v>
      </c>
      <c r="N149" s="141">
        <v>15.221399999999999</v>
      </c>
      <c r="O149" s="141">
        <v>17.708200000000001</v>
      </c>
      <c r="P149" s="141">
        <v>17.880800000000001</v>
      </c>
      <c r="Q149" s="141">
        <v>4.5046999999999997</v>
      </c>
      <c r="R149" s="141">
        <v>4.5147000000000004</v>
      </c>
      <c r="S149" s="141">
        <v>20.970199999999998</v>
      </c>
      <c r="T149" s="141">
        <v>20.985900000000001</v>
      </c>
      <c r="U149" s="141">
        <v>22.246400000000001</v>
      </c>
      <c r="V149" s="141">
        <v>8.2901000000000007</v>
      </c>
      <c r="W149" s="141">
        <v>5.6079999999999997</v>
      </c>
      <c r="X149" s="141">
        <v>7.4297000000000004</v>
      </c>
      <c r="Y149" s="141">
        <v>7.6178999999999997</v>
      </c>
      <c r="Z149" s="141">
        <v>1.5445</v>
      </c>
      <c r="AA149" s="141">
        <v>6.3146000000000004</v>
      </c>
      <c r="AB149" s="141">
        <v>8.1128999999999998</v>
      </c>
      <c r="AC149" s="141">
        <v>0.88160000000000005</v>
      </c>
      <c r="AD149" s="142"/>
      <c r="AE149" s="142"/>
      <c r="AF149" s="142"/>
    </row>
    <row r="150" spans="1:32" hidden="1" outlineLevel="1" collapsed="1">
      <c r="A150" s="8">
        <v>44774</v>
      </c>
      <c r="B150" s="141">
        <v>799711.69267124997</v>
      </c>
      <c r="C150" s="141">
        <v>527195.07789348997</v>
      </c>
      <c r="D150" s="141">
        <v>272516.61477776</v>
      </c>
      <c r="E150" s="141">
        <v>246156.03678995001</v>
      </c>
      <c r="F150" s="141">
        <v>222654.83475292</v>
      </c>
      <c r="G150" s="141">
        <v>23501.202037030002</v>
      </c>
      <c r="H150" s="141">
        <v>606204.35627162026</v>
      </c>
      <c r="I150" s="141">
        <v>384992.07675902988</v>
      </c>
      <c r="J150" s="141">
        <v>221212.27951258997</v>
      </c>
      <c r="K150" s="141">
        <v>940250.49860562989</v>
      </c>
      <c r="L150" s="141">
        <v>587079.45707344008</v>
      </c>
      <c r="M150" s="141">
        <v>353171.04153218999</v>
      </c>
      <c r="N150" s="141">
        <v>16.251799999999999</v>
      </c>
      <c r="O150" s="141">
        <v>19.856200000000001</v>
      </c>
      <c r="P150" s="141">
        <v>20.298200000000001</v>
      </c>
      <c r="Q150" s="141">
        <v>4.9268999999999998</v>
      </c>
      <c r="R150" s="141">
        <v>4.9409000000000001</v>
      </c>
      <c r="S150" s="141">
        <v>22.120899999999999</v>
      </c>
      <c r="T150" s="141">
        <v>22.162700000000001</v>
      </c>
      <c r="U150" s="141">
        <v>22.988800000000001</v>
      </c>
      <c r="V150" s="141">
        <v>6.8552999999999997</v>
      </c>
      <c r="W150" s="141">
        <v>4.4618000000000002</v>
      </c>
      <c r="X150" s="141">
        <v>7.6196000000000002</v>
      </c>
      <c r="Y150" s="141">
        <v>7.915</v>
      </c>
      <c r="Z150" s="141">
        <v>1.8124</v>
      </c>
      <c r="AA150" s="141">
        <v>5.5631000000000004</v>
      </c>
      <c r="AB150" s="141">
        <v>8.0521999999999991</v>
      </c>
      <c r="AC150" s="141">
        <v>0.85160000000000002</v>
      </c>
      <c r="AD150" s="142"/>
      <c r="AE150" s="142"/>
      <c r="AF150" s="142"/>
    </row>
    <row r="151" spans="1:32" hidden="1" outlineLevel="1" collapsed="1">
      <c r="A151" s="8">
        <v>44805</v>
      </c>
      <c r="B151" s="141">
        <v>790370.24899503996</v>
      </c>
      <c r="C151" s="141">
        <v>523857.72535751999</v>
      </c>
      <c r="D151" s="141">
        <v>266512.52363751997</v>
      </c>
      <c r="E151" s="141">
        <v>242602.84142811</v>
      </c>
      <c r="F151" s="141">
        <v>219315.83408691999</v>
      </c>
      <c r="G151" s="141">
        <v>23287.007341190001</v>
      </c>
      <c r="H151" s="141">
        <v>622649.83421573008</v>
      </c>
      <c r="I151" s="141">
        <v>409490.02833769005</v>
      </c>
      <c r="J151" s="141">
        <v>213159.80587803997</v>
      </c>
      <c r="K151" s="141">
        <v>953571.73533595994</v>
      </c>
      <c r="L151" s="141">
        <v>596053.83222991996</v>
      </c>
      <c r="M151" s="141">
        <v>357517.90310603997</v>
      </c>
      <c r="N151" s="141">
        <v>16.003499999999999</v>
      </c>
      <c r="O151" s="141">
        <v>19.5928</v>
      </c>
      <c r="P151" s="141">
        <v>19.845500000000001</v>
      </c>
      <c r="Q151" s="141">
        <v>5.4863</v>
      </c>
      <c r="R151" s="141">
        <v>5.5003000000000002</v>
      </c>
      <c r="S151" s="141">
        <v>30.880600000000001</v>
      </c>
      <c r="T151" s="141">
        <v>30.875299999999999</v>
      </c>
      <c r="U151" s="141">
        <v>35.677300000000002</v>
      </c>
      <c r="V151" s="141">
        <v>32.356400000000001</v>
      </c>
      <c r="W151" s="141">
        <v>5.4943</v>
      </c>
      <c r="X151" s="141">
        <v>8.6793999999999993</v>
      </c>
      <c r="Y151" s="141">
        <v>9.0785999999999998</v>
      </c>
      <c r="Z151" s="141">
        <v>1.2259</v>
      </c>
      <c r="AA151" s="141">
        <v>6.1487999999999996</v>
      </c>
      <c r="AB151" s="141">
        <v>9.1071000000000009</v>
      </c>
      <c r="AC151" s="141">
        <v>0.82569999999999999</v>
      </c>
      <c r="AD151" s="142"/>
      <c r="AE151" s="142"/>
      <c r="AF151" s="142"/>
    </row>
    <row r="152" spans="1:32" hidden="1" outlineLevel="1" collapsed="1">
      <c r="A152" s="8">
        <v>44835</v>
      </c>
      <c r="B152" s="141">
        <v>780807.86916430003</v>
      </c>
      <c r="C152" s="141">
        <v>518708.14917640999</v>
      </c>
      <c r="D152" s="141">
        <v>262099.71998789001</v>
      </c>
      <c r="E152" s="141">
        <v>238427.47525789999</v>
      </c>
      <c r="F152" s="141">
        <v>215289.62057515001</v>
      </c>
      <c r="G152" s="141">
        <v>23137.854682749999</v>
      </c>
      <c r="H152" s="141">
        <v>656453.55709944002</v>
      </c>
      <c r="I152" s="141">
        <v>433142.35342066997</v>
      </c>
      <c r="J152" s="141">
        <v>223311.20367876999</v>
      </c>
      <c r="K152" s="141">
        <v>963991.10576274991</v>
      </c>
      <c r="L152" s="141">
        <v>597098.25050840992</v>
      </c>
      <c r="M152" s="141">
        <v>366892.8552543401</v>
      </c>
      <c r="N152" s="141">
        <v>16.5001</v>
      </c>
      <c r="O152" s="141">
        <v>19.6172</v>
      </c>
      <c r="P152" s="141">
        <v>19.796399999999998</v>
      </c>
      <c r="Q152" s="141">
        <v>5.9531000000000001</v>
      </c>
      <c r="R152" s="141">
        <v>5.9679000000000002</v>
      </c>
      <c r="S152" s="141">
        <v>32.267800000000001</v>
      </c>
      <c r="T152" s="141">
        <v>32.279899999999998</v>
      </c>
      <c r="U152" s="141">
        <v>36.929099999999998</v>
      </c>
      <c r="V152" s="141">
        <v>25.384499999999999</v>
      </c>
      <c r="W152" s="141">
        <v>4.5465</v>
      </c>
      <c r="X152" s="141">
        <v>8.8080999999999996</v>
      </c>
      <c r="Y152" s="141">
        <v>8.9715000000000007</v>
      </c>
      <c r="Z152" s="141">
        <v>1.3329</v>
      </c>
      <c r="AA152" s="141">
        <v>5.8095999999999997</v>
      </c>
      <c r="AB152" s="141">
        <v>9.2348999999999997</v>
      </c>
      <c r="AC152" s="141">
        <v>0.70850000000000002</v>
      </c>
      <c r="AD152" s="142"/>
      <c r="AE152" s="142"/>
      <c r="AF152" s="142"/>
    </row>
    <row r="153" spans="1:32" hidden="1" outlineLevel="1" collapsed="1">
      <c r="A153" s="8">
        <v>44866</v>
      </c>
      <c r="B153" s="141">
        <v>777368.94187638001</v>
      </c>
      <c r="C153" s="141">
        <v>514144.17836779001</v>
      </c>
      <c r="D153" s="141">
        <v>263224.76350859</v>
      </c>
      <c r="E153" s="141">
        <v>237057.00412914</v>
      </c>
      <c r="F153" s="141">
        <v>214093.98311648</v>
      </c>
      <c r="G153" s="141">
        <v>22963.02101266</v>
      </c>
      <c r="H153" s="141">
        <v>662914.83925431012</v>
      </c>
      <c r="I153" s="141">
        <v>440375.52147535997</v>
      </c>
      <c r="J153" s="141">
        <v>222539.31777894992</v>
      </c>
      <c r="K153" s="141">
        <v>987388.88908003003</v>
      </c>
      <c r="L153" s="141">
        <v>611058.09274979995</v>
      </c>
      <c r="M153" s="141">
        <v>376330.79633023002</v>
      </c>
      <c r="N153" s="141">
        <v>17.055</v>
      </c>
      <c r="O153" s="141">
        <v>20.5549</v>
      </c>
      <c r="P153" s="141">
        <v>20.8415</v>
      </c>
      <c r="Q153" s="141">
        <v>5.3611000000000004</v>
      </c>
      <c r="R153" s="141">
        <v>5.3743999999999996</v>
      </c>
      <c r="S153" s="141">
        <v>29.770199999999999</v>
      </c>
      <c r="T153" s="141">
        <v>29.836600000000001</v>
      </c>
      <c r="U153" s="141">
        <v>34.619</v>
      </c>
      <c r="V153" s="141">
        <v>5.5465999999999998</v>
      </c>
      <c r="W153" s="141">
        <v>4.1071999999999997</v>
      </c>
      <c r="X153" s="141">
        <v>9.4728999999999992</v>
      </c>
      <c r="Y153" s="141">
        <v>9.6765000000000008</v>
      </c>
      <c r="Z153" s="141">
        <v>1.4874000000000001</v>
      </c>
      <c r="AA153" s="141">
        <v>6.5145999999999997</v>
      </c>
      <c r="AB153" s="141">
        <v>10.011100000000001</v>
      </c>
      <c r="AC153" s="141">
        <v>0.65690000000000004</v>
      </c>
      <c r="AD153" s="142"/>
      <c r="AE153" s="142"/>
      <c r="AF153" s="142"/>
    </row>
    <row r="154" spans="1:32" hidden="1" outlineLevel="1" collapsed="1">
      <c r="A154" s="8">
        <v>44896</v>
      </c>
      <c r="B154" s="141">
        <v>754371.43777830002</v>
      </c>
      <c r="C154" s="141">
        <v>504305.86445997999</v>
      </c>
      <c r="D154" s="141">
        <v>250065.57331832001</v>
      </c>
      <c r="E154" s="141">
        <v>221105.31541559001</v>
      </c>
      <c r="F154" s="141">
        <v>207608.16664839</v>
      </c>
      <c r="G154" s="141">
        <v>13497.1487672</v>
      </c>
      <c r="H154" s="141">
        <v>703538.25089143007</v>
      </c>
      <c r="I154" s="141">
        <v>486752.49809719017</v>
      </c>
      <c r="J154" s="141">
        <v>216785.75279423996</v>
      </c>
      <c r="K154" s="141">
        <v>1045731.10717834</v>
      </c>
      <c r="L154" s="141">
        <v>653343.07504389016</v>
      </c>
      <c r="M154" s="141">
        <v>392388.03213445004</v>
      </c>
      <c r="N154" s="141">
        <v>16.626100000000001</v>
      </c>
      <c r="O154" s="141">
        <v>20.051400000000001</v>
      </c>
      <c r="P154" s="141">
        <v>20.202200000000001</v>
      </c>
      <c r="Q154" s="141">
        <v>5.1839000000000004</v>
      </c>
      <c r="R154" s="141">
        <v>5.1957000000000004</v>
      </c>
      <c r="S154" s="141">
        <v>29.3583</v>
      </c>
      <c r="T154" s="141">
        <v>29.371400000000001</v>
      </c>
      <c r="U154" s="141">
        <v>34.5062</v>
      </c>
      <c r="V154" s="141">
        <v>12.0039</v>
      </c>
      <c r="W154" s="141">
        <v>7.3026</v>
      </c>
      <c r="X154" s="141">
        <v>10.384499999999999</v>
      </c>
      <c r="Y154" s="141">
        <v>10.633900000000001</v>
      </c>
      <c r="Z154" s="141">
        <v>1.3931</v>
      </c>
      <c r="AA154" s="141">
        <v>6.9015000000000004</v>
      </c>
      <c r="AB154" s="141">
        <v>10.621499999999999</v>
      </c>
      <c r="AC154" s="141">
        <v>0.58540000000000003</v>
      </c>
      <c r="AD154" s="142"/>
      <c r="AE154" s="142"/>
      <c r="AF154" s="142"/>
    </row>
    <row r="155" spans="1:32" hidden="1" outlineLevel="1" collapsed="1">
      <c r="A155" s="8">
        <v>44927</v>
      </c>
      <c r="B155" s="141">
        <v>748245.83213097998</v>
      </c>
      <c r="C155" s="141">
        <v>499531.53615537001</v>
      </c>
      <c r="D155" s="141">
        <v>248714.29597561</v>
      </c>
      <c r="E155" s="141">
        <v>221605.60522192001</v>
      </c>
      <c r="F155" s="141">
        <v>208153.38842669001</v>
      </c>
      <c r="G155" s="141">
        <v>13452.216795230001</v>
      </c>
      <c r="H155" s="141">
        <v>731780.95903499005</v>
      </c>
      <c r="I155" s="141">
        <v>494014.57069622987</v>
      </c>
      <c r="J155" s="141">
        <v>237766.38833876007</v>
      </c>
      <c r="K155" s="141">
        <v>1036022.3527826297</v>
      </c>
      <c r="L155" s="141">
        <v>634501.24871223001</v>
      </c>
      <c r="M155" s="141">
        <v>401521.1040704</v>
      </c>
      <c r="N155" s="141">
        <v>17.211500000000001</v>
      </c>
      <c r="O155" s="141">
        <v>19.5397</v>
      </c>
      <c r="P155" s="141">
        <v>19.532399999999999</v>
      </c>
      <c r="Q155" s="141">
        <v>5.8442999999999996</v>
      </c>
      <c r="R155" s="141">
        <v>5.8604000000000003</v>
      </c>
      <c r="S155" s="141">
        <v>29.0185</v>
      </c>
      <c r="T155" s="141">
        <v>29.035799999999998</v>
      </c>
      <c r="U155" s="141">
        <v>34.876300000000001</v>
      </c>
      <c r="V155" s="141">
        <v>11.606199999999999</v>
      </c>
      <c r="W155" s="141">
        <v>6.7054</v>
      </c>
      <c r="X155" s="141">
        <v>10.4566</v>
      </c>
      <c r="Y155" s="141">
        <v>10.705</v>
      </c>
      <c r="Z155" s="141">
        <v>0.91659999999999997</v>
      </c>
      <c r="AA155" s="141">
        <v>6.3724999999999996</v>
      </c>
      <c r="AB155" s="141">
        <v>10.595499999999999</v>
      </c>
      <c r="AC155" s="141">
        <v>0.60199999999999998</v>
      </c>
      <c r="AD155" s="142"/>
      <c r="AE155" s="142"/>
      <c r="AF155" s="142"/>
    </row>
    <row r="156" spans="1:32" hidden="1" outlineLevel="1" collapsed="1">
      <c r="A156" s="8">
        <v>44958</v>
      </c>
      <c r="B156" s="141">
        <v>738574.13841358002</v>
      </c>
      <c r="C156" s="141">
        <v>497960.29769123002</v>
      </c>
      <c r="D156" s="141">
        <v>240613.84072235</v>
      </c>
      <c r="E156" s="141">
        <v>217164.32826846</v>
      </c>
      <c r="F156" s="141">
        <v>203908.83594692001</v>
      </c>
      <c r="G156" s="141">
        <v>13255.492321539999</v>
      </c>
      <c r="H156" s="141">
        <v>751537.95134174998</v>
      </c>
      <c r="I156" s="141">
        <v>514565.79919944017</v>
      </c>
      <c r="J156" s="141">
        <v>236972.15214230999</v>
      </c>
      <c r="K156" s="141">
        <v>1047661.2763079401</v>
      </c>
      <c r="L156" s="141">
        <v>639299.47860683012</v>
      </c>
      <c r="M156" s="141">
        <v>408361.79770111002</v>
      </c>
      <c r="N156" s="141">
        <v>17.1265</v>
      </c>
      <c r="O156" s="141">
        <v>20.353400000000001</v>
      </c>
      <c r="P156" s="141">
        <v>20.511299999999999</v>
      </c>
      <c r="Q156" s="141">
        <v>5.4401000000000002</v>
      </c>
      <c r="R156" s="141">
        <v>5.4497999999999998</v>
      </c>
      <c r="S156" s="141">
        <v>29.7636</v>
      </c>
      <c r="T156" s="141">
        <v>29.781600000000001</v>
      </c>
      <c r="U156" s="141">
        <v>35.554400000000001</v>
      </c>
      <c r="V156" s="141">
        <v>14.5724</v>
      </c>
      <c r="W156" s="141">
        <v>7.4347000000000003</v>
      </c>
      <c r="X156" s="141">
        <v>10.449199999999999</v>
      </c>
      <c r="Y156" s="141">
        <v>12.0297</v>
      </c>
      <c r="Z156" s="141">
        <v>0.62190000000000001</v>
      </c>
      <c r="AA156" s="141">
        <v>6.3064999999999998</v>
      </c>
      <c r="AB156" s="141">
        <v>10.791600000000001</v>
      </c>
      <c r="AC156" s="141">
        <v>0.63419999999999999</v>
      </c>
      <c r="AD156" s="142"/>
      <c r="AE156" s="142"/>
      <c r="AF156" s="142"/>
    </row>
    <row r="157" spans="1:32" hidden="1" outlineLevel="1" collapsed="1">
      <c r="A157" s="8">
        <v>44986</v>
      </c>
      <c r="B157" s="141">
        <v>727663.41209197999</v>
      </c>
      <c r="C157" s="141">
        <v>489963.62437336001</v>
      </c>
      <c r="D157" s="141">
        <v>237699.78771862001</v>
      </c>
      <c r="E157" s="141">
        <v>216979.51235202001</v>
      </c>
      <c r="F157" s="141">
        <v>203741.67495702999</v>
      </c>
      <c r="G157" s="141">
        <v>13237.83739499</v>
      </c>
      <c r="H157" s="141">
        <v>792647.19314857991</v>
      </c>
      <c r="I157" s="141">
        <v>538879.76501426997</v>
      </c>
      <c r="J157" s="141">
        <v>253767.42813431</v>
      </c>
      <c r="K157" s="141">
        <v>1055407.8240994602</v>
      </c>
      <c r="L157" s="141">
        <v>645718.68715368991</v>
      </c>
      <c r="M157" s="141">
        <v>409689.13694577001</v>
      </c>
      <c r="N157" s="141">
        <v>17.1692</v>
      </c>
      <c r="O157" s="141">
        <v>20.1525</v>
      </c>
      <c r="P157" s="141">
        <v>20.227599999999999</v>
      </c>
      <c r="Q157" s="141">
        <v>6.1505000000000001</v>
      </c>
      <c r="R157" s="141">
        <v>6.1584000000000003</v>
      </c>
      <c r="S157" s="141">
        <v>30.294599999999999</v>
      </c>
      <c r="T157" s="141">
        <v>30.311499999999999</v>
      </c>
      <c r="U157" s="141">
        <v>36.035499999999999</v>
      </c>
      <c r="V157" s="141">
        <v>13.6073</v>
      </c>
      <c r="W157" s="141">
        <v>5.9743000000000004</v>
      </c>
      <c r="X157" s="141">
        <v>11.3345</v>
      </c>
      <c r="Y157" s="141">
        <v>13.314</v>
      </c>
      <c r="Z157" s="141">
        <v>0.32279999999999998</v>
      </c>
      <c r="AA157" s="141">
        <v>7.1878000000000002</v>
      </c>
      <c r="AB157" s="141">
        <v>11.388299999999999</v>
      </c>
      <c r="AC157" s="141">
        <v>0.70289999999999997</v>
      </c>
      <c r="AD157" s="142"/>
      <c r="AE157" s="142"/>
      <c r="AF157" s="142"/>
    </row>
    <row r="158" spans="1:32" hidden="1" outlineLevel="1" collapsed="1">
      <c r="A158" s="8">
        <v>45017</v>
      </c>
      <c r="B158" s="141">
        <v>719720.85921299004</v>
      </c>
      <c r="C158" s="141">
        <v>483272.58485948999</v>
      </c>
      <c r="D158" s="141">
        <v>236448.27435349999</v>
      </c>
      <c r="E158" s="141">
        <v>216574.49629084</v>
      </c>
      <c r="F158" s="141">
        <v>203337.48144556</v>
      </c>
      <c r="G158" s="141">
        <v>13237.01484528</v>
      </c>
      <c r="H158" s="141">
        <v>830001.98681533977</v>
      </c>
      <c r="I158" s="141">
        <v>570044.55207043001</v>
      </c>
      <c r="J158" s="141">
        <v>259957.43474490999</v>
      </c>
      <c r="K158" s="141">
        <v>1061069.3329924101</v>
      </c>
      <c r="L158" s="141">
        <v>654964.81968311989</v>
      </c>
      <c r="M158" s="141">
        <v>406104.51330928999</v>
      </c>
      <c r="N158" s="141">
        <v>18.371600000000001</v>
      </c>
      <c r="O158" s="141">
        <v>20.18</v>
      </c>
      <c r="P158" s="141">
        <v>20.207100000000001</v>
      </c>
      <c r="Q158" s="141">
        <v>6.7682000000000002</v>
      </c>
      <c r="R158" s="141">
        <v>6.7797000000000001</v>
      </c>
      <c r="S158" s="141">
        <v>30.003799999999998</v>
      </c>
      <c r="T158" s="141">
        <v>30.0688</v>
      </c>
      <c r="U158" s="141">
        <v>35.5732</v>
      </c>
      <c r="V158" s="141">
        <v>8.8583999999999996</v>
      </c>
      <c r="W158" s="141">
        <v>5.2759999999999998</v>
      </c>
      <c r="X158" s="141">
        <v>11.259600000000001</v>
      </c>
      <c r="Y158" s="141">
        <v>13.2477</v>
      </c>
      <c r="Z158" s="141">
        <v>0.40360000000000001</v>
      </c>
      <c r="AA158" s="141">
        <v>7.6436000000000002</v>
      </c>
      <c r="AB158" s="141">
        <v>11.374499999999999</v>
      </c>
      <c r="AC158" s="141">
        <v>0.76459999999999995</v>
      </c>
      <c r="AD158" s="142"/>
      <c r="AE158" s="142"/>
      <c r="AF158" s="142"/>
    </row>
    <row r="159" spans="1:32" hidden="1" outlineLevel="1" collapsed="1">
      <c r="A159" s="8">
        <v>45047</v>
      </c>
      <c r="B159" s="141">
        <v>709809.64764890005</v>
      </c>
      <c r="C159" s="141">
        <v>479626.24129345</v>
      </c>
      <c r="D159" s="141">
        <v>230183.40635544999</v>
      </c>
      <c r="E159" s="141">
        <v>219474.83053927001</v>
      </c>
      <c r="F159" s="141">
        <v>206199.71551211999</v>
      </c>
      <c r="G159" s="141">
        <v>13275.115027149999</v>
      </c>
      <c r="H159" s="141">
        <v>862196.32016382983</v>
      </c>
      <c r="I159" s="141">
        <v>593114.93082536012</v>
      </c>
      <c r="J159" s="141">
        <v>269081.38933847006</v>
      </c>
      <c r="K159" s="141">
        <v>1062812.9352682</v>
      </c>
      <c r="L159" s="141">
        <v>669176.10462166008</v>
      </c>
      <c r="M159" s="141">
        <v>393636.83064654004</v>
      </c>
      <c r="N159" s="141">
        <v>18.484000000000002</v>
      </c>
      <c r="O159" s="141">
        <v>20.346299999999999</v>
      </c>
      <c r="P159" s="141">
        <v>20.398399999999999</v>
      </c>
      <c r="Q159" s="141">
        <v>6.6821999999999999</v>
      </c>
      <c r="R159" s="141">
        <v>6.6984000000000004</v>
      </c>
      <c r="S159" s="141">
        <v>29.241199999999999</v>
      </c>
      <c r="T159" s="141">
        <v>29.303000000000001</v>
      </c>
      <c r="U159" s="141">
        <v>35.684800000000003</v>
      </c>
      <c r="V159" s="141">
        <v>10.5806</v>
      </c>
      <c r="W159" s="141">
        <v>7.0739000000000001</v>
      </c>
      <c r="X159" s="141">
        <v>10.745799999999999</v>
      </c>
      <c r="Y159" s="141">
        <v>13.5951</v>
      </c>
      <c r="Z159" s="141">
        <v>0.6804</v>
      </c>
      <c r="AA159" s="141">
        <v>8.5869999999999997</v>
      </c>
      <c r="AB159" s="141">
        <v>12.0404</v>
      </c>
      <c r="AC159" s="141">
        <v>0.86209999999999998</v>
      </c>
      <c r="AD159" s="142"/>
      <c r="AE159" s="142"/>
      <c r="AF159" s="142"/>
    </row>
    <row r="160" spans="1:32" hidden="1" outlineLevel="1" collapsed="1">
      <c r="A160" s="8">
        <v>45078</v>
      </c>
      <c r="B160" s="141">
        <v>708219.10550030996</v>
      </c>
      <c r="C160" s="141">
        <v>479776.62167435</v>
      </c>
      <c r="D160" s="141">
        <v>228442.48382595999</v>
      </c>
      <c r="E160" s="141">
        <v>220215.77482816999</v>
      </c>
      <c r="F160" s="141">
        <v>206957.05766692001</v>
      </c>
      <c r="G160" s="141">
        <v>13258.717161250001</v>
      </c>
      <c r="H160" s="141">
        <v>885462.6594248201</v>
      </c>
      <c r="I160" s="141">
        <v>607259.13442058</v>
      </c>
      <c r="J160" s="141">
        <v>278203.52500423999</v>
      </c>
      <c r="K160" s="141">
        <v>1091579.69275181</v>
      </c>
      <c r="L160" s="141">
        <v>700108.83593826997</v>
      </c>
      <c r="M160" s="141">
        <v>391470.85681353998</v>
      </c>
      <c r="N160" s="141">
        <v>17.3474</v>
      </c>
      <c r="O160" s="141">
        <v>19.837900000000001</v>
      </c>
      <c r="P160" s="141">
        <v>19.717099999999999</v>
      </c>
      <c r="Q160" s="141">
        <v>6.1070000000000002</v>
      </c>
      <c r="R160" s="141">
        <v>6.1158999999999999</v>
      </c>
      <c r="S160" s="141">
        <v>28.281600000000001</v>
      </c>
      <c r="T160" s="141">
        <v>28.304500000000001</v>
      </c>
      <c r="U160" s="141">
        <v>34.553199999999997</v>
      </c>
      <c r="V160" s="141">
        <v>13.921900000000001</v>
      </c>
      <c r="W160" s="141">
        <v>9.1522000000000006</v>
      </c>
      <c r="X160" s="141">
        <v>11.2874</v>
      </c>
      <c r="Y160" s="141">
        <v>14.1534</v>
      </c>
      <c r="Z160" s="141">
        <v>0.72650000000000003</v>
      </c>
      <c r="AA160" s="141">
        <v>8.9025999999999996</v>
      </c>
      <c r="AB160" s="141">
        <v>12.1332</v>
      </c>
      <c r="AC160" s="141">
        <v>1.0165</v>
      </c>
      <c r="AD160" s="142"/>
      <c r="AE160" s="142"/>
      <c r="AF160" s="142"/>
    </row>
    <row r="161" spans="1:32" hidden="1" outlineLevel="1" collapsed="1">
      <c r="A161" s="8">
        <v>45108</v>
      </c>
      <c r="B161" s="141">
        <v>709964.75576278998</v>
      </c>
      <c r="C161" s="141">
        <v>479604.40203967999</v>
      </c>
      <c r="D161" s="141">
        <v>230360.35372310999</v>
      </c>
      <c r="E161" s="141">
        <v>222807.20387374001</v>
      </c>
      <c r="F161" s="141">
        <v>209579.38094013999</v>
      </c>
      <c r="G161" s="141">
        <v>13227.8229336</v>
      </c>
      <c r="H161" s="141">
        <v>917150.45685259008</v>
      </c>
      <c r="I161" s="141">
        <v>636600.13270605996</v>
      </c>
      <c r="J161" s="141">
        <v>280550.32414653001</v>
      </c>
      <c r="K161" s="141">
        <v>1102978.8640185199</v>
      </c>
      <c r="L161" s="141">
        <v>712799.08174119995</v>
      </c>
      <c r="M161" s="141">
        <v>390179.78227732005</v>
      </c>
      <c r="N161" s="141">
        <v>17.8385</v>
      </c>
      <c r="O161" s="141">
        <v>19.723099999999999</v>
      </c>
      <c r="P161" s="141">
        <v>19.625399999999999</v>
      </c>
      <c r="Q161" s="141">
        <v>6.2839</v>
      </c>
      <c r="R161" s="141">
        <v>6.2827999999999999</v>
      </c>
      <c r="S161" s="141">
        <v>28.106300000000001</v>
      </c>
      <c r="T161" s="141">
        <v>28.118500000000001</v>
      </c>
      <c r="U161" s="141">
        <v>34.444499999999998</v>
      </c>
      <c r="V161" s="141">
        <v>14.7906</v>
      </c>
      <c r="W161" s="141">
        <v>8.4078999999999997</v>
      </c>
      <c r="X161" s="141">
        <v>11.547599999999999</v>
      </c>
      <c r="Y161" s="141">
        <v>14.363099999999999</v>
      </c>
      <c r="Z161" s="141">
        <v>0.75239999999999996</v>
      </c>
      <c r="AA161" s="141">
        <v>9.7796000000000003</v>
      </c>
      <c r="AB161" s="141">
        <v>12.785299999999999</v>
      </c>
      <c r="AC161" s="141">
        <v>1.1254999999999999</v>
      </c>
      <c r="AD161" s="142"/>
      <c r="AE161" s="142"/>
      <c r="AF161" s="142"/>
    </row>
    <row r="162" spans="1:32" hidden="1" outlineLevel="1" collapsed="1">
      <c r="A162" s="8">
        <v>45139</v>
      </c>
      <c r="B162" s="141">
        <v>713155.81799620006</v>
      </c>
      <c r="C162" s="141">
        <v>481441.84062342002</v>
      </c>
      <c r="D162" s="141">
        <v>231713.97737278001</v>
      </c>
      <c r="E162" s="141">
        <v>228463.55731184999</v>
      </c>
      <c r="F162" s="141">
        <v>215303.03788208001</v>
      </c>
      <c r="G162" s="141">
        <v>13160.51942977</v>
      </c>
      <c r="H162" s="141">
        <v>905925.17456174013</v>
      </c>
      <c r="I162" s="141">
        <v>629310.99110782996</v>
      </c>
      <c r="J162" s="141">
        <v>276614.18345390999</v>
      </c>
      <c r="K162" s="141">
        <v>1109558.4107165397</v>
      </c>
      <c r="L162" s="141">
        <v>718074.14788281999</v>
      </c>
      <c r="M162" s="141">
        <v>391484.26283371996</v>
      </c>
      <c r="N162" s="141">
        <v>17.119900000000001</v>
      </c>
      <c r="O162" s="141">
        <v>19.308</v>
      </c>
      <c r="P162" s="141">
        <v>18.9726</v>
      </c>
      <c r="Q162" s="141">
        <v>6.5004999999999997</v>
      </c>
      <c r="R162" s="141">
        <v>6.5000999999999998</v>
      </c>
      <c r="S162" s="141">
        <v>28.177800000000001</v>
      </c>
      <c r="T162" s="141">
        <v>28.194900000000001</v>
      </c>
      <c r="U162" s="141">
        <v>34.309600000000003</v>
      </c>
      <c r="V162" s="141">
        <v>11.491400000000001</v>
      </c>
      <c r="W162" s="141">
        <v>5.7411000000000003</v>
      </c>
      <c r="X162" s="141">
        <v>10.77</v>
      </c>
      <c r="Y162" s="141">
        <v>13.383100000000001</v>
      </c>
      <c r="Z162" s="141">
        <v>0.73519999999999996</v>
      </c>
      <c r="AA162" s="141">
        <v>9.1335999999999995</v>
      </c>
      <c r="AB162" s="141">
        <v>12.3264</v>
      </c>
      <c r="AC162" s="141">
        <v>1.1169</v>
      </c>
      <c r="AD162" s="142"/>
      <c r="AE162" s="142"/>
      <c r="AF162" s="142"/>
    </row>
    <row r="163" spans="1:32" hidden="1" outlineLevel="1" collapsed="1">
      <c r="A163" s="8">
        <v>45170</v>
      </c>
      <c r="B163" s="141">
        <v>716887.19316976005</v>
      </c>
      <c r="C163" s="141">
        <v>488473.73816995998</v>
      </c>
      <c r="D163" s="141">
        <v>228413.45499979999</v>
      </c>
      <c r="E163" s="141">
        <v>228827.04156536999</v>
      </c>
      <c r="F163" s="141">
        <v>215720.28257633999</v>
      </c>
      <c r="G163" s="141">
        <v>13106.758989030001</v>
      </c>
      <c r="H163" s="141">
        <v>891723.2460429701</v>
      </c>
      <c r="I163" s="141">
        <v>632606.14056669013</v>
      </c>
      <c r="J163" s="141">
        <v>259117.10547627998</v>
      </c>
      <c r="K163" s="141">
        <v>1132555.8474204696</v>
      </c>
      <c r="L163" s="141">
        <v>735005.15566614014</v>
      </c>
      <c r="M163" s="141">
        <v>397550.69175432995</v>
      </c>
      <c r="N163" s="141">
        <v>16.635200000000001</v>
      </c>
      <c r="O163" s="141">
        <v>18.8233</v>
      </c>
      <c r="P163" s="141">
        <v>18.459</v>
      </c>
      <c r="Q163" s="141">
        <v>6.7666000000000004</v>
      </c>
      <c r="R163" s="141">
        <v>6.7671999999999999</v>
      </c>
      <c r="S163" s="141">
        <v>28.201599999999999</v>
      </c>
      <c r="T163" s="141">
        <v>28.235600000000002</v>
      </c>
      <c r="U163" s="141">
        <v>34.319000000000003</v>
      </c>
      <c r="V163" s="141">
        <v>8.5813000000000006</v>
      </c>
      <c r="W163" s="141">
        <v>6.0434999999999999</v>
      </c>
      <c r="X163" s="141">
        <v>10.8559</v>
      </c>
      <c r="Y163" s="141">
        <v>12.4922</v>
      </c>
      <c r="Z163" s="141">
        <v>0.5806</v>
      </c>
      <c r="AA163" s="141">
        <v>8.8439999999999994</v>
      </c>
      <c r="AB163" s="141">
        <v>12.1328</v>
      </c>
      <c r="AC163" s="141">
        <v>1.1124000000000001</v>
      </c>
      <c r="AD163" s="142"/>
      <c r="AE163" s="142"/>
      <c r="AF163" s="142"/>
    </row>
    <row r="164" spans="1:32" hidden="1" outlineLevel="1" collapsed="1">
      <c r="A164" s="8">
        <v>45200</v>
      </c>
      <c r="B164" s="141">
        <v>718369.46228424995</v>
      </c>
      <c r="C164" s="141">
        <v>488706.57395166002</v>
      </c>
      <c r="D164" s="141">
        <v>229662.88833259</v>
      </c>
      <c r="E164" s="141">
        <v>233150.14481970001</v>
      </c>
      <c r="F164" s="141">
        <v>220223.30666559999</v>
      </c>
      <c r="G164" s="141">
        <v>12926.8381541</v>
      </c>
      <c r="H164" s="141">
        <v>907968.45875737991</v>
      </c>
      <c r="I164" s="141">
        <v>644456.12036711001</v>
      </c>
      <c r="J164" s="141">
        <v>263512.33839027002</v>
      </c>
      <c r="K164" s="141">
        <v>1137509.6404081101</v>
      </c>
      <c r="L164" s="141">
        <v>733179.29729470017</v>
      </c>
      <c r="M164" s="141">
        <v>404330.34311341005</v>
      </c>
      <c r="N164" s="141">
        <v>17.337700000000002</v>
      </c>
      <c r="O164" s="141">
        <v>19.058499999999999</v>
      </c>
      <c r="P164" s="141">
        <v>18.937999999999999</v>
      </c>
      <c r="Q164" s="141">
        <v>6.9523000000000001</v>
      </c>
      <c r="R164" s="141">
        <v>6.9542999999999999</v>
      </c>
      <c r="S164" s="141">
        <v>28.290900000000001</v>
      </c>
      <c r="T164" s="141">
        <v>28.296600000000002</v>
      </c>
      <c r="U164" s="141">
        <v>34.415300000000002</v>
      </c>
      <c r="V164" s="141">
        <v>16.569500000000001</v>
      </c>
      <c r="W164" s="141">
        <v>8.7034000000000002</v>
      </c>
      <c r="X164" s="141">
        <v>9.2029999999999994</v>
      </c>
      <c r="Y164" s="141">
        <v>10.4796</v>
      </c>
      <c r="Z164" s="141">
        <v>0.50870000000000004</v>
      </c>
      <c r="AA164" s="141">
        <v>8.5747</v>
      </c>
      <c r="AB164" s="141">
        <v>11.688700000000001</v>
      </c>
      <c r="AC164" s="141">
        <v>0.9758</v>
      </c>
      <c r="AD164" s="142"/>
      <c r="AE164" s="142"/>
      <c r="AF164" s="142"/>
    </row>
    <row r="165" spans="1:32" hidden="1" outlineLevel="1" collapsed="1">
      <c r="A165" s="8">
        <v>45231</v>
      </c>
      <c r="B165" s="141">
        <v>726625.28596569004</v>
      </c>
      <c r="C165" s="141">
        <v>493669.94348664</v>
      </c>
      <c r="D165" s="141">
        <v>232955.34247905001</v>
      </c>
      <c r="E165" s="141">
        <v>240242.53488254</v>
      </c>
      <c r="F165" s="141">
        <v>227371.21631643001</v>
      </c>
      <c r="G165" s="141">
        <v>12871.31856611</v>
      </c>
      <c r="H165" s="141">
        <v>926969.77827066975</v>
      </c>
      <c r="I165" s="141">
        <v>669979.04702510999</v>
      </c>
      <c r="J165" s="141">
        <v>256990.73124555993</v>
      </c>
      <c r="K165" s="141">
        <v>1165240.90674261</v>
      </c>
      <c r="L165" s="141">
        <v>755064.40329894004</v>
      </c>
      <c r="M165" s="141">
        <v>410176.50344366999</v>
      </c>
      <c r="N165" s="141">
        <v>16.031500000000001</v>
      </c>
      <c r="O165" s="141">
        <v>18.003299999999999</v>
      </c>
      <c r="P165" s="141">
        <v>17.5944</v>
      </c>
      <c r="Q165" s="141">
        <v>7.0457999999999998</v>
      </c>
      <c r="R165" s="141">
        <v>7.0488</v>
      </c>
      <c r="S165" s="141">
        <v>27.273299999999999</v>
      </c>
      <c r="T165" s="141">
        <v>27.286899999999999</v>
      </c>
      <c r="U165" s="141">
        <v>33.186300000000003</v>
      </c>
      <c r="V165" s="141">
        <v>11.624599999999999</v>
      </c>
      <c r="W165" s="141">
        <v>6.3563999999999998</v>
      </c>
      <c r="X165" s="141">
        <v>8.8204999999999991</v>
      </c>
      <c r="Y165" s="141">
        <v>10.190799999999999</v>
      </c>
      <c r="Z165" s="141">
        <v>0.57550000000000001</v>
      </c>
      <c r="AA165" s="141">
        <v>8.8234999999999992</v>
      </c>
      <c r="AB165" s="141">
        <v>11.6874</v>
      </c>
      <c r="AC165" s="141">
        <v>0.99660000000000004</v>
      </c>
      <c r="AD165" s="142"/>
      <c r="AE165" s="142"/>
      <c r="AF165" s="142"/>
    </row>
    <row r="166" spans="1:32" hidden="1" outlineLevel="1" collapsed="1">
      <c r="A166" s="8">
        <v>45261</v>
      </c>
      <c r="B166" s="141">
        <v>735295.46004999999</v>
      </c>
      <c r="C166" s="141">
        <v>495414.10023421998</v>
      </c>
      <c r="D166" s="141">
        <v>239881.35981577999</v>
      </c>
      <c r="E166" s="141">
        <v>236469.91155936001</v>
      </c>
      <c r="F166" s="141">
        <v>224043.28096584001</v>
      </c>
      <c r="G166" s="141">
        <v>12426.63059352</v>
      </c>
      <c r="H166" s="141">
        <v>1031122.16128981</v>
      </c>
      <c r="I166" s="141">
        <v>754041.48763035005</v>
      </c>
      <c r="J166" s="141">
        <v>277080.67365945998</v>
      </c>
      <c r="K166" s="141">
        <v>1228545.9651527202</v>
      </c>
      <c r="L166" s="141">
        <v>795493.28653921012</v>
      </c>
      <c r="M166" s="141">
        <v>433052.67861350998</v>
      </c>
      <c r="N166" s="141">
        <v>15.808299999999999</v>
      </c>
      <c r="O166" s="141">
        <v>17.711099999999998</v>
      </c>
      <c r="P166" s="141">
        <v>17.326499999999999</v>
      </c>
      <c r="Q166" s="141">
        <v>6.3566000000000003</v>
      </c>
      <c r="R166" s="141">
        <v>6.3536000000000001</v>
      </c>
      <c r="S166" s="141">
        <v>27.1676</v>
      </c>
      <c r="T166" s="141">
        <v>27.172699999999999</v>
      </c>
      <c r="U166" s="141">
        <v>33.4054</v>
      </c>
      <c r="V166" s="141">
        <v>20.091000000000001</v>
      </c>
      <c r="W166" s="141">
        <v>14.4087</v>
      </c>
      <c r="X166" s="141">
        <v>9.0502000000000002</v>
      </c>
      <c r="Y166" s="141">
        <v>10.266500000000001</v>
      </c>
      <c r="Z166" s="141">
        <v>0.47289999999999999</v>
      </c>
      <c r="AA166" s="141">
        <v>8.7843</v>
      </c>
      <c r="AB166" s="141">
        <v>11.3962</v>
      </c>
      <c r="AC166" s="141">
        <v>0.95850000000000002</v>
      </c>
      <c r="AD166" s="142"/>
      <c r="AE166" s="142"/>
      <c r="AF166" s="142"/>
    </row>
    <row r="167" spans="1:32" hidden="1" outlineLevel="1" collapsed="1">
      <c r="A167" s="8">
        <v>45292</v>
      </c>
      <c r="B167" s="141">
        <v>725492.64062524994</v>
      </c>
      <c r="C167" s="141">
        <v>492470.59473731997</v>
      </c>
      <c r="D167" s="141">
        <v>233022.04588793</v>
      </c>
      <c r="E167" s="141">
        <v>241880.68714284</v>
      </c>
      <c r="F167" s="141">
        <v>229605.70764032999</v>
      </c>
      <c r="G167" s="141">
        <v>12274.979502509999</v>
      </c>
      <c r="H167" s="141">
        <v>1024464.4800514099</v>
      </c>
      <c r="I167" s="141">
        <v>732967.52703082003</v>
      </c>
      <c r="J167" s="141">
        <v>291496.95302059001</v>
      </c>
      <c r="K167" s="141">
        <v>1187761.15492841</v>
      </c>
      <c r="L167" s="141">
        <v>766542.25400884997</v>
      </c>
      <c r="M167" s="141">
        <v>421218.90091956011</v>
      </c>
      <c r="N167" s="141">
        <v>17.337900000000001</v>
      </c>
      <c r="O167" s="141">
        <v>18.2012</v>
      </c>
      <c r="P167" s="141">
        <v>18.026</v>
      </c>
      <c r="Q167" s="141">
        <v>6.6675000000000004</v>
      </c>
      <c r="R167" s="141">
        <v>6.6658999999999997</v>
      </c>
      <c r="S167" s="141">
        <v>27.5916</v>
      </c>
      <c r="T167" s="141">
        <v>27.599</v>
      </c>
      <c r="U167" s="141">
        <v>34.216900000000003</v>
      </c>
      <c r="V167" s="141">
        <v>16.329699999999999</v>
      </c>
      <c r="W167" s="141">
        <v>6.9054000000000002</v>
      </c>
      <c r="X167" s="141">
        <v>9.1767000000000003</v>
      </c>
      <c r="Y167" s="141">
        <v>9.9594000000000005</v>
      </c>
      <c r="Z167" s="141">
        <v>0.67159999999999997</v>
      </c>
      <c r="AA167" s="141">
        <v>8.6697000000000006</v>
      </c>
      <c r="AB167" s="141">
        <v>11.2766</v>
      </c>
      <c r="AC167" s="141">
        <v>0.95169999999999999</v>
      </c>
      <c r="AD167" s="142"/>
      <c r="AE167" s="142"/>
      <c r="AF167" s="142"/>
    </row>
    <row r="168" spans="1:32" hidden="1" outlineLevel="1" collapsed="1">
      <c r="A168" s="8">
        <v>45323</v>
      </c>
      <c r="B168" s="141">
        <v>724909.06728604995</v>
      </c>
      <c r="C168" s="141">
        <v>493415.20492927002</v>
      </c>
      <c r="D168" s="141">
        <v>231493.86235678001</v>
      </c>
      <c r="E168" s="141">
        <v>245188.03327407999</v>
      </c>
      <c r="F168" s="141">
        <v>232791.12796034</v>
      </c>
      <c r="G168" s="141">
        <v>12396.905313740001</v>
      </c>
      <c r="H168" s="141">
        <v>1043910.6556722001</v>
      </c>
      <c r="I168" s="141">
        <v>751686.54250875011</v>
      </c>
      <c r="J168" s="141">
        <v>292224.11316344992</v>
      </c>
      <c r="K168" s="141">
        <v>1199954.6485489495</v>
      </c>
      <c r="L168" s="141">
        <v>778682.73110838013</v>
      </c>
      <c r="M168" s="141">
        <v>421271.91744057002</v>
      </c>
      <c r="N168" s="141">
        <v>15.930400000000001</v>
      </c>
      <c r="O168" s="141">
        <v>16.881699999999999</v>
      </c>
      <c r="P168" s="141">
        <v>16.3673</v>
      </c>
      <c r="Q168" s="141">
        <v>6.7210000000000001</v>
      </c>
      <c r="R168" s="141">
        <v>6.7210999999999999</v>
      </c>
      <c r="S168" s="141">
        <v>27.631799999999998</v>
      </c>
      <c r="T168" s="141">
        <v>27.6462</v>
      </c>
      <c r="U168" s="141">
        <v>34.250300000000003</v>
      </c>
      <c r="V168" s="141">
        <v>13.8004</v>
      </c>
      <c r="W168" s="141">
        <v>6.48</v>
      </c>
      <c r="X168" s="141">
        <v>9.0968999999999998</v>
      </c>
      <c r="Y168" s="141">
        <v>9.8362999999999996</v>
      </c>
      <c r="Z168" s="141">
        <v>0.73499999999999999</v>
      </c>
      <c r="AA168" s="141">
        <v>8.5197000000000003</v>
      </c>
      <c r="AB168" s="141">
        <v>11.0199</v>
      </c>
      <c r="AC168" s="141">
        <v>0.97699999999999998</v>
      </c>
      <c r="AD168" s="142"/>
      <c r="AE168" s="142"/>
      <c r="AF168" s="142"/>
    </row>
    <row r="169" spans="1:32" collapsed="1">
      <c r="A169" s="8">
        <v>45352</v>
      </c>
      <c r="B169" s="141">
        <v>734445.87388590002</v>
      </c>
      <c r="C169" s="141">
        <v>499835.36826587003</v>
      </c>
      <c r="D169" s="141">
        <v>234610.50562002999</v>
      </c>
      <c r="E169" s="141">
        <v>251193.41652028999</v>
      </c>
      <c r="F169" s="141">
        <v>238488.11980111001</v>
      </c>
      <c r="G169" s="141">
        <v>12705.29671918</v>
      </c>
      <c r="H169" s="141">
        <v>1070116.66968392</v>
      </c>
      <c r="I169" s="141">
        <v>766718.42511713994</v>
      </c>
      <c r="J169" s="141">
        <v>303398.24456678005</v>
      </c>
      <c r="K169" s="141">
        <v>1219831.0966803001</v>
      </c>
      <c r="L169" s="141">
        <v>787041.49556210986</v>
      </c>
      <c r="M169" s="141">
        <v>432789.6011181901</v>
      </c>
      <c r="N169" s="141">
        <v>15.844200000000001</v>
      </c>
      <c r="O169" s="141">
        <v>16.866199999999999</v>
      </c>
      <c r="P169" s="141">
        <v>16.466899999999999</v>
      </c>
      <c r="Q169" s="141">
        <v>6.7824</v>
      </c>
      <c r="R169" s="141">
        <v>6.7823000000000002</v>
      </c>
      <c r="S169" s="141">
        <v>27.283899999999999</v>
      </c>
      <c r="T169" s="141">
        <v>27.298999999999999</v>
      </c>
      <c r="U169" s="141">
        <v>34.162599999999998</v>
      </c>
      <c r="V169" s="141">
        <v>13.2568</v>
      </c>
      <c r="W169" s="141">
        <v>7.9066000000000001</v>
      </c>
      <c r="X169" s="141">
        <v>8.3035999999999994</v>
      </c>
      <c r="Y169" s="141">
        <v>9.5890000000000004</v>
      </c>
      <c r="Z169" s="141">
        <v>0.81330000000000002</v>
      </c>
      <c r="AA169" s="141">
        <v>8.5122999999999998</v>
      </c>
      <c r="AB169" s="141">
        <v>11.0486</v>
      </c>
      <c r="AC169" s="141">
        <v>1.0246999999999999</v>
      </c>
      <c r="AD169" s="142"/>
      <c r="AE169" s="142"/>
      <c r="AF169" s="142"/>
    </row>
    <row r="170" spans="1:32">
      <c r="A170" s="8">
        <v>45383</v>
      </c>
      <c r="B170" s="141">
        <v>737084.37149806996</v>
      </c>
      <c r="C170" s="141">
        <v>502357.99730644003</v>
      </c>
      <c r="D170" s="141">
        <v>234726.37419162999</v>
      </c>
      <c r="E170" s="141">
        <v>256883.21187192001</v>
      </c>
      <c r="F170" s="141">
        <v>244029.82100102</v>
      </c>
      <c r="G170" s="141">
        <v>12853.390870900001</v>
      </c>
      <c r="H170" s="141">
        <v>1100321.1977467902</v>
      </c>
      <c r="I170" s="141">
        <v>779736.04221380013</v>
      </c>
      <c r="J170" s="141">
        <v>320585.15553299</v>
      </c>
      <c r="K170" s="141">
        <v>1235277.7432384701</v>
      </c>
      <c r="L170" s="141">
        <v>799184.45573845995</v>
      </c>
      <c r="M170" s="141">
        <v>436093.28750000999</v>
      </c>
      <c r="N170" s="141">
        <v>16.3446</v>
      </c>
      <c r="O170" s="141">
        <v>17.5901</v>
      </c>
      <c r="P170" s="141">
        <v>17.416599999999999</v>
      </c>
      <c r="Q170" s="141">
        <v>6.5787000000000004</v>
      </c>
      <c r="R170" s="141">
        <v>6.5781000000000001</v>
      </c>
      <c r="S170" s="141">
        <v>27.453099999999999</v>
      </c>
      <c r="T170" s="141">
        <v>27.4678</v>
      </c>
      <c r="U170" s="141">
        <v>33.800699999999999</v>
      </c>
      <c r="V170" s="141">
        <v>13.716200000000001</v>
      </c>
      <c r="W170" s="141">
        <v>7.9484000000000004</v>
      </c>
      <c r="X170" s="141">
        <v>7.8472999999999997</v>
      </c>
      <c r="Y170" s="141">
        <v>9.6031999999999993</v>
      </c>
      <c r="Z170" s="141">
        <v>0.83309999999999995</v>
      </c>
      <c r="AA170" s="141">
        <v>8.4334000000000007</v>
      </c>
      <c r="AB170" s="141">
        <v>10.8972</v>
      </c>
      <c r="AC170" s="141">
        <v>1.0141</v>
      </c>
      <c r="AD170" s="142"/>
      <c r="AE170" s="142"/>
      <c r="AF170" s="142"/>
    </row>
    <row r="171" spans="1:32">
      <c r="A171" s="8">
        <v>45413</v>
      </c>
      <c r="B171" s="141">
        <v>747714.95160474</v>
      </c>
      <c r="C171" s="141">
        <v>507052.11308700999</v>
      </c>
      <c r="D171" s="141">
        <v>240662.83851773001</v>
      </c>
      <c r="E171" s="141">
        <v>262363.24676194001</v>
      </c>
      <c r="F171" s="141">
        <v>249371.39397112001</v>
      </c>
      <c r="G171" s="141">
        <v>12991.852790819999</v>
      </c>
      <c r="H171" s="141">
        <v>1112053.8532279097</v>
      </c>
      <c r="I171" s="141">
        <v>778781.10979400994</v>
      </c>
      <c r="J171" s="141">
        <v>333272.7434339</v>
      </c>
      <c r="K171" s="141">
        <v>1256698.1301644898</v>
      </c>
      <c r="L171" s="141">
        <v>811974.4937092301</v>
      </c>
      <c r="M171" s="141">
        <v>444723.63645525998</v>
      </c>
      <c r="N171" s="141">
        <v>14.6974</v>
      </c>
      <c r="O171" s="141">
        <v>15.7765</v>
      </c>
      <c r="P171" s="141">
        <v>15.1868</v>
      </c>
      <c r="Q171" s="141">
        <v>6.8810000000000002</v>
      </c>
      <c r="R171" s="141">
        <v>6.8806000000000003</v>
      </c>
      <c r="S171" s="141">
        <v>27.744299999999999</v>
      </c>
      <c r="T171" s="141">
        <v>27.7484</v>
      </c>
      <c r="U171" s="141">
        <v>34.222900000000003</v>
      </c>
      <c r="V171" s="141">
        <v>20.5886</v>
      </c>
      <c r="W171" s="141">
        <v>9.7706</v>
      </c>
      <c r="X171" s="141">
        <v>6.8426</v>
      </c>
      <c r="Y171" s="141">
        <v>8.9120000000000008</v>
      </c>
      <c r="Z171" s="141">
        <v>0.88560000000000005</v>
      </c>
      <c r="AA171" s="141">
        <v>8.2506000000000004</v>
      </c>
      <c r="AB171" s="141">
        <v>10.6379</v>
      </c>
      <c r="AC171" s="141">
        <v>1.0424</v>
      </c>
      <c r="AD171" s="142"/>
      <c r="AE171" s="142"/>
      <c r="AF171" s="142"/>
    </row>
    <row r="172" spans="1:32">
      <c r="A172" s="8">
        <v>45444</v>
      </c>
      <c r="B172" s="141">
        <v>757021.21725536999</v>
      </c>
      <c r="C172" s="141">
        <v>519680.61926566</v>
      </c>
      <c r="D172" s="141">
        <v>237340.59798970999</v>
      </c>
      <c r="E172" s="141">
        <v>267340.76306170999</v>
      </c>
      <c r="F172" s="141">
        <v>254501.00128756001</v>
      </c>
      <c r="G172" s="141">
        <v>12839.76177415</v>
      </c>
      <c r="H172" s="141">
        <v>1113683.09113032</v>
      </c>
      <c r="I172" s="141">
        <v>777750.99818249012</v>
      </c>
      <c r="J172" s="141">
        <v>335932.09294782998</v>
      </c>
      <c r="K172" s="141">
        <v>1285534.0883224399</v>
      </c>
      <c r="L172" s="141">
        <v>837827.9727664598</v>
      </c>
      <c r="M172" s="141">
        <v>447706.11555598001</v>
      </c>
      <c r="N172" s="141">
        <v>14.816800000000001</v>
      </c>
      <c r="O172" s="141">
        <v>15.6214</v>
      </c>
      <c r="P172" s="141">
        <v>15.1128</v>
      </c>
      <c r="Q172" s="141">
        <v>6.6513999999999998</v>
      </c>
      <c r="R172" s="141">
        <v>6.6506999999999996</v>
      </c>
      <c r="S172" s="141">
        <v>27.532</v>
      </c>
      <c r="T172" s="141">
        <v>27.5381</v>
      </c>
      <c r="U172" s="141">
        <v>33.7363</v>
      </c>
      <c r="V172" s="141">
        <v>16.9709</v>
      </c>
      <c r="W172" s="141">
        <v>8.0056999999999992</v>
      </c>
      <c r="X172" s="141">
        <v>6.7994000000000003</v>
      </c>
      <c r="Y172" s="141">
        <v>8.6027000000000005</v>
      </c>
      <c r="Z172" s="141">
        <v>0.85950000000000004</v>
      </c>
      <c r="AA172" s="141">
        <v>7.9916</v>
      </c>
      <c r="AB172" s="141">
        <v>10.4763</v>
      </c>
      <c r="AC172" s="141">
        <v>1.0411999999999999</v>
      </c>
      <c r="AD172" s="142"/>
      <c r="AE172" s="142"/>
      <c r="AF172" s="142"/>
    </row>
    <row r="173" spans="1:32">
      <c r="A173" s="8">
        <v>45474</v>
      </c>
      <c r="B173" s="141">
        <v>770074.03571699001</v>
      </c>
      <c r="C173" s="141">
        <v>526317.73872202996</v>
      </c>
      <c r="D173" s="141">
        <v>243756.29699495999</v>
      </c>
      <c r="E173" s="141">
        <v>274848.98437065998</v>
      </c>
      <c r="F173" s="141">
        <v>261812.6718325</v>
      </c>
      <c r="G173" s="141">
        <v>13036.31253816</v>
      </c>
      <c r="H173" s="141">
        <v>1132518.7583608404</v>
      </c>
      <c r="I173" s="141">
        <v>797485.49770024023</v>
      </c>
      <c r="J173" s="141">
        <v>335033.26066060003</v>
      </c>
      <c r="K173" s="141">
        <v>1278865.0799815503</v>
      </c>
      <c r="L173" s="141">
        <v>826401.61120992992</v>
      </c>
      <c r="M173" s="141">
        <v>452463.46877162007</v>
      </c>
      <c r="N173" s="141">
        <v>15.651300000000001</v>
      </c>
      <c r="O173" s="141">
        <v>16.555700000000002</v>
      </c>
      <c r="P173" s="141">
        <v>16.377800000000001</v>
      </c>
      <c r="Q173" s="141">
        <v>7.4032999999999998</v>
      </c>
      <c r="R173" s="141">
        <v>7.4058999999999999</v>
      </c>
      <c r="S173" s="141">
        <v>27.552800000000001</v>
      </c>
      <c r="T173" s="141">
        <v>27.5792</v>
      </c>
      <c r="U173" s="141">
        <v>33.270200000000003</v>
      </c>
      <c r="V173" s="141">
        <v>9.8162000000000003</v>
      </c>
      <c r="W173" s="141">
        <v>4.9172000000000002</v>
      </c>
      <c r="X173" s="141">
        <v>6.9306999999999999</v>
      </c>
      <c r="Y173" s="141">
        <v>8.4589999999999996</v>
      </c>
      <c r="Z173" s="141">
        <v>0.91779999999999995</v>
      </c>
      <c r="AA173" s="141">
        <v>7.8838999999999997</v>
      </c>
      <c r="AB173" s="141">
        <v>10.271599999999999</v>
      </c>
      <c r="AC173" s="141">
        <v>1.0528999999999999</v>
      </c>
      <c r="AD173" s="142"/>
      <c r="AE173" s="142"/>
      <c r="AF173" s="142"/>
    </row>
    <row r="174" spans="1:32">
      <c r="A174" s="8">
        <v>45505</v>
      </c>
      <c r="B174" s="141">
        <v>777304.26037064998</v>
      </c>
      <c r="C174" s="141">
        <v>532169.19271168998</v>
      </c>
      <c r="D174" s="141">
        <v>245135.06765896</v>
      </c>
      <c r="E174" s="141">
        <v>280398.34619633999</v>
      </c>
      <c r="F174" s="141">
        <v>267300.68927844998</v>
      </c>
      <c r="G174" s="141">
        <v>13097.656917890001</v>
      </c>
      <c r="H174" s="141">
        <v>1120841.7970338201</v>
      </c>
      <c r="I174" s="141">
        <v>775223.79712251003</v>
      </c>
      <c r="J174" s="141">
        <v>345617.99991131003</v>
      </c>
      <c r="K174" s="141">
        <v>1290027.2664333798</v>
      </c>
      <c r="L174" s="141">
        <v>831743.94034219987</v>
      </c>
      <c r="M174" s="141">
        <v>458283.32609117997</v>
      </c>
      <c r="N174" s="141">
        <v>14.109500000000001</v>
      </c>
      <c r="O174" s="141">
        <v>15.159599999999999</v>
      </c>
      <c r="P174" s="141">
        <v>14.6106</v>
      </c>
      <c r="Q174" s="141">
        <v>6.5448000000000004</v>
      </c>
      <c r="R174" s="141">
        <v>6.5430000000000001</v>
      </c>
      <c r="S174" s="141">
        <v>27.651299999999999</v>
      </c>
      <c r="T174" s="141">
        <v>27.6557</v>
      </c>
      <c r="U174" s="141">
        <v>33.541200000000003</v>
      </c>
      <c r="V174" s="141">
        <v>19.846299999999999</v>
      </c>
      <c r="W174" s="141">
        <v>8.3742000000000001</v>
      </c>
      <c r="X174" s="141">
        <v>6.6074999999999999</v>
      </c>
      <c r="Y174" s="141">
        <v>8.4417000000000009</v>
      </c>
      <c r="Z174" s="141">
        <v>0.92310000000000003</v>
      </c>
      <c r="AA174" s="141">
        <v>7.9165999999999999</v>
      </c>
      <c r="AB174" s="141">
        <v>10.224600000000001</v>
      </c>
      <c r="AC174" s="141">
        <v>1.0784</v>
      </c>
      <c r="AD174" s="142"/>
      <c r="AE174" s="142"/>
      <c r="AF174" s="142"/>
    </row>
    <row r="175" spans="1:32">
      <c r="A175" s="8">
        <v>45536</v>
      </c>
      <c r="B175" s="141">
        <v>786080.44148228003</v>
      </c>
      <c r="C175" s="141">
        <v>541603.97139060998</v>
      </c>
      <c r="D175" s="141">
        <v>244476.47009166999</v>
      </c>
      <c r="E175" s="141">
        <v>284751.98181804002</v>
      </c>
      <c r="F175" s="141">
        <v>271681.97264194</v>
      </c>
      <c r="G175" s="141">
        <v>13070.0091761</v>
      </c>
      <c r="H175" s="141">
        <v>1098295.2191575398</v>
      </c>
      <c r="I175" s="141">
        <v>763695.48101640982</v>
      </c>
      <c r="J175" s="141">
        <v>334599.73814113002</v>
      </c>
      <c r="K175" s="141">
        <v>1314981.06930904</v>
      </c>
      <c r="L175" s="141">
        <v>850605.89281283983</v>
      </c>
      <c r="M175" s="141">
        <v>464375.17649620003</v>
      </c>
      <c r="N175" s="141">
        <v>14.0684</v>
      </c>
      <c r="O175" s="141">
        <v>15.154199999999999</v>
      </c>
      <c r="P175" s="141">
        <v>14.6012</v>
      </c>
      <c r="Q175" s="141">
        <v>6.3536999999999999</v>
      </c>
      <c r="R175" s="141">
        <v>6.3517000000000001</v>
      </c>
      <c r="S175" s="141">
        <v>27.630299999999998</v>
      </c>
      <c r="T175" s="141">
        <v>27.639199999999999</v>
      </c>
      <c r="U175" s="141">
        <v>33.422499999999999</v>
      </c>
      <c r="V175" s="141">
        <v>16.049199999999999</v>
      </c>
      <c r="W175" s="141">
        <v>8.1434999999999995</v>
      </c>
      <c r="X175" s="141">
        <v>5.9920999999999998</v>
      </c>
      <c r="Y175" s="141">
        <v>8.5412999999999997</v>
      </c>
      <c r="Z175" s="141">
        <v>0.94740000000000002</v>
      </c>
      <c r="AA175" s="141">
        <v>7.4253</v>
      </c>
      <c r="AB175" s="141">
        <v>10.103400000000001</v>
      </c>
      <c r="AC175" s="141">
        <v>1.1115999999999999</v>
      </c>
      <c r="AD175" s="142"/>
      <c r="AE175" s="142"/>
      <c r="AF175" s="142"/>
    </row>
    <row r="176" spans="1:32">
      <c r="A176" s="8">
        <v>45566</v>
      </c>
      <c r="B176" s="141">
        <v>780447.60446363001</v>
      </c>
      <c r="C176" s="141">
        <v>536788.33199054003</v>
      </c>
      <c r="D176" s="141">
        <v>243659.27247309001</v>
      </c>
      <c r="E176" s="141">
        <v>289071.43222233001</v>
      </c>
      <c r="F176" s="141">
        <v>277125.41054720001</v>
      </c>
      <c r="G176" s="141">
        <v>11946.021675129999</v>
      </c>
      <c r="H176" s="141">
        <v>1121314.2390155098</v>
      </c>
      <c r="I176" s="141">
        <v>793399.24871415005</v>
      </c>
      <c r="J176" s="141">
        <v>327914.99030135997</v>
      </c>
      <c r="K176" s="141">
        <v>1320697.1650010699</v>
      </c>
      <c r="L176" s="141">
        <v>851441.88456774014</v>
      </c>
      <c r="M176" s="141">
        <v>469255.28043332999</v>
      </c>
      <c r="N176" s="141">
        <v>14.1106</v>
      </c>
      <c r="O176" s="141">
        <v>15.5364</v>
      </c>
      <c r="P176" s="141">
        <v>15.2646</v>
      </c>
      <c r="Q176" s="141">
        <v>6.2892000000000001</v>
      </c>
      <c r="R176" s="141">
        <v>6.2873999999999999</v>
      </c>
      <c r="S176" s="141">
        <v>27.735700000000001</v>
      </c>
      <c r="T176" s="141">
        <v>27.7456</v>
      </c>
      <c r="U176" s="141">
        <v>33.365099999999998</v>
      </c>
      <c r="V176" s="141">
        <v>13.872299999999999</v>
      </c>
      <c r="W176" s="141">
        <v>6.4574999999999996</v>
      </c>
      <c r="X176" s="141">
        <v>6.9353999999999996</v>
      </c>
      <c r="Y176" s="141">
        <v>8.6026000000000007</v>
      </c>
      <c r="Z176" s="141">
        <v>0.89459999999999995</v>
      </c>
      <c r="AA176" s="141">
        <v>7.694</v>
      </c>
      <c r="AB176" s="141">
        <v>10.2081</v>
      </c>
      <c r="AC176" s="141">
        <v>1.0387</v>
      </c>
      <c r="AD176" s="142"/>
      <c r="AE176" s="142"/>
      <c r="AF176" s="142"/>
    </row>
    <row r="177" spans="1:32">
      <c r="A177" s="8">
        <v>45597</v>
      </c>
      <c r="B177" s="141">
        <v>790365.05647554004</v>
      </c>
      <c r="C177" s="141">
        <v>541765.38331952004</v>
      </c>
      <c r="D177" s="141">
        <v>248599.67315602</v>
      </c>
      <c r="E177" s="141">
        <v>294951.96018507</v>
      </c>
      <c r="F177" s="141">
        <v>283020.02369826002</v>
      </c>
      <c r="G177" s="141">
        <v>11931.93648681</v>
      </c>
      <c r="H177" s="141">
        <v>1122636.2761193402</v>
      </c>
      <c r="I177" s="141">
        <v>796924.23882835999</v>
      </c>
      <c r="J177" s="141">
        <v>325712.03729097999</v>
      </c>
      <c r="K177" s="141">
        <v>1335915.8534340903</v>
      </c>
      <c r="L177" s="141">
        <v>862312.94666867994</v>
      </c>
      <c r="M177" s="141">
        <v>473602.90676540998</v>
      </c>
      <c r="N177" s="141">
        <v>13.357699999999999</v>
      </c>
      <c r="O177" s="141">
        <v>14.8018</v>
      </c>
      <c r="P177" s="141">
        <v>14.244999999999999</v>
      </c>
      <c r="Q177" s="141">
        <v>6.2431999999999999</v>
      </c>
      <c r="R177" s="141">
        <v>6.2439999999999998</v>
      </c>
      <c r="S177" s="141">
        <v>27.1934</v>
      </c>
      <c r="T177" s="141">
        <v>27.206199999999999</v>
      </c>
      <c r="U177" s="141">
        <v>32.665700000000001</v>
      </c>
      <c r="V177" s="141">
        <v>13.254200000000001</v>
      </c>
      <c r="W177" s="141">
        <v>7.1087999999999996</v>
      </c>
      <c r="X177" s="141">
        <v>7.4573</v>
      </c>
      <c r="Y177" s="141">
        <v>8.4356000000000009</v>
      </c>
      <c r="Z177" s="141">
        <v>0.83550000000000002</v>
      </c>
      <c r="AA177" s="141">
        <v>7.6212</v>
      </c>
      <c r="AB177" s="141">
        <v>10.256500000000001</v>
      </c>
      <c r="AC177" s="141">
        <v>1.0646</v>
      </c>
      <c r="AD177" s="142"/>
      <c r="AE177" s="142"/>
      <c r="AF177" s="142"/>
    </row>
    <row r="178" spans="1:32">
      <c r="A178" s="8">
        <v>45627</v>
      </c>
      <c r="B178" s="141">
        <v>782219.07062774</v>
      </c>
      <c r="C178" s="141">
        <v>531408.56119597994</v>
      </c>
      <c r="D178" s="141">
        <v>250810.50943176</v>
      </c>
      <c r="E178" s="141">
        <v>291759.56418992003</v>
      </c>
      <c r="F178" s="141">
        <v>280116.67716557998</v>
      </c>
      <c r="G178" s="141">
        <v>11642.88702434</v>
      </c>
      <c r="H178" s="141">
        <v>1227642.4079868596</v>
      </c>
      <c r="I178" s="141">
        <v>896538.76843407028</v>
      </c>
      <c r="J178" s="141">
        <v>331103.63955278997</v>
      </c>
      <c r="K178" s="141">
        <v>1381874.9500687101</v>
      </c>
      <c r="L178" s="141">
        <v>896810.57919934997</v>
      </c>
      <c r="M178" s="141">
        <v>485064.37086936005</v>
      </c>
      <c r="N178" s="141">
        <v>13.737500000000001</v>
      </c>
      <c r="O178" s="141">
        <v>15.0021</v>
      </c>
      <c r="P178" s="141">
        <v>14.599399999999999</v>
      </c>
      <c r="Q178" s="141">
        <v>6.2554999999999996</v>
      </c>
      <c r="R178" s="141">
        <v>6.2496</v>
      </c>
      <c r="S178" s="141">
        <v>27.7974</v>
      </c>
      <c r="T178" s="141">
        <v>27.808199999999999</v>
      </c>
      <c r="U178" s="141">
        <v>33.658700000000003</v>
      </c>
      <c r="V178" s="141">
        <v>14.713699999999999</v>
      </c>
      <c r="W178" s="141">
        <v>8.9337</v>
      </c>
      <c r="X178" s="141">
        <v>7.2984999999999998</v>
      </c>
      <c r="Y178" s="141">
        <v>8.3117000000000001</v>
      </c>
      <c r="Z178" s="141">
        <v>0.83260000000000001</v>
      </c>
      <c r="AA178" s="141">
        <v>7.2891000000000004</v>
      </c>
      <c r="AB178" s="141">
        <v>9.9954000000000001</v>
      </c>
      <c r="AC178" s="141">
        <v>1.0572999999999999</v>
      </c>
      <c r="AD178" s="142"/>
      <c r="AE178" s="142"/>
      <c r="AF178" s="142"/>
    </row>
    <row r="179" spans="1:32">
      <c r="A179" s="8">
        <v>45658</v>
      </c>
      <c r="B179" s="141">
        <v>774407.91559429001</v>
      </c>
      <c r="C179" s="141">
        <v>533595.10044112999</v>
      </c>
      <c r="D179" s="141">
        <v>240812.81515315999</v>
      </c>
      <c r="E179" s="141">
        <v>297387.04787749</v>
      </c>
      <c r="F179" s="141">
        <v>285816.81691229</v>
      </c>
      <c r="G179" s="141">
        <v>11570.2309652</v>
      </c>
      <c r="H179" s="141">
        <v>1183648.21080099</v>
      </c>
      <c r="I179" s="141">
        <v>847598.64050361002</v>
      </c>
      <c r="J179" s="141">
        <v>336049.57029738004</v>
      </c>
      <c r="K179" s="141">
        <v>1365641.0550475302</v>
      </c>
      <c r="L179" s="141">
        <v>880418.08783410001</v>
      </c>
      <c r="M179" s="141">
        <v>485222.96721342998</v>
      </c>
      <c r="N179" s="141">
        <v>15.6356</v>
      </c>
      <c r="O179" s="141">
        <v>16.575500000000002</v>
      </c>
      <c r="P179" s="141">
        <v>16.532</v>
      </c>
      <c r="Q179" s="141">
        <v>6.2794999999999996</v>
      </c>
      <c r="R179" s="141">
        <v>6.2778999999999998</v>
      </c>
      <c r="S179" s="141">
        <v>28.189499999999999</v>
      </c>
      <c r="T179" s="141">
        <v>28.199100000000001</v>
      </c>
      <c r="U179" s="141">
        <v>34.0657</v>
      </c>
      <c r="V179" s="141">
        <v>15.263</v>
      </c>
      <c r="W179" s="141">
        <v>5.6242000000000001</v>
      </c>
      <c r="X179" s="141">
        <v>7.5743999999999998</v>
      </c>
      <c r="Y179" s="141">
        <v>8.5900999999999996</v>
      </c>
      <c r="Z179" s="141">
        <v>0.83120000000000005</v>
      </c>
      <c r="AA179" s="141">
        <v>7.4923000000000002</v>
      </c>
      <c r="AB179" s="141">
        <v>10.1884</v>
      </c>
      <c r="AC179" s="141">
        <v>1.0226999999999999</v>
      </c>
      <c r="AD179" s="142"/>
      <c r="AE179" s="142"/>
      <c r="AF179" s="142"/>
    </row>
    <row r="180" spans="1:32">
      <c r="A180" s="8">
        <v>45689</v>
      </c>
      <c r="B180" s="141">
        <v>788997.69236026006</v>
      </c>
      <c r="C180" s="141">
        <v>549132.70473012002</v>
      </c>
      <c r="D180" s="141">
        <v>239864.98763014001</v>
      </c>
      <c r="E180" s="141">
        <v>301044.66417576</v>
      </c>
      <c r="F180" s="141">
        <v>289569.91322793998</v>
      </c>
      <c r="G180" s="141">
        <v>11474.750947820001</v>
      </c>
      <c r="H180" s="141">
        <v>1178792.6350090201</v>
      </c>
      <c r="I180" s="141">
        <v>868849.37618282996</v>
      </c>
      <c r="J180" s="141">
        <v>309943.25882618991</v>
      </c>
      <c r="K180" s="141">
        <v>1377980.8703743301</v>
      </c>
      <c r="L180" s="141">
        <v>893939.05714070995</v>
      </c>
      <c r="M180" s="141">
        <v>484041.81323361996</v>
      </c>
      <c r="N180" s="141">
        <v>14.414</v>
      </c>
      <c r="O180" s="141">
        <v>15.6327</v>
      </c>
      <c r="P180" s="141">
        <v>15.225899999999999</v>
      </c>
      <c r="Q180" s="141">
        <v>6.2161</v>
      </c>
      <c r="R180" s="141">
        <v>6.2153</v>
      </c>
      <c r="S180" s="141">
        <v>28.1967</v>
      </c>
      <c r="T180" s="141">
        <v>28.227799999999998</v>
      </c>
      <c r="U180" s="141">
        <v>34.485599999999998</v>
      </c>
      <c r="V180" s="141">
        <v>9.3343000000000007</v>
      </c>
      <c r="W180" s="141">
        <v>6.5542999999999996</v>
      </c>
      <c r="X180" s="141">
        <v>7.9782000000000002</v>
      </c>
      <c r="Y180" s="141">
        <v>8.9603000000000002</v>
      </c>
      <c r="Z180" s="141">
        <v>0.81879999999999997</v>
      </c>
      <c r="AA180" s="141">
        <v>7.6707000000000001</v>
      </c>
      <c r="AB180" s="141">
        <v>10.3048</v>
      </c>
      <c r="AC180" s="141">
        <v>0.98419999999999996</v>
      </c>
      <c r="AD180" s="142"/>
      <c r="AE180" s="142"/>
      <c r="AF180" s="142"/>
    </row>
    <row r="181" spans="1:32">
      <c r="A181" s="8">
        <v>45717</v>
      </c>
      <c r="B181" s="141">
        <v>804408.58701043006</v>
      </c>
      <c r="C181" s="141">
        <v>563629.86224885995</v>
      </c>
      <c r="D181" s="141">
        <v>240778.72476156999</v>
      </c>
      <c r="E181" s="141">
        <v>307384.70912314003</v>
      </c>
      <c r="F181" s="141">
        <v>296992.76599540003</v>
      </c>
      <c r="G181" s="141">
        <v>10391.94312774</v>
      </c>
      <c r="H181" s="141">
        <v>1204815.6092614001</v>
      </c>
      <c r="I181" s="141">
        <v>895419.61400735995</v>
      </c>
      <c r="J181" s="141">
        <v>309395.99525404006</v>
      </c>
      <c r="K181" s="141">
        <v>1379104.5950466397</v>
      </c>
      <c r="L181" s="141">
        <v>888654.94525830005</v>
      </c>
      <c r="M181" s="141">
        <v>490449.64978833997</v>
      </c>
      <c r="N181" s="141">
        <v>14.518599999999999</v>
      </c>
      <c r="O181" s="141">
        <v>15.743399999999999</v>
      </c>
      <c r="P181" s="141">
        <v>15.5357</v>
      </c>
      <c r="Q181" s="141">
        <v>6.2683</v>
      </c>
      <c r="R181" s="141">
        <v>6.2676999999999996</v>
      </c>
      <c r="S181" s="141">
        <v>28.789899999999999</v>
      </c>
      <c r="T181" s="141">
        <v>28.810500000000001</v>
      </c>
      <c r="U181" s="141">
        <v>35.416600000000003</v>
      </c>
      <c r="V181" s="141">
        <v>10.429600000000001</v>
      </c>
      <c r="W181" s="141">
        <v>6.3913000000000002</v>
      </c>
      <c r="X181" s="141">
        <v>8.2809000000000008</v>
      </c>
      <c r="Y181" s="141">
        <v>9.3148</v>
      </c>
      <c r="Z181" s="141">
        <v>0.74719999999999998</v>
      </c>
      <c r="AA181" s="141">
        <v>7.6886000000000001</v>
      </c>
      <c r="AB181" s="141">
        <v>10.2525</v>
      </c>
      <c r="AC181" s="141">
        <v>0.9929</v>
      </c>
      <c r="AD181" s="142"/>
      <c r="AE181" s="142"/>
      <c r="AF181" s="142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5" customWidth="1"/>
    <col min="2" max="6" width="10.109375" style="9" customWidth="1"/>
    <col min="7" max="7" width="12" style="9" customWidth="1"/>
    <col min="8" max="8" width="10.664062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 ht="14.4">
      <c r="A1" s="45" t="s">
        <v>157</v>
      </c>
    </row>
    <row r="2" spans="1:19" ht="5.25" customHeight="1">
      <c r="A2" s="46"/>
    </row>
    <row r="3" spans="1:19">
      <c r="A3" s="115" t="s">
        <v>32</v>
      </c>
    </row>
    <row r="4" spans="1:19" ht="12.75" customHeight="1">
      <c r="A4" s="10" t="s">
        <v>124</v>
      </c>
    </row>
    <row r="5" spans="1:19" ht="12.75" customHeight="1">
      <c r="A5" s="11" t="s">
        <v>230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19" s="12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3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3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19" s="13" customFormat="1" collapsed="1">
      <c r="A10" s="47">
        <v>1</v>
      </c>
      <c r="B10" s="47">
        <v>2</v>
      </c>
      <c r="C10" s="47">
        <v>3</v>
      </c>
      <c r="D10" s="47">
        <v>4</v>
      </c>
      <c r="E10" s="47">
        <v>5</v>
      </c>
      <c r="F10" s="47">
        <v>6</v>
      </c>
      <c r="G10" s="47">
        <v>7</v>
      </c>
      <c r="H10" s="47">
        <v>8</v>
      </c>
      <c r="I10" s="47">
        <v>9</v>
      </c>
      <c r="J10" s="47">
        <v>10</v>
      </c>
      <c r="K10" s="47">
        <v>11</v>
      </c>
      <c r="L10" s="47">
        <v>12</v>
      </c>
      <c r="M10" s="47">
        <v>13</v>
      </c>
      <c r="N10" s="47">
        <v>14</v>
      </c>
      <c r="O10" s="47">
        <v>15</v>
      </c>
      <c r="P10" s="47">
        <v>16</v>
      </c>
    </row>
    <row r="11" spans="1:19" hidden="1" outlineLevel="1">
      <c r="A11" s="8">
        <v>40544</v>
      </c>
      <c r="B11" s="9">
        <v>4258.7863777100001</v>
      </c>
      <c r="C11" s="9">
        <v>0.43940139</v>
      </c>
      <c r="D11" s="9">
        <v>4.5700000000000003E-6</v>
      </c>
      <c r="E11" s="9">
        <v>0.43939682000000002</v>
      </c>
      <c r="F11" s="9">
        <v>0</v>
      </c>
      <c r="G11" s="9">
        <v>0</v>
      </c>
      <c r="H11" s="9">
        <v>0</v>
      </c>
      <c r="I11" s="9">
        <v>1274.13101119</v>
      </c>
      <c r="J11" s="9">
        <v>56.213061269999997</v>
      </c>
      <c r="K11" s="9">
        <v>1217.91794992</v>
      </c>
      <c r="L11" s="9">
        <v>2984.2159651299999</v>
      </c>
      <c r="M11" s="9">
        <v>2983.93317884</v>
      </c>
      <c r="N11" s="9">
        <v>0.28278629</v>
      </c>
      <c r="O11" s="9">
        <v>0</v>
      </c>
      <c r="P11" s="9">
        <v>0.89163572999999996</v>
      </c>
    </row>
    <row r="12" spans="1:19" hidden="1" outlineLevel="1">
      <c r="A12" s="8">
        <v>40575</v>
      </c>
      <c r="B12" s="133">
        <v>4242.5872526599996</v>
      </c>
      <c r="C12" s="133">
        <v>0.41301602999999998</v>
      </c>
      <c r="D12" s="133">
        <v>5.7999999999999995E-7</v>
      </c>
      <c r="E12" s="133">
        <v>0.41301545000000001</v>
      </c>
      <c r="F12" s="133">
        <v>0</v>
      </c>
      <c r="G12" s="133">
        <v>0</v>
      </c>
      <c r="H12" s="133">
        <v>0</v>
      </c>
      <c r="I12" s="133">
        <v>1269.8193800199999</v>
      </c>
      <c r="J12" s="133">
        <v>54.772939129999997</v>
      </c>
      <c r="K12" s="133">
        <v>1215.04644089</v>
      </c>
      <c r="L12" s="133">
        <v>2972.3548566099998</v>
      </c>
      <c r="M12" s="133">
        <v>2972.0793892199999</v>
      </c>
      <c r="N12" s="133">
        <v>0.27546738999999998</v>
      </c>
      <c r="O12" s="133">
        <v>0</v>
      </c>
      <c r="P12" s="133">
        <v>0.86186666000000001</v>
      </c>
      <c r="Q12" s="133"/>
      <c r="R12" s="133"/>
      <c r="S12" s="133"/>
    </row>
    <row r="13" spans="1:19" hidden="1" outlineLevel="1">
      <c r="A13" s="8">
        <v>40603</v>
      </c>
      <c r="B13" s="133">
        <v>4295.5721145199996</v>
      </c>
      <c r="C13" s="133">
        <v>0.38059349999999997</v>
      </c>
      <c r="D13" s="133">
        <v>6.0069999999999999E-5</v>
      </c>
      <c r="E13" s="133">
        <v>0.38053343000000001</v>
      </c>
      <c r="F13" s="133">
        <v>0</v>
      </c>
      <c r="G13" s="133">
        <v>0</v>
      </c>
      <c r="H13" s="133">
        <v>0</v>
      </c>
      <c r="I13" s="133">
        <v>1329.18479927</v>
      </c>
      <c r="J13" s="133">
        <v>55.135334059999998</v>
      </c>
      <c r="K13" s="133">
        <v>1274.0494652100001</v>
      </c>
      <c r="L13" s="133">
        <v>2966.00672175</v>
      </c>
      <c r="M13" s="133">
        <v>2965.73657774</v>
      </c>
      <c r="N13" s="133">
        <v>0.27014400999999999</v>
      </c>
      <c r="O13" s="133">
        <v>0</v>
      </c>
      <c r="P13" s="133">
        <v>0.86569527000000002</v>
      </c>
      <c r="Q13" s="133"/>
      <c r="R13" s="133"/>
      <c r="S13" s="133"/>
    </row>
    <row r="14" spans="1:19" hidden="1" outlineLevel="1">
      <c r="A14" s="8">
        <v>40634</v>
      </c>
      <c r="B14" s="133">
        <v>4316.5566297799996</v>
      </c>
      <c r="C14" s="133">
        <v>0.30381609999999998</v>
      </c>
      <c r="D14" s="133">
        <v>3.1700000000000001E-6</v>
      </c>
      <c r="E14" s="133">
        <v>0.30381292999999998</v>
      </c>
      <c r="F14" s="133">
        <v>0</v>
      </c>
      <c r="G14" s="133">
        <v>0</v>
      </c>
      <c r="H14" s="133">
        <v>0</v>
      </c>
      <c r="I14" s="133">
        <v>1333.95167451</v>
      </c>
      <c r="J14" s="133">
        <v>54.805855659999999</v>
      </c>
      <c r="K14" s="133">
        <v>1279.1458188500001</v>
      </c>
      <c r="L14" s="133">
        <v>2982.3011391700002</v>
      </c>
      <c r="M14" s="133">
        <v>2982.0380565099999</v>
      </c>
      <c r="N14" s="133">
        <v>0.26308266000000002</v>
      </c>
      <c r="O14" s="133">
        <v>0</v>
      </c>
      <c r="P14" s="133">
        <v>0.86107772999999999</v>
      </c>
      <c r="Q14" s="133"/>
      <c r="R14" s="133"/>
      <c r="S14" s="133"/>
    </row>
    <row r="15" spans="1:19" hidden="1" outlineLevel="1">
      <c r="A15" s="8">
        <v>40664</v>
      </c>
      <c r="B15" s="133">
        <v>4363.4794295600004</v>
      </c>
      <c r="C15" s="133">
        <v>1.10676485</v>
      </c>
      <c r="D15" s="133">
        <v>3.7200000000000003E-5</v>
      </c>
      <c r="E15" s="133">
        <v>1.1067276500000001</v>
      </c>
      <c r="F15" s="133">
        <v>6.3400999999999996E-4</v>
      </c>
      <c r="G15" s="133">
        <v>6.3400999999999996E-4</v>
      </c>
      <c r="H15" s="133">
        <v>0</v>
      </c>
      <c r="I15" s="133">
        <v>1363.25780513</v>
      </c>
      <c r="J15" s="133">
        <v>52.950328149999997</v>
      </c>
      <c r="K15" s="133">
        <v>1310.30747698</v>
      </c>
      <c r="L15" s="133">
        <v>2999.1142255700001</v>
      </c>
      <c r="M15" s="133">
        <v>2998.8570595800002</v>
      </c>
      <c r="N15" s="133">
        <v>0.25716599000000001</v>
      </c>
      <c r="O15" s="133">
        <v>0</v>
      </c>
      <c r="P15" s="133">
        <v>0.85133418000000005</v>
      </c>
      <c r="Q15" s="133"/>
      <c r="R15" s="133"/>
      <c r="S15" s="133"/>
    </row>
    <row r="16" spans="1:19" hidden="1" outlineLevel="1">
      <c r="A16" s="8">
        <v>40695</v>
      </c>
      <c r="B16" s="133">
        <v>4349.5778653899997</v>
      </c>
      <c r="C16" s="133">
        <v>1.0875020399999999</v>
      </c>
      <c r="D16" s="133">
        <v>1.0699999999999999E-6</v>
      </c>
      <c r="E16" s="133">
        <v>1.08750097</v>
      </c>
      <c r="F16" s="133">
        <v>5.1630000000000003E-4</v>
      </c>
      <c r="G16" s="133">
        <v>5.1630000000000003E-4</v>
      </c>
      <c r="H16" s="133">
        <v>0</v>
      </c>
      <c r="I16" s="133">
        <v>1337.20943188</v>
      </c>
      <c r="J16" s="133">
        <v>51.914093639999997</v>
      </c>
      <c r="K16" s="133">
        <v>1285.2953382400001</v>
      </c>
      <c r="L16" s="133">
        <v>3011.2804151700002</v>
      </c>
      <c r="M16" s="133">
        <v>3011.02998785</v>
      </c>
      <c r="N16" s="133">
        <v>0.25042732000000001</v>
      </c>
      <c r="O16" s="133">
        <v>0</v>
      </c>
      <c r="P16" s="133">
        <v>0.84499897000000002</v>
      </c>
      <c r="Q16" s="133"/>
      <c r="R16" s="133"/>
      <c r="S16" s="133"/>
    </row>
    <row r="17" spans="1:19" hidden="1" outlineLevel="1">
      <c r="A17" s="8">
        <v>40725</v>
      </c>
      <c r="B17" s="133">
        <v>4361.3292060900003</v>
      </c>
      <c r="C17" s="133">
        <v>1.09749918</v>
      </c>
      <c r="D17" s="133">
        <v>1.1000000000000001E-6</v>
      </c>
      <c r="E17" s="133">
        <v>1.09749808</v>
      </c>
      <c r="F17" s="133">
        <v>0</v>
      </c>
      <c r="G17" s="133">
        <v>0</v>
      </c>
      <c r="H17" s="133">
        <v>0</v>
      </c>
      <c r="I17" s="133">
        <v>1335.92135306</v>
      </c>
      <c r="J17" s="133">
        <v>50.862856049999998</v>
      </c>
      <c r="K17" s="133">
        <v>1285.0584970100001</v>
      </c>
      <c r="L17" s="133">
        <v>3024.31035385</v>
      </c>
      <c r="M17" s="133">
        <v>3024.0665398699998</v>
      </c>
      <c r="N17" s="133">
        <v>0.24381398000000001</v>
      </c>
      <c r="O17" s="133">
        <v>0</v>
      </c>
      <c r="P17" s="133">
        <v>0.83927995</v>
      </c>
      <c r="Q17" s="133"/>
      <c r="R17" s="133"/>
      <c r="S17" s="133"/>
    </row>
    <row r="18" spans="1:19" hidden="1" outlineLevel="1">
      <c r="A18" s="8">
        <v>40756</v>
      </c>
      <c r="B18" s="133">
        <v>4381.7063349399996</v>
      </c>
      <c r="C18" s="133">
        <v>1.0988286899999999</v>
      </c>
      <c r="D18" s="133">
        <v>7.6000000000000003E-7</v>
      </c>
      <c r="E18" s="133">
        <v>1.0988279299999999</v>
      </c>
      <c r="F18" s="133">
        <v>0</v>
      </c>
      <c r="G18" s="133">
        <v>0</v>
      </c>
      <c r="H18" s="133">
        <v>0</v>
      </c>
      <c r="I18" s="133">
        <v>1340.43349251</v>
      </c>
      <c r="J18" s="133">
        <v>52.198561849999997</v>
      </c>
      <c r="K18" s="133">
        <v>1288.2349306599999</v>
      </c>
      <c r="L18" s="133">
        <v>3040.1740137400002</v>
      </c>
      <c r="M18" s="133">
        <v>3039.9368792</v>
      </c>
      <c r="N18" s="133">
        <v>0.23713454</v>
      </c>
      <c r="O18" s="133">
        <v>0</v>
      </c>
      <c r="P18" s="133">
        <v>9.9802099999999998E-3</v>
      </c>
      <c r="Q18" s="133"/>
      <c r="R18" s="133"/>
      <c r="S18" s="133"/>
    </row>
    <row r="19" spans="1:19" hidden="1" outlineLevel="1">
      <c r="A19" s="8">
        <v>40787</v>
      </c>
      <c r="B19" s="133">
        <v>4375.4776239000003</v>
      </c>
      <c r="C19" s="133">
        <v>1.08885688</v>
      </c>
      <c r="D19" s="133">
        <v>8.1999999999999998E-7</v>
      </c>
      <c r="E19" s="133">
        <v>1.0888560599999999</v>
      </c>
      <c r="F19" s="133">
        <v>8.0214000000000001E-4</v>
      </c>
      <c r="G19" s="133">
        <v>0</v>
      </c>
      <c r="H19" s="133">
        <v>8.0214000000000001E-4</v>
      </c>
      <c r="I19" s="133">
        <v>1368.12239548</v>
      </c>
      <c r="J19" s="133">
        <v>51.381071050000003</v>
      </c>
      <c r="K19" s="133">
        <v>1316.7413244300001</v>
      </c>
      <c r="L19" s="133">
        <v>3006.2655694</v>
      </c>
      <c r="M19" s="133">
        <v>3006.03085027</v>
      </c>
      <c r="N19" s="133">
        <v>0.23471913</v>
      </c>
      <c r="O19" s="133">
        <v>0</v>
      </c>
      <c r="P19" s="133">
        <v>3.1339150000000003E-2</v>
      </c>
      <c r="Q19" s="133"/>
      <c r="R19" s="133"/>
      <c r="S19" s="133"/>
    </row>
    <row r="20" spans="1:19" hidden="1" outlineLevel="1">
      <c r="A20" s="8">
        <v>40817</v>
      </c>
      <c r="B20" s="133">
        <v>4428.4611631799999</v>
      </c>
      <c r="C20" s="133">
        <v>0.78569409999999995</v>
      </c>
      <c r="D20" s="133">
        <v>8.8000000000000004E-7</v>
      </c>
      <c r="E20" s="133">
        <v>0.78569321999999997</v>
      </c>
      <c r="F20" s="133">
        <v>0</v>
      </c>
      <c r="G20" s="133">
        <v>0</v>
      </c>
      <c r="H20" s="133">
        <v>0</v>
      </c>
      <c r="I20" s="133">
        <v>1437.33014727</v>
      </c>
      <c r="J20" s="133">
        <v>45.339320239999999</v>
      </c>
      <c r="K20" s="133">
        <v>1391.99082703</v>
      </c>
      <c r="L20" s="133">
        <v>2990.3453218099999</v>
      </c>
      <c r="M20" s="133">
        <v>2990.1202867299999</v>
      </c>
      <c r="N20" s="133">
        <v>0.22503508</v>
      </c>
      <c r="O20" s="133">
        <v>0</v>
      </c>
      <c r="P20" s="133">
        <v>3.2025489999999997E-2</v>
      </c>
      <c r="Q20" s="133"/>
      <c r="R20" s="133"/>
      <c r="S20" s="133"/>
    </row>
    <row r="21" spans="1:19" hidden="1" outlineLevel="1">
      <c r="A21" s="8">
        <v>40848</v>
      </c>
      <c r="B21" s="133">
        <v>4348.2556044100002</v>
      </c>
      <c r="C21" s="133">
        <v>0.59654496999999995</v>
      </c>
      <c r="D21" s="133">
        <v>9.4E-7</v>
      </c>
      <c r="E21" s="133">
        <v>0.59654403</v>
      </c>
      <c r="F21" s="133">
        <v>7.3200000000000002E-6</v>
      </c>
      <c r="G21" s="133">
        <v>0</v>
      </c>
      <c r="H21" s="133">
        <v>7.3200000000000002E-6</v>
      </c>
      <c r="I21" s="133">
        <v>1410.30823749</v>
      </c>
      <c r="J21" s="133">
        <v>47.800054209999999</v>
      </c>
      <c r="K21" s="133">
        <v>1362.5081832799999</v>
      </c>
      <c r="L21" s="133">
        <v>2937.3508146300001</v>
      </c>
      <c r="M21" s="133">
        <v>2937.1324027999999</v>
      </c>
      <c r="N21" s="133">
        <v>0.21841183</v>
      </c>
      <c r="O21" s="133">
        <v>0</v>
      </c>
      <c r="P21" s="133">
        <v>3.1980359999999999E-2</v>
      </c>
      <c r="Q21" s="133"/>
      <c r="R21" s="133"/>
      <c r="S21" s="133"/>
    </row>
    <row r="22" spans="1:19" hidden="1" outlineLevel="1">
      <c r="A22" s="8">
        <v>40878</v>
      </c>
      <c r="B22" s="133">
        <v>4146.8236005299996</v>
      </c>
      <c r="C22" s="133">
        <v>1.1724306900000001</v>
      </c>
      <c r="D22" s="133">
        <v>9.9999999999999995E-7</v>
      </c>
      <c r="E22" s="133">
        <v>1.17242969</v>
      </c>
      <c r="F22" s="133">
        <v>0</v>
      </c>
      <c r="G22" s="133">
        <v>0</v>
      </c>
      <c r="H22" s="133">
        <v>0</v>
      </c>
      <c r="I22" s="133">
        <v>1380.05745899</v>
      </c>
      <c r="J22" s="133">
        <v>47.173646189999999</v>
      </c>
      <c r="K22" s="133">
        <v>1332.8838128</v>
      </c>
      <c r="L22" s="133">
        <v>2765.5937108500002</v>
      </c>
      <c r="M22" s="133">
        <v>2765.3750576399998</v>
      </c>
      <c r="N22" s="133">
        <v>0.21865320999999999</v>
      </c>
      <c r="O22" s="133">
        <v>0</v>
      </c>
      <c r="P22" s="133">
        <v>3.2016679999999999E-2</v>
      </c>
      <c r="Q22" s="133"/>
      <c r="R22" s="133"/>
      <c r="S22" s="133"/>
    </row>
    <row r="23" spans="1:19" hidden="1" outlineLevel="1">
      <c r="A23" s="8">
        <v>40909</v>
      </c>
      <c r="B23" s="133">
        <v>4117.7245208300001</v>
      </c>
      <c r="C23" s="133">
        <v>1.1879637599999999</v>
      </c>
      <c r="D23" s="133">
        <v>1.06E-6</v>
      </c>
      <c r="E23" s="133">
        <v>1.1879626999999999</v>
      </c>
      <c r="F23" s="133">
        <v>2.3709299999999998E-3</v>
      </c>
      <c r="G23" s="133">
        <v>2.3709299999999998E-3</v>
      </c>
      <c r="H23" s="133">
        <v>0</v>
      </c>
      <c r="I23" s="133">
        <v>1370.7928070400001</v>
      </c>
      <c r="J23" s="133">
        <v>46.432057290000003</v>
      </c>
      <c r="K23" s="133">
        <v>1324.36074975</v>
      </c>
      <c r="L23" s="133">
        <v>2745.7413790999999</v>
      </c>
      <c r="M23" s="133">
        <v>2745.52286069</v>
      </c>
      <c r="N23" s="133">
        <v>0.21851841</v>
      </c>
      <c r="O23" s="133">
        <v>0</v>
      </c>
      <c r="P23" s="133">
        <v>3.2487929999999998E-2</v>
      </c>
      <c r="Q23" s="133"/>
      <c r="R23" s="133"/>
      <c r="S23" s="133"/>
    </row>
    <row r="24" spans="1:19" hidden="1" outlineLevel="1">
      <c r="A24" s="8">
        <v>40940</v>
      </c>
      <c r="B24" s="133">
        <v>4145.6468750699996</v>
      </c>
      <c r="C24" s="133">
        <v>1.19467166</v>
      </c>
      <c r="D24" s="133">
        <v>1.1200000000000001E-6</v>
      </c>
      <c r="E24" s="133">
        <v>1.1946705399999999</v>
      </c>
      <c r="F24" s="133">
        <v>1.22014E-3</v>
      </c>
      <c r="G24" s="133">
        <v>1.22014E-3</v>
      </c>
      <c r="H24" s="133">
        <v>0</v>
      </c>
      <c r="I24" s="133">
        <v>1421.13837027</v>
      </c>
      <c r="J24" s="133">
        <v>44.766011820000003</v>
      </c>
      <c r="K24" s="133">
        <v>1376.3723584500001</v>
      </c>
      <c r="L24" s="133">
        <v>2723.3126130000001</v>
      </c>
      <c r="M24" s="133">
        <v>2723.09429219</v>
      </c>
      <c r="N24" s="133">
        <v>0.21832081</v>
      </c>
      <c r="O24" s="133">
        <v>0</v>
      </c>
      <c r="P24" s="133">
        <v>3.3114570000000003E-2</v>
      </c>
      <c r="Q24" s="133"/>
      <c r="R24" s="133"/>
      <c r="S24" s="133"/>
    </row>
    <row r="25" spans="1:19" hidden="1" outlineLevel="1">
      <c r="A25" s="8">
        <v>40969</v>
      </c>
      <c r="B25" s="133">
        <v>4144.93642585</v>
      </c>
      <c r="C25" s="133">
        <v>1.20270203</v>
      </c>
      <c r="D25" s="133">
        <v>1.1799999999999999E-6</v>
      </c>
      <c r="E25" s="133">
        <v>1.20270085</v>
      </c>
      <c r="F25" s="133">
        <v>1.22941E-3</v>
      </c>
      <c r="G25" s="133">
        <v>1.22941E-3</v>
      </c>
      <c r="H25" s="133">
        <v>0</v>
      </c>
      <c r="I25" s="133">
        <v>1454.6617356700001</v>
      </c>
      <c r="J25" s="133">
        <v>42.711696670000002</v>
      </c>
      <c r="K25" s="133">
        <v>1411.9500390000001</v>
      </c>
      <c r="L25" s="133">
        <v>2689.0707587400002</v>
      </c>
      <c r="M25" s="133">
        <v>2688.8521457699999</v>
      </c>
      <c r="N25" s="133">
        <v>0.21861296999999999</v>
      </c>
      <c r="O25" s="133">
        <v>0</v>
      </c>
      <c r="P25" s="133">
        <v>3.3278170000000003E-2</v>
      </c>
      <c r="Q25" s="133"/>
      <c r="R25" s="133"/>
      <c r="S25" s="133"/>
    </row>
    <row r="26" spans="1:19" hidden="1" outlineLevel="1">
      <c r="A26" s="8">
        <v>41000</v>
      </c>
      <c r="B26" s="133">
        <v>4141.6309526499999</v>
      </c>
      <c r="C26" s="133">
        <v>2.67216868</v>
      </c>
      <c r="D26" s="133">
        <v>1.1970000000000001E-5</v>
      </c>
      <c r="E26" s="133">
        <v>2.6721567099999999</v>
      </c>
      <c r="F26" s="133">
        <v>6.9563000000000003E-4</v>
      </c>
      <c r="G26" s="133">
        <v>6.9563000000000003E-4</v>
      </c>
      <c r="H26" s="133">
        <v>0</v>
      </c>
      <c r="I26" s="133">
        <v>1460.01578174</v>
      </c>
      <c r="J26" s="133">
        <v>42.775562600000001</v>
      </c>
      <c r="K26" s="133">
        <v>1417.2402191399999</v>
      </c>
      <c r="L26" s="133">
        <v>2678.9423065999999</v>
      </c>
      <c r="M26" s="133">
        <v>2678.7443938000001</v>
      </c>
      <c r="N26" s="133">
        <v>0.1979128</v>
      </c>
      <c r="O26" s="133">
        <v>0</v>
      </c>
      <c r="P26" s="133">
        <v>1.208336E-2</v>
      </c>
      <c r="Q26" s="133"/>
      <c r="R26" s="133"/>
      <c r="S26" s="133"/>
    </row>
    <row r="27" spans="1:19" hidden="1" outlineLevel="1">
      <c r="A27" s="8">
        <v>41030</v>
      </c>
      <c r="B27" s="133">
        <v>4093.3133314500001</v>
      </c>
      <c r="C27" s="133">
        <v>2.69564943</v>
      </c>
      <c r="D27" s="133">
        <v>2.4960000000000002E-5</v>
      </c>
      <c r="E27" s="133">
        <v>2.6956244699999998</v>
      </c>
      <c r="F27" s="133">
        <v>9.1883999999999998E-4</v>
      </c>
      <c r="G27" s="133">
        <v>9.1883999999999998E-4</v>
      </c>
      <c r="H27" s="133">
        <v>0</v>
      </c>
      <c r="I27" s="133">
        <v>1403.2110317199999</v>
      </c>
      <c r="J27" s="133">
        <v>39.345503069999999</v>
      </c>
      <c r="K27" s="133">
        <v>1363.86552865</v>
      </c>
      <c r="L27" s="133">
        <v>2687.40573146</v>
      </c>
      <c r="M27" s="133">
        <v>2687.2163718199999</v>
      </c>
      <c r="N27" s="133">
        <v>0.18935964</v>
      </c>
      <c r="O27" s="133">
        <v>0</v>
      </c>
      <c r="P27" s="133">
        <v>1.191505E-2</v>
      </c>
      <c r="Q27" s="133"/>
      <c r="R27" s="133"/>
      <c r="S27" s="133"/>
    </row>
    <row r="28" spans="1:19" hidden="1" outlineLevel="1">
      <c r="A28" s="8">
        <v>41061</v>
      </c>
      <c r="B28" s="133">
        <v>4100.3764592999996</v>
      </c>
      <c r="C28" s="133">
        <v>2.7003217899999998</v>
      </c>
      <c r="D28" s="133">
        <v>1.42E-6</v>
      </c>
      <c r="E28" s="133">
        <v>2.70032037</v>
      </c>
      <c r="F28" s="133">
        <v>9.8321999999999993E-4</v>
      </c>
      <c r="G28" s="133">
        <v>9.8321999999999993E-4</v>
      </c>
      <c r="H28" s="133">
        <v>0</v>
      </c>
      <c r="I28" s="133">
        <v>1425.02223566</v>
      </c>
      <c r="J28" s="133">
        <v>42.094393740000001</v>
      </c>
      <c r="K28" s="133">
        <v>1382.92784192</v>
      </c>
      <c r="L28" s="133">
        <v>2672.6529186299999</v>
      </c>
      <c r="M28" s="133">
        <v>2672.4680409100001</v>
      </c>
      <c r="N28" s="133">
        <v>0.18487772</v>
      </c>
      <c r="O28" s="133">
        <v>0</v>
      </c>
      <c r="P28" s="133">
        <v>1.2358600000000001E-2</v>
      </c>
      <c r="Q28" s="133"/>
      <c r="R28" s="133"/>
      <c r="S28" s="133"/>
    </row>
    <row r="29" spans="1:19" hidden="1" outlineLevel="1">
      <c r="A29" s="8">
        <v>41091</v>
      </c>
      <c r="B29" s="133">
        <v>4087.9454105499999</v>
      </c>
      <c r="C29" s="133">
        <v>2.71825341</v>
      </c>
      <c r="D29" s="133">
        <v>1.5099999999999999E-6</v>
      </c>
      <c r="E29" s="133">
        <v>2.7182518999999998</v>
      </c>
      <c r="F29" s="133">
        <v>3.4069999999999999E-4</v>
      </c>
      <c r="G29" s="133">
        <v>3.4069999999999999E-4</v>
      </c>
      <c r="H29" s="133">
        <v>0</v>
      </c>
      <c r="I29" s="133">
        <v>1427.0744714299999</v>
      </c>
      <c r="J29" s="133">
        <v>44.440807999999997</v>
      </c>
      <c r="K29" s="133">
        <v>1382.6336634300001</v>
      </c>
      <c r="L29" s="133">
        <v>2658.1523450099999</v>
      </c>
      <c r="M29" s="133">
        <v>2657.97173544</v>
      </c>
      <c r="N29" s="133">
        <v>0.18060957</v>
      </c>
      <c r="O29" s="133">
        <v>0</v>
      </c>
      <c r="P29" s="133">
        <v>4.3074840000000003E-2</v>
      </c>
      <c r="Q29" s="133"/>
      <c r="R29" s="133"/>
      <c r="S29" s="133"/>
    </row>
    <row r="30" spans="1:19" hidden="1" outlineLevel="1">
      <c r="A30" s="8">
        <v>41122</v>
      </c>
      <c r="B30" s="133">
        <v>4098.0247354900002</v>
      </c>
      <c r="C30" s="133">
        <v>2.7469803499999998</v>
      </c>
      <c r="D30" s="133">
        <v>1.5999999999999999E-6</v>
      </c>
      <c r="E30" s="133">
        <v>2.7469787499999998</v>
      </c>
      <c r="F30" s="133">
        <v>0</v>
      </c>
      <c r="G30" s="133">
        <v>0</v>
      </c>
      <c r="H30" s="133">
        <v>0</v>
      </c>
      <c r="I30" s="133">
        <v>1433.7164724899999</v>
      </c>
      <c r="J30" s="133">
        <v>46.609345580000003</v>
      </c>
      <c r="K30" s="133">
        <v>1387.10712691</v>
      </c>
      <c r="L30" s="133">
        <v>2661.5612826500001</v>
      </c>
      <c r="M30" s="133">
        <v>2661.37814033</v>
      </c>
      <c r="N30" s="133">
        <v>0.18314232</v>
      </c>
      <c r="O30" s="133">
        <v>0</v>
      </c>
      <c r="P30" s="133">
        <v>4.2828619999999998E-2</v>
      </c>
      <c r="Q30" s="133"/>
      <c r="R30" s="133"/>
      <c r="S30" s="133"/>
    </row>
    <row r="31" spans="1:19" hidden="1" outlineLevel="1">
      <c r="A31" s="8">
        <v>41153</v>
      </c>
      <c r="B31" s="133">
        <v>4093.7414009700001</v>
      </c>
      <c r="C31" s="133">
        <v>2.7205383799999998</v>
      </c>
      <c r="D31" s="133">
        <v>1.6899999999999999E-6</v>
      </c>
      <c r="E31" s="133">
        <v>2.7205366899999999</v>
      </c>
      <c r="F31" s="133">
        <v>2.3970999999999999E-4</v>
      </c>
      <c r="G31" s="133">
        <v>2.3970999999999999E-4</v>
      </c>
      <c r="H31" s="133">
        <v>0</v>
      </c>
      <c r="I31" s="133">
        <v>1450.22623585</v>
      </c>
      <c r="J31" s="133">
        <v>45.568852470000003</v>
      </c>
      <c r="K31" s="133">
        <v>1404.6573833800001</v>
      </c>
      <c r="L31" s="133">
        <v>2640.7943870300001</v>
      </c>
      <c r="M31" s="133">
        <v>2640.6087359500002</v>
      </c>
      <c r="N31" s="133">
        <v>0.18565108</v>
      </c>
      <c r="O31" s="133">
        <v>0</v>
      </c>
      <c r="P31" s="133">
        <v>4.2639419999999997E-2</v>
      </c>
      <c r="Q31" s="133"/>
      <c r="R31" s="133"/>
      <c r="S31" s="133"/>
    </row>
    <row r="32" spans="1:19" hidden="1" outlineLevel="1">
      <c r="A32" s="8">
        <v>41183</v>
      </c>
      <c r="B32" s="133">
        <v>4082.5958532499999</v>
      </c>
      <c r="C32" s="133">
        <v>2.7551069799999999</v>
      </c>
      <c r="D32" s="133">
        <v>1.79E-6</v>
      </c>
      <c r="E32" s="133">
        <v>2.7551051900000001</v>
      </c>
      <c r="F32" s="133">
        <v>1.0500399999999999E-3</v>
      </c>
      <c r="G32" s="133">
        <v>1.0500399999999999E-3</v>
      </c>
      <c r="H32" s="133">
        <v>0</v>
      </c>
      <c r="I32" s="133">
        <v>1436.81141839</v>
      </c>
      <c r="J32" s="133">
        <v>44.801407249999997</v>
      </c>
      <c r="K32" s="133">
        <v>1392.01001114</v>
      </c>
      <c r="L32" s="133">
        <v>2643.0282778400001</v>
      </c>
      <c r="M32" s="133">
        <v>2642.84758448</v>
      </c>
      <c r="N32" s="133">
        <v>0.18069336</v>
      </c>
      <c r="O32" s="133">
        <v>0</v>
      </c>
      <c r="P32" s="133">
        <v>4.2285160000000002E-2</v>
      </c>
      <c r="Q32" s="133"/>
      <c r="R32" s="133"/>
      <c r="S32" s="133"/>
    </row>
    <row r="33" spans="1:19" hidden="1" outlineLevel="1">
      <c r="A33" s="8">
        <v>41214</v>
      </c>
      <c r="B33" s="133">
        <v>4063.29227206</v>
      </c>
      <c r="C33" s="133">
        <v>2.8317478</v>
      </c>
      <c r="D33" s="133">
        <v>1.9099999999999999E-6</v>
      </c>
      <c r="E33" s="133">
        <v>2.8317458900000001</v>
      </c>
      <c r="F33" s="133">
        <v>5.8640000000000001E-5</v>
      </c>
      <c r="G33" s="133">
        <v>5.8640000000000001E-5</v>
      </c>
      <c r="H33" s="133">
        <v>0</v>
      </c>
      <c r="I33" s="133">
        <v>1427.37453114</v>
      </c>
      <c r="J33" s="133">
        <v>45.158712309999999</v>
      </c>
      <c r="K33" s="133">
        <v>1382.21581883</v>
      </c>
      <c r="L33" s="133">
        <v>2633.0859344800001</v>
      </c>
      <c r="M33" s="133">
        <v>2632.92281327</v>
      </c>
      <c r="N33" s="133">
        <v>0.16312120999999999</v>
      </c>
      <c r="O33" s="133">
        <v>0</v>
      </c>
      <c r="P33" s="133">
        <v>4.1946829999999997E-2</v>
      </c>
      <c r="Q33" s="133"/>
      <c r="R33" s="133"/>
      <c r="S33" s="133"/>
    </row>
    <row r="34" spans="1:19" hidden="1" outlineLevel="1">
      <c r="A34" s="8">
        <v>41244</v>
      </c>
      <c r="B34" s="133">
        <v>3920.9470854400001</v>
      </c>
      <c r="C34" s="133">
        <v>2.8461143099999999</v>
      </c>
      <c r="D34" s="133">
        <v>2.03E-6</v>
      </c>
      <c r="E34" s="133">
        <v>2.8461122799999998</v>
      </c>
      <c r="F34" s="133">
        <v>0</v>
      </c>
      <c r="G34" s="133">
        <v>0</v>
      </c>
      <c r="H34" s="133">
        <v>0</v>
      </c>
      <c r="I34" s="133">
        <v>1315.3363623099999</v>
      </c>
      <c r="J34" s="133">
        <v>44.58032626</v>
      </c>
      <c r="K34" s="133">
        <v>1270.7560360499999</v>
      </c>
      <c r="L34" s="133">
        <v>2602.7646088199999</v>
      </c>
      <c r="M34" s="133">
        <v>2602.5991558400001</v>
      </c>
      <c r="N34" s="133">
        <v>0.16545298</v>
      </c>
      <c r="O34" s="133">
        <v>0</v>
      </c>
      <c r="P34" s="133">
        <v>4.2069670000000003E-2</v>
      </c>
      <c r="Q34" s="133"/>
      <c r="R34" s="133"/>
      <c r="S34" s="133"/>
    </row>
    <row r="35" spans="1:19" hidden="1" outlineLevel="1">
      <c r="A35" s="8">
        <v>41275</v>
      </c>
      <c r="B35" s="133">
        <v>3880.2279171599998</v>
      </c>
      <c r="C35" s="133">
        <v>2.8742025400000002</v>
      </c>
      <c r="D35" s="133">
        <v>2.1600000000000001E-6</v>
      </c>
      <c r="E35" s="133">
        <v>2.87420038</v>
      </c>
      <c r="F35" s="133">
        <v>3.383E-5</v>
      </c>
      <c r="G35" s="133">
        <v>3.383E-5</v>
      </c>
      <c r="H35" s="133">
        <v>0</v>
      </c>
      <c r="I35" s="133">
        <v>1289.59761228</v>
      </c>
      <c r="J35" s="133">
        <v>36.416884510000003</v>
      </c>
      <c r="K35" s="133">
        <v>1253.18072777</v>
      </c>
      <c r="L35" s="133">
        <v>2587.7560685100002</v>
      </c>
      <c r="M35" s="133">
        <v>2587.5557959600001</v>
      </c>
      <c r="N35" s="133">
        <v>0.20027254999999999</v>
      </c>
      <c r="O35" s="133">
        <v>0</v>
      </c>
      <c r="P35" s="133">
        <v>4.2023909999999998E-2</v>
      </c>
      <c r="Q35" s="133"/>
      <c r="R35" s="133"/>
      <c r="S35" s="133"/>
    </row>
    <row r="36" spans="1:19" hidden="1" outlineLevel="1">
      <c r="A36" s="8">
        <v>41306</v>
      </c>
      <c r="B36" s="133">
        <v>3860.5879702299999</v>
      </c>
      <c r="C36" s="133">
        <v>1.2193129899999999</v>
      </c>
      <c r="D36" s="133">
        <v>2.2800000000000002E-6</v>
      </c>
      <c r="E36" s="133">
        <v>1.21931071</v>
      </c>
      <c r="F36" s="133">
        <v>5.0595999999999996E-4</v>
      </c>
      <c r="G36" s="133">
        <v>4.4596000000000002E-4</v>
      </c>
      <c r="H36" s="133">
        <v>6.0000000000000002E-5</v>
      </c>
      <c r="I36" s="133">
        <v>1275.6145454299999</v>
      </c>
      <c r="J36" s="133">
        <v>35.806173209999997</v>
      </c>
      <c r="K36" s="133">
        <v>1239.8083722199999</v>
      </c>
      <c r="L36" s="133">
        <v>2583.75360585</v>
      </c>
      <c r="M36" s="133">
        <v>2583.5401388800001</v>
      </c>
      <c r="N36" s="133">
        <v>0.21346697000000001</v>
      </c>
      <c r="O36" s="133">
        <v>0</v>
      </c>
      <c r="P36" s="133">
        <v>4.0462119999999997E-2</v>
      </c>
      <c r="Q36" s="133"/>
      <c r="R36" s="133"/>
      <c r="S36" s="133"/>
    </row>
    <row r="37" spans="1:19" hidden="1" outlineLevel="1">
      <c r="A37" s="8">
        <v>41334</v>
      </c>
      <c r="B37" s="133">
        <v>3877.82159409</v>
      </c>
      <c r="C37" s="133">
        <v>1.2261037100000001</v>
      </c>
      <c r="D37" s="133">
        <v>2.4200000000000001E-6</v>
      </c>
      <c r="E37" s="133">
        <v>1.2261012899999999</v>
      </c>
      <c r="F37" s="133">
        <v>1.57855E-3</v>
      </c>
      <c r="G37" s="133">
        <v>1.51855E-3</v>
      </c>
      <c r="H37" s="133">
        <v>6.0000000000000002E-5</v>
      </c>
      <c r="I37" s="133">
        <v>1306.4856929499999</v>
      </c>
      <c r="J37" s="133">
        <v>34.901123570000003</v>
      </c>
      <c r="K37" s="133">
        <v>1271.5845693799999</v>
      </c>
      <c r="L37" s="133">
        <v>2570.1082188800001</v>
      </c>
      <c r="M37" s="133">
        <v>2569.8794065799998</v>
      </c>
      <c r="N37" s="133">
        <v>0.2288123</v>
      </c>
      <c r="O37" s="133">
        <v>0</v>
      </c>
      <c r="P37" s="133">
        <v>3.9597939999999998E-2</v>
      </c>
      <c r="Q37" s="133"/>
      <c r="R37" s="133"/>
      <c r="S37" s="133"/>
    </row>
    <row r="38" spans="1:19" hidden="1" outlineLevel="1">
      <c r="A38" s="8">
        <v>41365</v>
      </c>
      <c r="B38" s="133">
        <v>3935.4484283100001</v>
      </c>
      <c r="C38" s="133">
        <v>1.23606591</v>
      </c>
      <c r="D38" s="133">
        <v>2.4200000000000001E-6</v>
      </c>
      <c r="E38" s="133">
        <v>1.23606349</v>
      </c>
      <c r="F38" s="133">
        <v>9.1107999999999998E-4</v>
      </c>
      <c r="G38" s="133">
        <v>8.5108000000000004E-4</v>
      </c>
      <c r="H38" s="133">
        <v>6.0000000000000002E-5</v>
      </c>
      <c r="I38" s="133">
        <v>1345.78060355</v>
      </c>
      <c r="J38" s="133">
        <v>36.466622409999999</v>
      </c>
      <c r="K38" s="133">
        <v>1309.3139811399999</v>
      </c>
      <c r="L38" s="133">
        <v>2588.4308477700001</v>
      </c>
      <c r="M38" s="133">
        <v>2588.3617875999998</v>
      </c>
      <c r="N38" s="133">
        <v>6.9060170000000004E-2</v>
      </c>
      <c r="O38" s="133">
        <v>0</v>
      </c>
      <c r="P38" s="133">
        <v>3.9122289999999997E-2</v>
      </c>
      <c r="Q38" s="133"/>
      <c r="R38" s="133"/>
      <c r="S38" s="133"/>
    </row>
    <row r="39" spans="1:19" hidden="1" outlineLevel="1">
      <c r="A39" s="8">
        <v>41395</v>
      </c>
      <c r="B39" s="133">
        <v>3971.6290706599998</v>
      </c>
      <c r="C39" s="133">
        <v>1.20864065</v>
      </c>
      <c r="D39" s="133">
        <v>2.4200000000000001E-6</v>
      </c>
      <c r="E39" s="133">
        <v>1.20863823</v>
      </c>
      <c r="F39" s="133">
        <v>2.22054E-3</v>
      </c>
      <c r="G39" s="133">
        <v>2.1605399999999999E-3</v>
      </c>
      <c r="H39" s="133">
        <v>6.0000000000000002E-5</v>
      </c>
      <c r="I39" s="133">
        <v>1400.8403981500001</v>
      </c>
      <c r="J39" s="133">
        <v>34.919392729999998</v>
      </c>
      <c r="K39" s="133">
        <v>1365.92100542</v>
      </c>
      <c r="L39" s="133">
        <v>2569.5778113199999</v>
      </c>
      <c r="M39" s="133">
        <v>2569.5031095600002</v>
      </c>
      <c r="N39" s="133">
        <v>7.4701760000000006E-2</v>
      </c>
      <c r="O39" s="133">
        <v>0</v>
      </c>
      <c r="P39" s="133">
        <v>3.82925E-2</v>
      </c>
      <c r="Q39" s="133"/>
      <c r="R39" s="133"/>
      <c r="S39" s="133"/>
    </row>
    <row r="40" spans="1:19" hidden="1" outlineLevel="1">
      <c r="A40" s="8">
        <v>41426</v>
      </c>
      <c r="B40" s="133">
        <v>3975.9243138500001</v>
      </c>
      <c r="C40" s="133">
        <v>1.2043047899999999</v>
      </c>
      <c r="D40" s="133">
        <v>9.5100000000000004E-6</v>
      </c>
      <c r="E40" s="133">
        <v>1.20429528</v>
      </c>
      <c r="F40" s="133">
        <v>9.8869999999999991E-4</v>
      </c>
      <c r="G40" s="133">
        <v>9.2869999999999997E-4</v>
      </c>
      <c r="H40" s="133">
        <v>6.0000000000000002E-5</v>
      </c>
      <c r="I40" s="133">
        <v>1426.53186856</v>
      </c>
      <c r="J40" s="133">
        <v>38.320349149999998</v>
      </c>
      <c r="K40" s="133">
        <v>1388.2115194099999</v>
      </c>
      <c r="L40" s="133">
        <v>2548.1871517999998</v>
      </c>
      <c r="M40" s="133">
        <v>2548.0827510300001</v>
      </c>
      <c r="N40" s="133">
        <v>0.10440077</v>
      </c>
      <c r="O40" s="133">
        <v>0</v>
      </c>
      <c r="P40" s="133">
        <v>3.7779119999999999E-2</v>
      </c>
      <c r="Q40" s="133"/>
      <c r="R40" s="133"/>
      <c r="S40" s="133"/>
    </row>
    <row r="41" spans="1:19" hidden="1" outlineLevel="1">
      <c r="A41" s="8">
        <v>41456</v>
      </c>
      <c r="B41" s="133">
        <v>3947.4587772099999</v>
      </c>
      <c r="C41" s="133">
        <v>1.19841</v>
      </c>
      <c r="D41" s="133">
        <v>4.0400200000000001E-3</v>
      </c>
      <c r="E41" s="133">
        <v>1.1943699800000001</v>
      </c>
      <c r="F41" s="133">
        <v>4.7680999999999998E-4</v>
      </c>
      <c r="G41" s="133">
        <v>4.1680999999999999E-4</v>
      </c>
      <c r="H41" s="133">
        <v>6.0000000000000002E-5</v>
      </c>
      <c r="I41" s="133">
        <v>1390.69037389</v>
      </c>
      <c r="J41" s="133">
        <v>35.793575330000003</v>
      </c>
      <c r="K41" s="133">
        <v>1354.89679856</v>
      </c>
      <c r="L41" s="133">
        <v>2555.5695165100001</v>
      </c>
      <c r="M41" s="133">
        <v>2555.4014270100001</v>
      </c>
      <c r="N41" s="133">
        <v>0.1680895</v>
      </c>
      <c r="O41" s="133">
        <v>0</v>
      </c>
      <c r="P41" s="133">
        <v>3.7414679999999999E-2</v>
      </c>
      <c r="Q41" s="133"/>
      <c r="R41" s="133"/>
      <c r="S41" s="133"/>
    </row>
    <row r="42" spans="1:19" hidden="1" outlineLevel="1">
      <c r="A42" s="8">
        <v>41487</v>
      </c>
      <c r="B42" s="133">
        <v>3970.6919343</v>
      </c>
      <c r="C42" s="133">
        <v>1.18882606</v>
      </c>
      <c r="D42" s="133">
        <v>2.54938E-3</v>
      </c>
      <c r="E42" s="133">
        <v>1.18627668</v>
      </c>
      <c r="F42" s="133">
        <v>1.0681E-4</v>
      </c>
      <c r="G42" s="133">
        <v>4.6810000000000001E-5</v>
      </c>
      <c r="H42" s="133">
        <v>6.0000000000000002E-5</v>
      </c>
      <c r="I42" s="133">
        <v>1381.50426062</v>
      </c>
      <c r="J42" s="133">
        <v>34.973880299999998</v>
      </c>
      <c r="K42" s="133">
        <v>1346.5303803199999</v>
      </c>
      <c r="L42" s="133">
        <v>2587.9987408100001</v>
      </c>
      <c r="M42" s="133">
        <v>2587.7745641800002</v>
      </c>
      <c r="N42" s="133">
        <v>0.22417662999999999</v>
      </c>
      <c r="O42" s="133">
        <v>0</v>
      </c>
      <c r="P42" s="133">
        <v>3.6800920000000001E-2</v>
      </c>
      <c r="Q42" s="133"/>
      <c r="R42" s="133"/>
      <c r="S42" s="133"/>
    </row>
    <row r="43" spans="1:19" hidden="1" outlineLevel="1">
      <c r="A43" s="8">
        <v>41518</v>
      </c>
      <c r="B43" s="133">
        <v>4007.0970685699999</v>
      </c>
      <c r="C43" s="133">
        <v>1.1872513600000001</v>
      </c>
      <c r="D43" s="133">
        <v>2.4200000000000001E-6</v>
      </c>
      <c r="E43" s="133">
        <v>1.1872489399999999</v>
      </c>
      <c r="F43" s="133">
        <v>4.6109890000000001E-2</v>
      </c>
      <c r="G43" s="133">
        <v>4.6109890000000001E-2</v>
      </c>
      <c r="H43" s="133">
        <v>0</v>
      </c>
      <c r="I43" s="133">
        <v>1427.7780857099999</v>
      </c>
      <c r="J43" s="133">
        <v>35.281579669999999</v>
      </c>
      <c r="K43" s="133">
        <v>1392.49650604</v>
      </c>
      <c r="L43" s="133">
        <v>2578.0856216100001</v>
      </c>
      <c r="M43" s="133">
        <v>2577.8869573000002</v>
      </c>
      <c r="N43" s="133">
        <v>0.19866431000000001</v>
      </c>
      <c r="O43" s="133">
        <v>0</v>
      </c>
      <c r="P43" s="133">
        <v>3.6447359999999998E-2</v>
      </c>
      <c r="Q43" s="133"/>
      <c r="R43" s="133"/>
      <c r="S43" s="133"/>
    </row>
    <row r="44" spans="1:19" hidden="1" outlineLevel="1">
      <c r="A44" s="8">
        <v>41548</v>
      </c>
      <c r="B44" s="133">
        <v>4010.7570739600001</v>
      </c>
      <c r="C44" s="133">
        <v>1.1901217500000001</v>
      </c>
      <c r="D44" s="133">
        <v>1.88909E-3</v>
      </c>
      <c r="E44" s="133">
        <v>1.1882326599999999</v>
      </c>
      <c r="F44" s="133">
        <v>4.418209E-2</v>
      </c>
      <c r="G44" s="133">
        <v>4.418209E-2</v>
      </c>
      <c r="H44" s="133">
        <v>0</v>
      </c>
      <c r="I44" s="133">
        <v>1442.95246608</v>
      </c>
      <c r="J44" s="133">
        <v>35.658821789999998</v>
      </c>
      <c r="K44" s="133">
        <v>1407.29364429</v>
      </c>
      <c r="L44" s="133">
        <v>2566.5703040399999</v>
      </c>
      <c r="M44" s="133">
        <v>2566.2619082299998</v>
      </c>
      <c r="N44" s="133">
        <v>0.30839580999999999</v>
      </c>
      <c r="O44" s="133">
        <v>0</v>
      </c>
      <c r="P44" s="133">
        <v>3.6709760000000001E-2</v>
      </c>
      <c r="Q44" s="133"/>
      <c r="R44" s="133"/>
      <c r="S44" s="133"/>
    </row>
    <row r="45" spans="1:19" hidden="1" outlineLevel="1">
      <c r="A45" s="8">
        <v>41579</v>
      </c>
      <c r="B45" s="133">
        <v>3927.5254613900001</v>
      </c>
      <c r="C45" s="133">
        <v>1.1872036100000001</v>
      </c>
      <c r="D45" s="133">
        <v>2.4626999999999999E-4</v>
      </c>
      <c r="E45" s="133">
        <v>1.18695734</v>
      </c>
      <c r="F45" s="133">
        <v>4.4510399999999999E-2</v>
      </c>
      <c r="G45" s="133">
        <v>4.4510399999999999E-2</v>
      </c>
      <c r="H45" s="133">
        <v>0</v>
      </c>
      <c r="I45" s="133">
        <v>1432.3552936200001</v>
      </c>
      <c r="J45" s="133">
        <v>35.507043090000003</v>
      </c>
      <c r="K45" s="133">
        <v>1396.8482505300001</v>
      </c>
      <c r="L45" s="133">
        <v>2493.9384537599999</v>
      </c>
      <c r="M45" s="133">
        <v>2493.6225313199998</v>
      </c>
      <c r="N45" s="133">
        <v>0.31592244000000003</v>
      </c>
      <c r="O45" s="133">
        <v>0</v>
      </c>
      <c r="P45" s="133">
        <v>3.5949670000000003E-2</v>
      </c>
      <c r="Q45" s="133"/>
      <c r="R45" s="133"/>
      <c r="S45" s="133"/>
    </row>
    <row r="46" spans="1:19" hidden="1" outlineLevel="1">
      <c r="A46" s="8">
        <v>41609</v>
      </c>
      <c r="B46" s="133">
        <v>4090.7414230600002</v>
      </c>
      <c r="C46" s="133">
        <v>1.19580182</v>
      </c>
      <c r="D46" s="133">
        <v>1.95E-5</v>
      </c>
      <c r="E46" s="133">
        <v>1.19578232</v>
      </c>
      <c r="F46" s="133">
        <v>0.21093343000000001</v>
      </c>
      <c r="G46" s="133">
        <v>0.21093343000000001</v>
      </c>
      <c r="H46" s="133">
        <v>0</v>
      </c>
      <c r="I46" s="133">
        <v>1613.18277885</v>
      </c>
      <c r="J46" s="133">
        <v>37.667842899999997</v>
      </c>
      <c r="K46" s="133">
        <v>1575.5149359500001</v>
      </c>
      <c r="L46" s="133">
        <v>2476.1519089600001</v>
      </c>
      <c r="M46" s="133">
        <v>2475.8937337100001</v>
      </c>
      <c r="N46" s="133">
        <v>0.25817525000000002</v>
      </c>
      <c r="O46" s="133">
        <v>0</v>
      </c>
      <c r="P46" s="133">
        <v>3.4736870000000003E-2</v>
      </c>
      <c r="Q46" s="133"/>
      <c r="R46" s="133"/>
      <c r="S46" s="133"/>
    </row>
    <row r="47" spans="1:19" hidden="1" outlineLevel="1">
      <c r="A47" s="8">
        <v>41640</v>
      </c>
      <c r="B47" s="133">
        <v>3995.6388004599999</v>
      </c>
      <c r="C47" s="133">
        <v>1.19804618</v>
      </c>
      <c r="D47" s="133">
        <v>4.4403999999999998E-4</v>
      </c>
      <c r="E47" s="133">
        <v>1.1976021400000001</v>
      </c>
      <c r="F47" s="133">
        <v>3.9706859999999997E-2</v>
      </c>
      <c r="G47" s="133">
        <v>3.9706859999999997E-2</v>
      </c>
      <c r="H47" s="133">
        <v>0</v>
      </c>
      <c r="I47" s="133">
        <v>1531.1377584899999</v>
      </c>
      <c r="J47" s="133">
        <v>37.904534349999999</v>
      </c>
      <c r="K47" s="133">
        <v>1493.2332241399999</v>
      </c>
      <c r="L47" s="133">
        <v>2463.2632889299998</v>
      </c>
      <c r="M47" s="133">
        <v>2463.0272045400002</v>
      </c>
      <c r="N47" s="133">
        <v>0.23608439000000001</v>
      </c>
      <c r="O47" s="133">
        <v>0</v>
      </c>
      <c r="P47" s="133">
        <v>3.3702240000000001E-2</v>
      </c>
      <c r="Q47" s="133"/>
      <c r="R47" s="133"/>
      <c r="S47" s="133"/>
    </row>
    <row r="48" spans="1:19" hidden="1" outlineLevel="1">
      <c r="A48" s="8">
        <v>41671</v>
      </c>
      <c r="B48" s="133">
        <v>4374.1690214</v>
      </c>
      <c r="C48" s="133">
        <v>1.21235439</v>
      </c>
      <c r="D48" s="133">
        <v>4.6860000000000002E-5</v>
      </c>
      <c r="E48" s="133">
        <v>1.2123075299999999</v>
      </c>
      <c r="F48" s="133">
        <v>3.7529460000000001E-2</v>
      </c>
      <c r="G48" s="133">
        <v>3.7529460000000001E-2</v>
      </c>
      <c r="H48" s="133">
        <v>0</v>
      </c>
      <c r="I48" s="133">
        <v>1702.7794695699999</v>
      </c>
      <c r="J48" s="133">
        <v>39.272160900000003</v>
      </c>
      <c r="K48" s="133">
        <v>1663.5073086699999</v>
      </c>
      <c r="L48" s="133">
        <v>2670.13966798</v>
      </c>
      <c r="M48" s="133">
        <v>2669.9029848199998</v>
      </c>
      <c r="N48" s="133">
        <v>0.23668316</v>
      </c>
      <c r="O48" s="133">
        <v>0</v>
      </c>
      <c r="P48" s="133">
        <v>3.874499E-2</v>
      </c>
      <c r="Q48" s="133"/>
      <c r="R48" s="133"/>
      <c r="S48" s="133"/>
    </row>
    <row r="49" spans="1:19" hidden="1" outlineLevel="1">
      <c r="A49" s="8">
        <v>41699</v>
      </c>
      <c r="B49" s="133">
        <v>4546.9684643500004</v>
      </c>
      <c r="C49" s="133">
        <v>0.98799464999999997</v>
      </c>
      <c r="D49" s="133">
        <v>1.2688700000000001E-3</v>
      </c>
      <c r="E49" s="133">
        <v>0.98672578</v>
      </c>
      <c r="F49" s="133">
        <v>3.5748530000000001E-2</v>
      </c>
      <c r="G49" s="133">
        <v>3.5748530000000001E-2</v>
      </c>
      <c r="H49" s="133">
        <v>0</v>
      </c>
      <c r="I49" s="133">
        <v>1785.5468515099999</v>
      </c>
      <c r="J49" s="133">
        <v>40.209520990000001</v>
      </c>
      <c r="K49" s="133">
        <v>1745.33733052</v>
      </c>
      <c r="L49" s="133">
        <v>2760.3978696600002</v>
      </c>
      <c r="M49" s="133">
        <v>2760.1269975499999</v>
      </c>
      <c r="N49" s="133">
        <v>0.27087211</v>
      </c>
      <c r="O49" s="133">
        <v>0</v>
      </c>
      <c r="P49" s="133">
        <v>4.1153160000000001E-2</v>
      </c>
      <c r="Q49" s="133"/>
      <c r="R49" s="133"/>
      <c r="S49" s="133"/>
    </row>
    <row r="50" spans="1:19" hidden="1" outlineLevel="1">
      <c r="A50" s="8">
        <v>41730</v>
      </c>
      <c r="B50" s="133">
        <v>4626.7150321500003</v>
      </c>
      <c r="C50" s="133">
        <v>0.86920712</v>
      </c>
      <c r="D50" s="133">
        <v>8.0000000000000007E-5</v>
      </c>
      <c r="E50" s="133">
        <v>0.86912712000000003</v>
      </c>
      <c r="F50" s="133">
        <v>3.3915710000000002E-2</v>
      </c>
      <c r="G50" s="133">
        <v>3.3915710000000002E-2</v>
      </c>
      <c r="H50" s="133">
        <v>0</v>
      </c>
      <c r="I50" s="133">
        <v>1837.51746211</v>
      </c>
      <c r="J50" s="133">
        <v>41.633860669999997</v>
      </c>
      <c r="K50" s="133">
        <v>1795.8836014399999</v>
      </c>
      <c r="L50" s="133">
        <v>2788.2944472099998</v>
      </c>
      <c r="M50" s="133">
        <v>2788.0903810999998</v>
      </c>
      <c r="N50" s="133">
        <v>0.20406611</v>
      </c>
      <c r="O50" s="133">
        <v>0</v>
      </c>
      <c r="P50" s="133">
        <v>4.2170190000000003E-2</v>
      </c>
      <c r="Q50" s="133"/>
      <c r="R50" s="133"/>
      <c r="S50" s="133"/>
    </row>
    <row r="51" spans="1:19" hidden="1" outlineLevel="1">
      <c r="A51" s="8">
        <v>41760</v>
      </c>
      <c r="B51" s="133">
        <v>4660.6175451899999</v>
      </c>
      <c r="C51" s="133">
        <v>0.91899850000000005</v>
      </c>
      <c r="D51" s="133">
        <v>7.0627999999999999E-4</v>
      </c>
      <c r="E51" s="133">
        <v>0.91829221999999999</v>
      </c>
      <c r="F51" s="133">
        <v>3.2087949999999997E-2</v>
      </c>
      <c r="G51" s="133">
        <v>3.2087949999999997E-2</v>
      </c>
      <c r="H51" s="133">
        <v>0</v>
      </c>
      <c r="I51" s="133">
        <v>1863.58962554</v>
      </c>
      <c r="J51" s="133">
        <v>40.829949339999999</v>
      </c>
      <c r="K51" s="133">
        <v>1822.7596762000001</v>
      </c>
      <c r="L51" s="133">
        <v>2796.0768331999998</v>
      </c>
      <c r="M51" s="133">
        <v>2795.8489855399998</v>
      </c>
      <c r="N51" s="133">
        <v>0.22784766000000001</v>
      </c>
      <c r="O51" s="133">
        <v>0</v>
      </c>
      <c r="P51" s="133">
        <v>4.235088E-2</v>
      </c>
      <c r="Q51" s="133"/>
      <c r="R51" s="133"/>
      <c r="S51" s="133"/>
    </row>
    <row r="52" spans="1:19" hidden="1" outlineLevel="1">
      <c r="A52" s="8">
        <v>41791</v>
      </c>
      <c r="B52" s="133">
        <v>4577.8080521499996</v>
      </c>
      <c r="C52" s="133">
        <v>0.88848826000000003</v>
      </c>
      <c r="D52" s="133">
        <v>6.8871000000000004E-4</v>
      </c>
      <c r="E52" s="133">
        <v>0.88779954999999999</v>
      </c>
      <c r="F52" s="133">
        <v>2.9915509999999999E-2</v>
      </c>
      <c r="G52" s="133">
        <v>2.9915509999999999E-2</v>
      </c>
      <c r="H52" s="133">
        <v>0</v>
      </c>
      <c r="I52" s="133">
        <v>1843.62061933</v>
      </c>
      <c r="J52" s="133">
        <v>39.30122497</v>
      </c>
      <c r="K52" s="133">
        <v>1804.3193943599999</v>
      </c>
      <c r="L52" s="133">
        <v>2733.26902905</v>
      </c>
      <c r="M52" s="133">
        <v>2733.1238630399998</v>
      </c>
      <c r="N52" s="133">
        <v>0.14516601000000001</v>
      </c>
      <c r="O52" s="133">
        <v>0</v>
      </c>
      <c r="P52" s="133">
        <v>4.0110739999999999E-2</v>
      </c>
      <c r="Q52" s="133"/>
      <c r="R52" s="133"/>
      <c r="S52" s="133"/>
    </row>
    <row r="53" spans="1:19" hidden="1" outlineLevel="1">
      <c r="A53" s="8">
        <v>41821</v>
      </c>
      <c r="B53" s="133">
        <v>4532.6953583300001</v>
      </c>
      <c r="C53" s="133">
        <v>0.69095068999999998</v>
      </c>
      <c r="D53" s="133">
        <v>1.6417999999999999E-4</v>
      </c>
      <c r="E53" s="133">
        <v>0.69078651000000002</v>
      </c>
      <c r="F53" s="133">
        <v>2.7945520000000001E-2</v>
      </c>
      <c r="G53" s="133">
        <v>2.7945520000000001E-2</v>
      </c>
      <c r="H53" s="133">
        <v>0</v>
      </c>
      <c r="I53" s="133">
        <v>1780.9161698800001</v>
      </c>
      <c r="J53" s="133">
        <v>37.907943629999998</v>
      </c>
      <c r="K53" s="133">
        <v>1743.00822625</v>
      </c>
      <c r="L53" s="133">
        <v>2751.0602922399999</v>
      </c>
      <c r="M53" s="133">
        <v>2750.91179792</v>
      </c>
      <c r="N53" s="133">
        <v>0.14849432000000001</v>
      </c>
      <c r="O53" s="133">
        <v>0</v>
      </c>
      <c r="P53" s="133">
        <v>4.262523E-2</v>
      </c>
      <c r="Q53" s="133"/>
      <c r="R53" s="133"/>
      <c r="S53" s="133"/>
    </row>
    <row r="54" spans="1:19" hidden="1" outlineLevel="1">
      <c r="A54" s="8">
        <v>41852</v>
      </c>
      <c r="B54" s="133">
        <v>4674.6579125199996</v>
      </c>
      <c r="C54" s="133">
        <v>0.69776150000000003</v>
      </c>
      <c r="D54" s="133">
        <v>5.9243000000000002E-4</v>
      </c>
      <c r="E54" s="133">
        <v>0.69716906999999995</v>
      </c>
      <c r="F54" s="133">
        <v>2.604248E-2</v>
      </c>
      <c r="G54" s="133">
        <v>2.604248E-2</v>
      </c>
      <c r="H54" s="133">
        <v>0</v>
      </c>
      <c r="I54" s="133">
        <v>1781.1945764</v>
      </c>
      <c r="J54" s="133">
        <v>37.904535969999998</v>
      </c>
      <c r="K54" s="133">
        <v>1743.2900404300001</v>
      </c>
      <c r="L54" s="133">
        <v>2892.7395321399999</v>
      </c>
      <c r="M54" s="133">
        <v>2892.5942882200002</v>
      </c>
      <c r="N54" s="133">
        <v>0.14524392</v>
      </c>
      <c r="O54" s="133">
        <v>0</v>
      </c>
      <c r="P54" s="133">
        <v>4.886472E-2</v>
      </c>
      <c r="Q54" s="133"/>
      <c r="R54" s="133"/>
      <c r="S54" s="133"/>
    </row>
    <row r="55" spans="1:19" hidden="1" outlineLevel="1">
      <c r="A55" s="8">
        <v>41883</v>
      </c>
      <c r="B55" s="133">
        <v>4521.3518322</v>
      </c>
      <c r="C55" s="133">
        <v>0.66412519999999997</v>
      </c>
      <c r="D55" s="133">
        <v>9.2960000000000004E-5</v>
      </c>
      <c r="E55" s="133">
        <v>0.66403224000000005</v>
      </c>
      <c r="F55" s="133">
        <v>2.4036289999999998E-2</v>
      </c>
      <c r="G55" s="133">
        <v>2.4036289999999998E-2</v>
      </c>
      <c r="H55" s="133">
        <v>0</v>
      </c>
      <c r="I55" s="133">
        <v>1720.4000064500001</v>
      </c>
      <c r="J55" s="133">
        <v>37.671397259999999</v>
      </c>
      <c r="K55" s="133">
        <v>1682.72860919</v>
      </c>
      <c r="L55" s="133">
        <v>2800.26366426</v>
      </c>
      <c r="M55" s="133">
        <v>2800.13896385</v>
      </c>
      <c r="N55" s="133">
        <v>0.12470041</v>
      </c>
      <c r="O55" s="133">
        <v>0</v>
      </c>
      <c r="P55" s="133">
        <v>4.6539839999999999E-2</v>
      </c>
      <c r="Q55" s="133"/>
      <c r="R55" s="133"/>
      <c r="S55" s="133"/>
    </row>
    <row r="56" spans="1:19" hidden="1" outlineLevel="1">
      <c r="A56" s="8">
        <v>41913</v>
      </c>
      <c r="B56" s="133">
        <v>4482.4639107399998</v>
      </c>
      <c r="C56" s="133">
        <v>0.66975503999999997</v>
      </c>
      <c r="D56" s="133">
        <v>4.4579999999999997E-5</v>
      </c>
      <c r="E56" s="133">
        <v>0.66971046000000001</v>
      </c>
      <c r="F56" s="133">
        <v>2.2010470000000001E-2</v>
      </c>
      <c r="G56" s="133">
        <v>2.2010470000000001E-2</v>
      </c>
      <c r="H56" s="133">
        <v>0</v>
      </c>
      <c r="I56" s="133">
        <v>1710.35886172</v>
      </c>
      <c r="J56" s="133">
        <v>32.306268439999997</v>
      </c>
      <c r="K56" s="133">
        <v>1678.0525932800001</v>
      </c>
      <c r="L56" s="133">
        <v>2771.4132835099999</v>
      </c>
      <c r="M56" s="133">
        <v>2771.2928426200001</v>
      </c>
      <c r="N56" s="133">
        <v>0.12044088999999999</v>
      </c>
      <c r="O56" s="133">
        <v>0</v>
      </c>
      <c r="P56" s="133">
        <v>4.7787410000000002E-2</v>
      </c>
      <c r="Q56" s="133"/>
      <c r="R56" s="133"/>
      <c r="S56" s="133"/>
    </row>
    <row r="57" spans="1:19" hidden="1" outlineLevel="1">
      <c r="A57" s="8">
        <v>41944</v>
      </c>
      <c r="B57" s="133">
        <v>4806.2755247300001</v>
      </c>
      <c r="C57" s="133">
        <v>0.67536288</v>
      </c>
      <c r="D57" s="133">
        <v>4.9065999999999997E-4</v>
      </c>
      <c r="E57" s="133">
        <v>0.67487222000000002</v>
      </c>
      <c r="F57" s="133">
        <v>2.0008100000000001E-2</v>
      </c>
      <c r="G57" s="133">
        <v>2.0008100000000001E-2</v>
      </c>
      <c r="H57" s="133">
        <v>0</v>
      </c>
      <c r="I57" s="133">
        <v>1879.98577075</v>
      </c>
      <c r="J57" s="133">
        <v>29.780762880000001</v>
      </c>
      <c r="K57" s="133">
        <v>1850.2050078699999</v>
      </c>
      <c r="L57" s="133">
        <v>2925.5943830000001</v>
      </c>
      <c r="M57" s="133">
        <v>2925.4097364600002</v>
      </c>
      <c r="N57" s="133">
        <v>0.18464654</v>
      </c>
      <c r="O57" s="133">
        <v>0</v>
      </c>
      <c r="P57" s="133">
        <v>0.12819507999999999</v>
      </c>
      <c r="Q57" s="133"/>
      <c r="R57" s="133"/>
      <c r="S57" s="133"/>
    </row>
    <row r="58" spans="1:19" hidden="1" outlineLevel="1">
      <c r="A58" s="8">
        <v>41974</v>
      </c>
      <c r="B58" s="133">
        <v>4802.6980438299997</v>
      </c>
      <c r="C58" s="133">
        <v>0.68159616000000001</v>
      </c>
      <c r="D58" s="133">
        <v>4.2462000000000001E-4</v>
      </c>
      <c r="E58" s="133">
        <v>0.68117154000000002</v>
      </c>
      <c r="F58" s="133">
        <v>1.787882E-2</v>
      </c>
      <c r="G58" s="133">
        <v>1.787882E-2</v>
      </c>
      <c r="H58" s="133">
        <v>0</v>
      </c>
      <c r="I58" s="133">
        <v>1818.3787060699999</v>
      </c>
      <c r="J58" s="133">
        <v>24.662776449999999</v>
      </c>
      <c r="K58" s="133">
        <v>1793.71592962</v>
      </c>
      <c r="L58" s="133">
        <v>2983.6198627799999</v>
      </c>
      <c r="M58" s="133">
        <v>2983.4246420700001</v>
      </c>
      <c r="N58" s="133">
        <v>0.19522070999999999</v>
      </c>
      <c r="O58" s="133">
        <v>0</v>
      </c>
      <c r="P58" s="133">
        <v>0.13762193</v>
      </c>
      <c r="Q58" s="133"/>
      <c r="R58" s="133"/>
      <c r="S58" s="133"/>
    </row>
    <row r="59" spans="1:19" hidden="1" outlineLevel="1">
      <c r="A59" s="8">
        <v>42005</v>
      </c>
      <c r="B59" s="133">
        <v>4831.8311653500004</v>
      </c>
      <c r="C59" s="133">
        <v>0.68700819000000002</v>
      </c>
      <c r="D59" s="133">
        <v>4.3742E-4</v>
      </c>
      <c r="E59" s="133">
        <v>0.68657077</v>
      </c>
      <c r="F59" s="133">
        <v>1.575733E-2</v>
      </c>
      <c r="G59" s="133">
        <v>1.575733E-2</v>
      </c>
      <c r="H59" s="133">
        <v>0</v>
      </c>
      <c r="I59" s="133">
        <v>1834.3783089999999</v>
      </c>
      <c r="J59" s="133">
        <v>25.91702227</v>
      </c>
      <c r="K59" s="133">
        <v>1808.46128673</v>
      </c>
      <c r="L59" s="133">
        <v>2996.7500908299999</v>
      </c>
      <c r="M59" s="133">
        <v>2996.5575788599999</v>
      </c>
      <c r="N59" s="133">
        <v>0.19251197</v>
      </c>
      <c r="O59" s="133">
        <v>0</v>
      </c>
      <c r="P59" s="133">
        <v>0.15052555000000001</v>
      </c>
      <c r="Q59" s="133"/>
      <c r="R59" s="133"/>
      <c r="S59" s="133"/>
    </row>
    <row r="60" spans="1:19" hidden="1" outlineLevel="1">
      <c r="A60" s="8">
        <v>42036</v>
      </c>
      <c r="B60" s="133">
        <v>6697.0863618599997</v>
      </c>
      <c r="C60" s="133">
        <v>0.69233022</v>
      </c>
      <c r="D60" s="133">
        <v>5.5316999999999996E-4</v>
      </c>
      <c r="E60" s="133">
        <v>0.69177705</v>
      </c>
      <c r="F60" s="133">
        <v>1.357881E-2</v>
      </c>
      <c r="G60" s="133">
        <v>1.357881E-2</v>
      </c>
      <c r="H60" s="133">
        <v>0</v>
      </c>
      <c r="I60" s="133">
        <v>2702.33691464</v>
      </c>
      <c r="J60" s="133">
        <v>25.36341947</v>
      </c>
      <c r="K60" s="133">
        <v>2676.9734951700002</v>
      </c>
      <c r="L60" s="133">
        <v>3994.0435381900002</v>
      </c>
      <c r="M60" s="133">
        <v>3993.87311043</v>
      </c>
      <c r="N60" s="133">
        <v>0.17042776000000001</v>
      </c>
      <c r="O60" s="133">
        <v>0</v>
      </c>
      <c r="P60" s="133">
        <v>0.11840125</v>
      </c>
      <c r="Q60" s="133"/>
      <c r="R60" s="133"/>
      <c r="S60" s="133"/>
    </row>
    <row r="61" spans="1:19" hidden="1" outlineLevel="1">
      <c r="A61" s="8">
        <v>42064</v>
      </c>
      <c r="B61" s="133">
        <v>5850.5093884799999</v>
      </c>
      <c r="C61" s="133">
        <v>0.69818400999999997</v>
      </c>
      <c r="D61" s="133">
        <v>4.4705999999999999E-4</v>
      </c>
      <c r="E61" s="133">
        <v>0.69773695000000002</v>
      </c>
      <c r="F61" s="133">
        <v>1.133063E-2</v>
      </c>
      <c r="G61" s="133">
        <v>1.133063E-2</v>
      </c>
      <c r="H61" s="133">
        <v>0</v>
      </c>
      <c r="I61" s="133">
        <v>2334.4264486500001</v>
      </c>
      <c r="J61" s="133">
        <v>28.0147166</v>
      </c>
      <c r="K61" s="133">
        <v>2306.41173205</v>
      </c>
      <c r="L61" s="133">
        <v>3515.37342519</v>
      </c>
      <c r="M61" s="133">
        <v>3515.2039559899999</v>
      </c>
      <c r="N61" s="133">
        <v>0.16946919999999999</v>
      </c>
      <c r="O61" s="133">
        <v>0</v>
      </c>
      <c r="P61" s="133">
        <v>9.0926759999999995E-2</v>
      </c>
      <c r="Q61" s="133"/>
      <c r="R61" s="133"/>
      <c r="S61" s="133"/>
    </row>
    <row r="62" spans="1:19" hidden="1" outlineLevel="1">
      <c r="A62" s="8">
        <v>42095</v>
      </c>
      <c r="B62" s="133">
        <v>5446.5307452699999</v>
      </c>
      <c r="C62" s="133">
        <v>0.70328561999999994</v>
      </c>
      <c r="D62" s="133">
        <v>2.65E-6</v>
      </c>
      <c r="E62" s="133">
        <v>0.70328296999999995</v>
      </c>
      <c r="F62" s="133">
        <v>9.0718499999999994E-3</v>
      </c>
      <c r="G62" s="133">
        <v>9.0718499999999994E-3</v>
      </c>
      <c r="H62" s="133">
        <v>0</v>
      </c>
      <c r="I62" s="133">
        <v>2160.97352232</v>
      </c>
      <c r="J62" s="133">
        <v>28.18964738</v>
      </c>
      <c r="K62" s="133">
        <v>2132.7838749399998</v>
      </c>
      <c r="L62" s="133">
        <v>3284.84486548</v>
      </c>
      <c r="M62" s="133">
        <v>3284.66388585</v>
      </c>
      <c r="N62" s="133">
        <v>0.18097963</v>
      </c>
      <c r="O62" s="133">
        <v>0</v>
      </c>
      <c r="P62" s="133">
        <v>8.5163470000000005E-2</v>
      </c>
      <c r="Q62" s="133"/>
      <c r="R62" s="133"/>
      <c r="S62" s="133"/>
    </row>
    <row r="63" spans="1:19" hidden="1" outlineLevel="1">
      <c r="A63" s="8">
        <v>42125</v>
      </c>
      <c r="B63" s="133">
        <v>5141.9986259099996</v>
      </c>
      <c r="C63" s="133">
        <v>0.70869219999999999</v>
      </c>
      <c r="D63" s="133">
        <v>2.4200000000000001E-6</v>
      </c>
      <c r="E63" s="133">
        <v>0.70868978000000005</v>
      </c>
      <c r="F63" s="133">
        <v>0</v>
      </c>
      <c r="G63" s="133">
        <v>0</v>
      </c>
      <c r="H63" s="133">
        <v>0</v>
      </c>
      <c r="I63" s="133">
        <v>2127.8208245699998</v>
      </c>
      <c r="J63" s="133">
        <v>26.997655380000001</v>
      </c>
      <c r="K63" s="133">
        <v>2100.82316919</v>
      </c>
      <c r="L63" s="133">
        <v>3013.46910914</v>
      </c>
      <c r="M63" s="133">
        <v>3013.2880066799999</v>
      </c>
      <c r="N63" s="133">
        <v>0.18110245999999999</v>
      </c>
      <c r="O63" s="133">
        <v>0</v>
      </c>
      <c r="P63" s="133">
        <v>8.7540989999999999E-2</v>
      </c>
      <c r="Q63" s="133"/>
      <c r="R63" s="133"/>
      <c r="S63" s="133"/>
    </row>
    <row r="64" spans="1:19" hidden="1" outlineLevel="1">
      <c r="A64" s="8">
        <v>42156</v>
      </c>
      <c r="B64" s="133">
        <v>5100.1388998700004</v>
      </c>
      <c r="C64" s="133">
        <v>0.71521787999999997</v>
      </c>
      <c r="D64" s="133">
        <v>5.6322999999999996E-4</v>
      </c>
      <c r="E64" s="133">
        <v>0.71465464999999995</v>
      </c>
      <c r="F64" s="133">
        <v>0</v>
      </c>
      <c r="G64" s="133">
        <v>0</v>
      </c>
      <c r="H64" s="133">
        <v>0</v>
      </c>
      <c r="I64" s="133">
        <v>2103.2629425800001</v>
      </c>
      <c r="J64" s="133">
        <v>27.257121229999999</v>
      </c>
      <c r="K64" s="133">
        <v>2076.0058213500001</v>
      </c>
      <c r="L64" s="133">
        <v>2996.1607394100001</v>
      </c>
      <c r="M64" s="133">
        <v>2995.97584633</v>
      </c>
      <c r="N64" s="133">
        <v>0.18489307999999999</v>
      </c>
      <c r="O64" s="133">
        <v>0</v>
      </c>
      <c r="P64" s="133">
        <v>9.0587870000000001E-2</v>
      </c>
      <c r="Q64" s="133"/>
      <c r="R64" s="133"/>
      <c r="S64" s="133"/>
    </row>
    <row r="65" spans="1:19" hidden="1" outlineLevel="1">
      <c r="A65" s="8">
        <v>42186</v>
      </c>
      <c r="B65" s="133">
        <v>5095.30757567</v>
      </c>
      <c r="C65" s="133">
        <v>0.72104003000000005</v>
      </c>
      <c r="D65" s="133">
        <v>5.9865000000000005E-4</v>
      </c>
      <c r="E65" s="133">
        <v>0.72044138000000002</v>
      </c>
      <c r="F65" s="133">
        <v>0</v>
      </c>
      <c r="G65" s="133">
        <v>0</v>
      </c>
      <c r="H65" s="133">
        <v>0</v>
      </c>
      <c r="I65" s="133">
        <v>2061.07082227</v>
      </c>
      <c r="J65" s="133">
        <v>27.32543235</v>
      </c>
      <c r="K65" s="133">
        <v>2033.74538992</v>
      </c>
      <c r="L65" s="133">
        <v>3033.51571337</v>
      </c>
      <c r="M65" s="133">
        <v>3033.3764419700001</v>
      </c>
      <c r="N65" s="133">
        <v>0.13927139999999999</v>
      </c>
      <c r="O65" s="133">
        <v>0</v>
      </c>
      <c r="P65" s="133">
        <v>9.3183089999999996E-2</v>
      </c>
      <c r="Q65" s="133"/>
      <c r="R65" s="133"/>
      <c r="S65" s="133"/>
    </row>
    <row r="66" spans="1:19" hidden="1" outlineLevel="1">
      <c r="A66" s="8">
        <v>42217</v>
      </c>
      <c r="B66" s="133">
        <v>4955.3467567300004</v>
      </c>
      <c r="C66" s="133">
        <v>0.72692758999999996</v>
      </c>
      <c r="D66" s="133">
        <v>6.8241999999999999E-4</v>
      </c>
      <c r="E66" s="133">
        <v>0.72624517</v>
      </c>
      <c r="F66" s="133">
        <v>0</v>
      </c>
      <c r="G66" s="133">
        <v>0</v>
      </c>
      <c r="H66" s="133">
        <v>0</v>
      </c>
      <c r="I66" s="133">
        <v>1967.1379737499999</v>
      </c>
      <c r="J66" s="133">
        <v>25.705413920000002</v>
      </c>
      <c r="K66" s="133">
        <v>1941.4325598299999</v>
      </c>
      <c r="L66" s="133">
        <v>2987.48185539</v>
      </c>
      <c r="M66" s="133">
        <v>2987.3425172299999</v>
      </c>
      <c r="N66" s="133">
        <v>0.13933815999999999</v>
      </c>
      <c r="O66" s="133">
        <v>0</v>
      </c>
      <c r="P66" s="133">
        <v>0.16601223000000001</v>
      </c>
      <c r="Q66" s="133"/>
      <c r="R66" s="133"/>
      <c r="S66" s="133"/>
    </row>
    <row r="67" spans="1:19" hidden="1" outlineLevel="1">
      <c r="A67" s="8">
        <v>42248</v>
      </c>
      <c r="B67" s="133">
        <v>4816.68862102</v>
      </c>
      <c r="C67" s="133">
        <v>0.73204099</v>
      </c>
      <c r="D67" s="133">
        <v>1.7378000000000001E-4</v>
      </c>
      <c r="E67" s="133">
        <v>0.73186720999999999</v>
      </c>
      <c r="F67" s="133">
        <v>0</v>
      </c>
      <c r="G67" s="133">
        <v>0</v>
      </c>
      <c r="H67" s="133">
        <v>0</v>
      </c>
      <c r="I67" s="133">
        <v>1830.79209756</v>
      </c>
      <c r="J67" s="133">
        <v>21.916684180000001</v>
      </c>
      <c r="K67" s="133">
        <v>1808.8754133800001</v>
      </c>
      <c r="L67" s="133">
        <v>2985.1644824700002</v>
      </c>
      <c r="M67" s="133">
        <v>2984.9635148799998</v>
      </c>
      <c r="N67" s="133">
        <v>0.20096759</v>
      </c>
      <c r="O67" s="133">
        <v>0</v>
      </c>
      <c r="P67" s="133">
        <v>0.10059546</v>
      </c>
      <c r="Q67" s="133"/>
      <c r="R67" s="133"/>
      <c r="S67" s="133"/>
    </row>
    <row r="68" spans="1:19" hidden="1" outlineLevel="1">
      <c r="A68" s="8">
        <v>42278</v>
      </c>
      <c r="B68" s="133">
        <v>4854.1964312199998</v>
      </c>
      <c r="C68" s="133">
        <v>0.73754626000000001</v>
      </c>
      <c r="D68" s="133">
        <v>4.2700000000000001E-5</v>
      </c>
      <c r="E68" s="133">
        <v>0.73750355999999995</v>
      </c>
      <c r="F68" s="133">
        <v>0</v>
      </c>
      <c r="G68" s="133">
        <v>0</v>
      </c>
      <c r="H68" s="133">
        <v>0</v>
      </c>
      <c r="I68" s="133">
        <v>1780.97908153</v>
      </c>
      <c r="J68" s="133">
        <v>21.9585729</v>
      </c>
      <c r="K68" s="133">
        <v>1759.02050863</v>
      </c>
      <c r="L68" s="133">
        <v>3072.4798034300002</v>
      </c>
      <c r="M68" s="133">
        <v>3072.1910163699999</v>
      </c>
      <c r="N68" s="133">
        <v>0.28878705999999998</v>
      </c>
      <c r="O68" s="133">
        <v>0</v>
      </c>
      <c r="P68" s="133">
        <v>0.10844545999999999</v>
      </c>
      <c r="Q68" s="133"/>
      <c r="R68" s="133"/>
      <c r="S68" s="133"/>
    </row>
    <row r="69" spans="1:19" hidden="1" outlineLevel="1">
      <c r="A69" s="8">
        <v>42309</v>
      </c>
      <c r="B69" s="133">
        <v>4750.4706326100004</v>
      </c>
      <c r="C69" s="133">
        <v>0.74315686000000003</v>
      </c>
      <c r="D69" s="133">
        <v>2.4200000000000001E-6</v>
      </c>
      <c r="E69" s="133">
        <v>0.74315443999999997</v>
      </c>
      <c r="F69" s="133">
        <v>0</v>
      </c>
      <c r="G69" s="133">
        <v>0</v>
      </c>
      <c r="H69" s="133">
        <v>0</v>
      </c>
      <c r="I69" s="133">
        <v>1603.28640653</v>
      </c>
      <c r="J69" s="133">
        <v>18.86158198</v>
      </c>
      <c r="K69" s="133">
        <v>1584.42482455</v>
      </c>
      <c r="L69" s="133">
        <v>3146.4410692199999</v>
      </c>
      <c r="M69" s="133">
        <v>3145.9574938599999</v>
      </c>
      <c r="N69" s="133">
        <v>0.48357536000000001</v>
      </c>
      <c r="O69" s="133">
        <v>0</v>
      </c>
      <c r="P69" s="133">
        <v>2.6173899999999998E-3</v>
      </c>
      <c r="Q69" s="133"/>
      <c r="R69" s="133"/>
      <c r="S69" s="133"/>
    </row>
    <row r="70" spans="1:19" hidden="1" outlineLevel="1">
      <c r="A70" s="8">
        <v>42339</v>
      </c>
      <c r="B70" s="133">
        <v>4488.0176582300001</v>
      </c>
      <c r="C70" s="133">
        <v>0.35622742000000002</v>
      </c>
      <c r="D70" s="133">
        <v>2.4200000000000001E-6</v>
      </c>
      <c r="E70" s="133">
        <v>0.35622500000000001</v>
      </c>
      <c r="F70" s="133">
        <v>0</v>
      </c>
      <c r="G70" s="133">
        <v>0</v>
      </c>
      <c r="H70" s="133">
        <v>0</v>
      </c>
      <c r="I70" s="133">
        <v>1608.22436573</v>
      </c>
      <c r="J70" s="133">
        <v>20.851048339999998</v>
      </c>
      <c r="K70" s="133">
        <v>1587.37331739</v>
      </c>
      <c r="L70" s="133">
        <v>2879.4370650800001</v>
      </c>
      <c r="M70" s="133">
        <v>2879.2070702699998</v>
      </c>
      <c r="N70" s="133">
        <v>0.22999480999999999</v>
      </c>
      <c r="O70" s="133">
        <v>0</v>
      </c>
      <c r="P70" s="133">
        <v>2.7889500000000001E-3</v>
      </c>
      <c r="Q70" s="133"/>
      <c r="R70" s="133"/>
      <c r="S70" s="133"/>
    </row>
    <row r="71" spans="1:19" hidden="1" outlineLevel="1">
      <c r="A71" s="8">
        <v>42370</v>
      </c>
      <c r="B71" s="133">
        <v>4554.4170258699996</v>
      </c>
      <c r="C71" s="133">
        <v>0.35667501000000001</v>
      </c>
      <c r="D71" s="133">
        <v>2.4200000000000001E-6</v>
      </c>
      <c r="E71" s="133">
        <v>0.35667259000000001</v>
      </c>
      <c r="F71" s="133">
        <v>0</v>
      </c>
      <c r="G71" s="133">
        <v>0</v>
      </c>
      <c r="H71" s="133">
        <v>0</v>
      </c>
      <c r="I71" s="133">
        <v>1632.1074787800001</v>
      </c>
      <c r="J71" s="133">
        <v>20.617142489999999</v>
      </c>
      <c r="K71" s="133">
        <v>1611.49033629</v>
      </c>
      <c r="L71" s="133">
        <v>2921.9528720799999</v>
      </c>
      <c r="M71" s="133">
        <v>2921.6688899000001</v>
      </c>
      <c r="N71" s="133">
        <v>0.28398217999999997</v>
      </c>
      <c r="O71" s="133">
        <v>0</v>
      </c>
      <c r="P71" s="133">
        <v>2.8940699999999999E-3</v>
      </c>
      <c r="Q71" s="133"/>
      <c r="R71" s="133"/>
      <c r="S71" s="133"/>
    </row>
    <row r="72" spans="1:19" hidden="1" outlineLevel="1">
      <c r="A72" s="8">
        <v>42401</v>
      </c>
      <c r="B72" s="133">
        <v>4476.2003351000003</v>
      </c>
      <c r="C72" s="133">
        <v>0.35713900999999998</v>
      </c>
      <c r="D72" s="133">
        <v>2.4200000000000001E-6</v>
      </c>
      <c r="E72" s="133">
        <v>0.35713658999999998</v>
      </c>
      <c r="F72" s="133">
        <v>5.7000000000000002E-3</v>
      </c>
      <c r="G72" s="133">
        <v>0</v>
      </c>
      <c r="H72" s="133">
        <v>5.7000000000000002E-3</v>
      </c>
      <c r="I72" s="133">
        <v>1449.24348186</v>
      </c>
      <c r="J72" s="133">
        <v>19.899895480000001</v>
      </c>
      <c r="K72" s="133">
        <v>1429.34358638</v>
      </c>
      <c r="L72" s="133">
        <v>3026.5940142300001</v>
      </c>
      <c r="M72" s="133">
        <v>3026.3268464399998</v>
      </c>
      <c r="N72" s="133">
        <v>0.26716779000000002</v>
      </c>
      <c r="O72" s="133">
        <v>0</v>
      </c>
      <c r="P72" s="133">
        <v>3.2717800000000002E-3</v>
      </c>
      <c r="Q72" s="133"/>
      <c r="R72" s="133"/>
      <c r="S72" s="133"/>
    </row>
    <row r="73" spans="1:19" hidden="1" outlineLevel="1">
      <c r="A73" s="8">
        <v>42430</v>
      </c>
      <c r="B73" s="133">
        <v>4452.1784546500003</v>
      </c>
      <c r="C73" s="133">
        <v>0.35699062999999998</v>
      </c>
      <c r="D73" s="133">
        <v>2.4200000000000001E-6</v>
      </c>
      <c r="E73" s="133">
        <v>0.35698820999999997</v>
      </c>
      <c r="F73" s="133">
        <v>0</v>
      </c>
      <c r="G73" s="133">
        <v>0</v>
      </c>
      <c r="H73" s="133">
        <v>0</v>
      </c>
      <c r="I73" s="133">
        <v>1477.6060844599999</v>
      </c>
      <c r="J73" s="133">
        <v>20.307237570000002</v>
      </c>
      <c r="K73" s="133">
        <v>1457.29884689</v>
      </c>
      <c r="L73" s="133">
        <v>2974.2153795600002</v>
      </c>
      <c r="M73" s="133">
        <v>2973.9415535600001</v>
      </c>
      <c r="N73" s="133">
        <v>0.27382600000000001</v>
      </c>
      <c r="O73" s="133">
        <v>0</v>
      </c>
      <c r="P73" s="133">
        <v>3.0987499999999999E-3</v>
      </c>
      <c r="Q73" s="133"/>
      <c r="R73" s="133"/>
      <c r="S73" s="133"/>
    </row>
    <row r="74" spans="1:19" hidden="1" outlineLevel="1">
      <c r="A74" s="8">
        <v>42461</v>
      </c>
      <c r="B74" s="133">
        <v>4385.72322661</v>
      </c>
      <c r="C74" s="133">
        <v>0.35705236000000001</v>
      </c>
      <c r="D74" s="133">
        <v>2.4200000000000001E-6</v>
      </c>
      <c r="E74" s="133">
        <v>0.35704994000000001</v>
      </c>
      <c r="F74" s="133">
        <v>0</v>
      </c>
      <c r="G74" s="133">
        <v>0</v>
      </c>
      <c r="H74" s="133">
        <v>0</v>
      </c>
      <c r="I74" s="133">
        <v>1510.45476489</v>
      </c>
      <c r="J74" s="133">
        <v>20.122678069999999</v>
      </c>
      <c r="K74" s="133">
        <v>1490.3320868200001</v>
      </c>
      <c r="L74" s="133">
        <v>2874.9114093600001</v>
      </c>
      <c r="M74" s="133">
        <v>2874.6844400700002</v>
      </c>
      <c r="N74" s="133">
        <v>0.22696928999999999</v>
      </c>
      <c r="O74" s="133">
        <v>0</v>
      </c>
      <c r="P74" s="133">
        <v>4.5000000000000003E-5</v>
      </c>
      <c r="Q74" s="133"/>
      <c r="R74" s="133"/>
      <c r="S74" s="133"/>
    </row>
    <row r="75" spans="1:19" hidden="1" outlineLevel="1">
      <c r="A75" s="8">
        <v>42491</v>
      </c>
      <c r="B75" s="133">
        <v>4358.5686610700004</v>
      </c>
      <c r="C75" s="133">
        <v>0.35706779999999999</v>
      </c>
      <c r="D75" s="133">
        <v>2.4200000000000001E-6</v>
      </c>
      <c r="E75" s="133">
        <v>0.35706537999999999</v>
      </c>
      <c r="F75" s="133">
        <v>0</v>
      </c>
      <c r="G75" s="133">
        <v>0</v>
      </c>
      <c r="H75" s="133">
        <v>0</v>
      </c>
      <c r="I75" s="133">
        <v>1511.3306891699999</v>
      </c>
      <c r="J75" s="133">
        <v>18.977485309999999</v>
      </c>
      <c r="K75" s="133">
        <v>1492.3532038599999</v>
      </c>
      <c r="L75" s="133">
        <v>2846.8809041</v>
      </c>
      <c r="M75" s="133">
        <v>2846.5810467400001</v>
      </c>
      <c r="N75" s="133">
        <v>0.29985736000000002</v>
      </c>
      <c r="O75" s="133">
        <v>0</v>
      </c>
      <c r="P75" s="133">
        <v>5.2639999999999997E-5</v>
      </c>
      <c r="Q75" s="133"/>
      <c r="R75" s="133"/>
      <c r="S75" s="133"/>
    </row>
    <row r="76" spans="1:19" hidden="1" outlineLevel="1">
      <c r="A76" s="8">
        <v>42522</v>
      </c>
      <c r="B76" s="133">
        <v>4299.1168215999996</v>
      </c>
      <c r="C76" s="133">
        <v>0.35705236000000001</v>
      </c>
      <c r="D76" s="133">
        <v>2.4200000000000001E-6</v>
      </c>
      <c r="E76" s="133">
        <v>0.35704994000000001</v>
      </c>
      <c r="F76" s="133">
        <v>0</v>
      </c>
      <c r="G76" s="133">
        <v>0</v>
      </c>
      <c r="H76" s="133">
        <v>0</v>
      </c>
      <c r="I76" s="133">
        <v>1500.2256995</v>
      </c>
      <c r="J76" s="133">
        <v>18.2839098</v>
      </c>
      <c r="K76" s="133">
        <v>1481.9417897000001</v>
      </c>
      <c r="L76" s="133">
        <v>2798.5340697400002</v>
      </c>
      <c r="M76" s="133">
        <v>2798.1219653399999</v>
      </c>
      <c r="N76" s="133">
        <v>0.41210439999999998</v>
      </c>
      <c r="O76" s="133">
        <v>0</v>
      </c>
      <c r="P76" s="133">
        <v>6.054E-5</v>
      </c>
      <c r="Q76" s="133"/>
      <c r="R76" s="133"/>
      <c r="S76" s="133"/>
    </row>
    <row r="77" spans="1:19" hidden="1" outlineLevel="1">
      <c r="A77" s="8">
        <v>42552</v>
      </c>
      <c r="B77" s="133">
        <v>4139.2710859199997</v>
      </c>
      <c r="C77" s="133">
        <v>0.35697519999999999</v>
      </c>
      <c r="D77" s="133">
        <v>2.4200000000000001E-6</v>
      </c>
      <c r="E77" s="133">
        <v>0.35697277999999999</v>
      </c>
      <c r="F77" s="133">
        <v>0</v>
      </c>
      <c r="G77" s="133">
        <v>0</v>
      </c>
      <c r="H77" s="133">
        <v>0</v>
      </c>
      <c r="I77" s="133">
        <v>1404.86072601</v>
      </c>
      <c r="J77" s="133">
        <v>18.66218782</v>
      </c>
      <c r="K77" s="133">
        <v>1386.1985381899999</v>
      </c>
      <c r="L77" s="133">
        <v>2734.05338471</v>
      </c>
      <c r="M77" s="133">
        <v>2733.6643080899998</v>
      </c>
      <c r="N77" s="133">
        <v>0.38907661999999998</v>
      </c>
      <c r="O77" s="133">
        <v>0</v>
      </c>
      <c r="P77" s="133">
        <v>6.3509999999999993E-5</v>
      </c>
      <c r="Q77" s="133"/>
      <c r="R77" s="133"/>
      <c r="S77" s="133"/>
    </row>
    <row r="78" spans="1:19" hidden="1" outlineLevel="1">
      <c r="A78" s="8">
        <v>42583</v>
      </c>
      <c r="B78" s="133">
        <v>4240.0186760699999</v>
      </c>
      <c r="C78" s="133">
        <v>0.35748451999999997</v>
      </c>
      <c r="D78" s="133">
        <v>2.4200000000000001E-6</v>
      </c>
      <c r="E78" s="133">
        <v>0.35748210000000002</v>
      </c>
      <c r="F78" s="133">
        <v>6.3263399999999997E-3</v>
      </c>
      <c r="G78" s="133">
        <v>0</v>
      </c>
      <c r="H78" s="133">
        <v>6.3263399999999997E-3</v>
      </c>
      <c r="I78" s="133">
        <v>1433.3635500099999</v>
      </c>
      <c r="J78" s="133">
        <v>18.378106689999999</v>
      </c>
      <c r="K78" s="133">
        <v>1414.9854433200001</v>
      </c>
      <c r="L78" s="133">
        <v>2806.2913152000001</v>
      </c>
      <c r="M78" s="133">
        <v>2805.9383739800001</v>
      </c>
      <c r="N78" s="133">
        <v>0.35294122</v>
      </c>
      <c r="O78" s="133">
        <v>0</v>
      </c>
      <c r="P78" s="133">
        <v>7.1829999999999995E-5</v>
      </c>
      <c r="Q78" s="133"/>
      <c r="R78" s="133"/>
      <c r="S78" s="133"/>
    </row>
    <row r="79" spans="1:19" hidden="1" outlineLevel="1">
      <c r="A79" s="8">
        <v>42614</v>
      </c>
      <c r="B79" s="133">
        <v>4233.3086458099997</v>
      </c>
      <c r="C79" s="133">
        <v>0.35707604999999998</v>
      </c>
      <c r="D79" s="133">
        <v>2.4200000000000001E-6</v>
      </c>
      <c r="E79" s="133">
        <v>0.35707362999999998</v>
      </c>
      <c r="F79" s="133">
        <v>6.0938499999999996E-3</v>
      </c>
      <c r="G79" s="133">
        <v>0</v>
      </c>
      <c r="H79" s="133">
        <v>6.0938499999999996E-3</v>
      </c>
      <c r="I79" s="133">
        <v>1441.06465015</v>
      </c>
      <c r="J79" s="133">
        <v>17.738195300000001</v>
      </c>
      <c r="K79" s="133">
        <v>1423.3264548499999</v>
      </c>
      <c r="L79" s="133">
        <v>2791.8808257599999</v>
      </c>
      <c r="M79" s="133">
        <v>2791.4657798100002</v>
      </c>
      <c r="N79" s="133">
        <v>0.41504595</v>
      </c>
      <c r="O79" s="133">
        <v>0</v>
      </c>
      <c r="P79" s="133">
        <v>7.928E-5</v>
      </c>
      <c r="Q79" s="133"/>
      <c r="R79" s="133"/>
      <c r="S79" s="133"/>
    </row>
    <row r="80" spans="1:19" hidden="1" outlineLevel="1">
      <c r="A80" s="8">
        <v>42644</v>
      </c>
      <c r="B80" s="133">
        <v>4194.0575263999999</v>
      </c>
      <c r="C80" s="133">
        <v>0.35702149999999999</v>
      </c>
      <c r="D80" s="133">
        <v>2.4200000000000001E-6</v>
      </c>
      <c r="E80" s="133">
        <v>0.35701907999999999</v>
      </c>
      <c r="F80" s="133">
        <v>1.2072E-4</v>
      </c>
      <c r="G80" s="133">
        <v>0</v>
      </c>
      <c r="H80" s="133">
        <v>1.2072E-4</v>
      </c>
      <c r="I80" s="133">
        <v>1433.7256162900001</v>
      </c>
      <c r="J80" s="133">
        <v>18.45090411</v>
      </c>
      <c r="K80" s="133">
        <v>1415.2747121800001</v>
      </c>
      <c r="L80" s="133">
        <v>2759.9747678899998</v>
      </c>
      <c r="M80" s="133">
        <v>2758.72824816</v>
      </c>
      <c r="N80" s="133">
        <v>1.2465197299999999</v>
      </c>
      <c r="O80" s="133">
        <v>0</v>
      </c>
      <c r="P80" s="133">
        <v>8.7979999999999995E-5</v>
      </c>
      <c r="Q80" s="133"/>
      <c r="R80" s="133"/>
      <c r="S80" s="133"/>
    </row>
    <row r="81" spans="1:19" hidden="1" outlineLevel="1">
      <c r="A81" s="8">
        <v>42675</v>
      </c>
      <c r="B81" s="133">
        <v>4235.1894948600002</v>
      </c>
      <c r="C81" s="133">
        <v>0.35442097</v>
      </c>
      <c r="D81" s="133">
        <v>2.4200000000000001E-6</v>
      </c>
      <c r="E81" s="133">
        <v>0.35441855</v>
      </c>
      <c r="F81" s="133">
        <v>7.0057599999999998E-3</v>
      </c>
      <c r="G81" s="133">
        <v>0</v>
      </c>
      <c r="H81" s="133">
        <v>7.0057599999999998E-3</v>
      </c>
      <c r="I81" s="133">
        <v>1494.24341091</v>
      </c>
      <c r="J81" s="133">
        <v>17.96872231</v>
      </c>
      <c r="K81" s="133">
        <v>1476.2746886</v>
      </c>
      <c r="L81" s="133">
        <v>2740.5846572199998</v>
      </c>
      <c r="M81" s="133">
        <v>2738.2213955100001</v>
      </c>
      <c r="N81" s="133">
        <v>2.3632617100000002</v>
      </c>
      <c r="O81" s="133">
        <v>0</v>
      </c>
      <c r="P81" s="133">
        <v>9.6780000000000005E-5</v>
      </c>
      <c r="Q81" s="133"/>
      <c r="R81" s="133"/>
      <c r="S81" s="133"/>
    </row>
    <row r="82" spans="1:19" hidden="1" outlineLevel="1">
      <c r="A82" s="8">
        <v>42705</v>
      </c>
      <c r="B82" s="133">
        <v>4411.86661439</v>
      </c>
      <c r="C82" s="133">
        <v>0.35429748999999999</v>
      </c>
      <c r="D82" s="133">
        <v>2.4200000000000001E-6</v>
      </c>
      <c r="E82" s="133">
        <v>0.35429506999999999</v>
      </c>
      <c r="F82" s="133">
        <v>1.5E-6</v>
      </c>
      <c r="G82" s="133">
        <v>0</v>
      </c>
      <c r="H82" s="133">
        <v>1.5E-6</v>
      </c>
      <c r="I82" s="133">
        <v>1636.7463627899999</v>
      </c>
      <c r="J82" s="133">
        <v>17.736496540000001</v>
      </c>
      <c r="K82" s="133">
        <v>1619.00986625</v>
      </c>
      <c r="L82" s="133">
        <v>2774.7659526100001</v>
      </c>
      <c r="M82" s="133">
        <v>2773.1418487699998</v>
      </c>
      <c r="N82" s="133">
        <v>1.6241038400000001</v>
      </c>
      <c r="O82" s="133">
        <v>0</v>
      </c>
      <c r="P82" s="133">
        <v>9.6039999999999995E-5</v>
      </c>
      <c r="Q82" s="133"/>
      <c r="R82" s="133"/>
      <c r="S82" s="133"/>
    </row>
    <row r="83" spans="1:19" hidden="1" outlineLevel="1">
      <c r="A83" s="8">
        <v>42736</v>
      </c>
      <c r="B83" s="133">
        <v>4394.6272067199998</v>
      </c>
      <c r="C83" s="133">
        <v>0.35434101000000001</v>
      </c>
      <c r="D83" s="133">
        <v>2.4200000000000001E-6</v>
      </c>
      <c r="E83" s="133">
        <v>0.35433859000000001</v>
      </c>
      <c r="F83" s="133">
        <v>0</v>
      </c>
      <c r="G83" s="133">
        <v>0</v>
      </c>
      <c r="H83" s="133">
        <v>0</v>
      </c>
      <c r="I83" s="133">
        <v>1609.16112363</v>
      </c>
      <c r="J83" s="133">
        <v>18.788371900000001</v>
      </c>
      <c r="K83" s="133">
        <v>1590.3727517299999</v>
      </c>
      <c r="L83" s="133">
        <v>2785.1117420800001</v>
      </c>
      <c r="M83" s="133">
        <v>2782.6199887799999</v>
      </c>
      <c r="N83" s="133">
        <v>2.4917533000000001</v>
      </c>
      <c r="O83" s="133">
        <v>0</v>
      </c>
      <c r="P83" s="133">
        <v>1.1246E-4</v>
      </c>
      <c r="Q83" s="133"/>
      <c r="R83" s="133"/>
      <c r="S83" s="133"/>
    </row>
    <row r="84" spans="1:19" hidden="1" outlineLevel="1">
      <c r="A84" s="8">
        <v>42767</v>
      </c>
      <c r="B84" s="133">
        <v>4497.80650754</v>
      </c>
      <c r="C84" s="133">
        <v>0.35431291999999998</v>
      </c>
      <c r="D84" s="133">
        <v>2.4200000000000001E-6</v>
      </c>
      <c r="E84" s="133">
        <v>0.35431049999999997</v>
      </c>
      <c r="F84" s="133">
        <v>0</v>
      </c>
      <c r="G84" s="133">
        <v>0</v>
      </c>
      <c r="H84" s="133">
        <v>0</v>
      </c>
      <c r="I84" s="133">
        <v>1650.6482410799999</v>
      </c>
      <c r="J84" s="133">
        <v>18.225031619999999</v>
      </c>
      <c r="K84" s="133">
        <v>1632.42320946</v>
      </c>
      <c r="L84" s="133">
        <v>2846.8039535399998</v>
      </c>
      <c r="M84" s="133">
        <v>2844.4775090899998</v>
      </c>
      <c r="N84" s="133">
        <v>2.3264444499999999</v>
      </c>
      <c r="O84" s="133">
        <v>0</v>
      </c>
      <c r="P84" s="133">
        <v>1.2763999999999999E-4</v>
      </c>
      <c r="Q84" s="133"/>
      <c r="R84" s="133"/>
      <c r="S84" s="133"/>
    </row>
    <row r="85" spans="1:19" hidden="1" outlineLevel="1">
      <c r="A85" s="8">
        <v>42795</v>
      </c>
      <c r="B85" s="133">
        <v>4712.5397863600001</v>
      </c>
      <c r="C85" s="133">
        <v>0.35431291999999998</v>
      </c>
      <c r="D85" s="133">
        <v>2.4200000000000001E-6</v>
      </c>
      <c r="E85" s="133">
        <v>0.35431049999999997</v>
      </c>
      <c r="F85" s="133">
        <v>0</v>
      </c>
      <c r="G85" s="133">
        <v>0</v>
      </c>
      <c r="H85" s="133">
        <v>0</v>
      </c>
      <c r="I85" s="133">
        <v>1796.0005604800001</v>
      </c>
      <c r="J85" s="133">
        <v>18.07587199</v>
      </c>
      <c r="K85" s="133">
        <v>1777.9246884900001</v>
      </c>
      <c r="L85" s="133">
        <v>2916.18491296</v>
      </c>
      <c r="M85" s="133">
        <v>2913.9930969900001</v>
      </c>
      <c r="N85" s="133">
        <v>2.1918159699999999</v>
      </c>
      <c r="O85" s="133">
        <v>0</v>
      </c>
      <c r="P85" s="133">
        <v>5.999E-5</v>
      </c>
      <c r="Q85" s="133"/>
      <c r="R85" s="133"/>
      <c r="S85" s="133"/>
    </row>
    <row r="86" spans="1:19" hidden="1" outlineLevel="1">
      <c r="A86" s="8">
        <v>42826</v>
      </c>
      <c r="B86" s="133">
        <v>4826.7177402899997</v>
      </c>
      <c r="C86" s="133">
        <v>0.35431291999999998</v>
      </c>
      <c r="D86" s="133">
        <v>2.4200000000000001E-6</v>
      </c>
      <c r="E86" s="133">
        <v>0.35431049999999997</v>
      </c>
      <c r="F86" s="133">
        <v>0</v>
      </c>
      <c r="G86" s="133">
        <v>0</v>
      </c>
      <c r="H86" s="133">
        <v>0</v>
      </c>
      <c r="I86" s="133">
        <v>1935.7308627699999</v>
      </c>
      <c r="J86" s="133">
        <v>17.60728851</v>
      </c>
      <c r="K86" s="133">
        <v>1918.1235742599999</v>
      </c>
      <c r="L86" s="133">
        <v>2890.6325646</v>
      </c>
      <c r="M86" s="133">
        <v>2888.5579228400002</v>
      </c>
      <c r="N86" s="133">
        <v>2.07464176</v>
      </c>
      <c r="O86" s="133">
        <v>0</v>
      </c>
      <c r="P86" s="133">
        <v>8.5320000000000003E-5</v>
      </c>
      <c r="Q86" s="133"/>
      <c r="R86" s="133"/>
      <c r="S86" s="133"/>
    </row>
    <row r="87" spans="1:19" hidden="1" outlineLevel="1">
      <c r="A87" s="8">
        <v>42856</v>
      </c>
      <c r="B87" s="133">
        <v>4908.4183516399999</v>
      </c>
      <c r="C87" s="133">
        <v>0.35431293000000003</v>
      </c>
      <c r="D87" s="133">
        <v>2.4200000000000001E-6</v>
      </c>
      <c r="E87" s="133">
        <v>0.35431051000000002</v>
      </c>
      <c r="F87" s="133">
        <v>0</v>
      </c>
      <c r="G87" s="133">
        <v>0</v>
      </c>
      <c r="H87" s="133">
        <v>0</v>
      </c>
      <c r="I87" s="133">
        <v>1999.6755220499999</v>
      </c>
      <c r="J87" s="133">
        <v>17.194805209999998</v>
      </c>
      <c r="K87" s="133">
        <v>1982.48071684</v>
      </c>
      <c r="L87" s="133">
        <v>2908.3885166599998</v>
      </c>
      <c r="M87" s="133">
        <v>2906.43753281</v>
      </c>
      <c r="N87" s="133">
        <v>1.9509838500000001</v>
      </c>
      <c r="O87" s="133">
        <v>0</v>
      </c>
      <c r="P87" s="133">
        <v>1.0697E-4</v>
      </c>
      <c r="Q87" s="133"/>
      <c r="R87" s="133"/>
      <c r="S87" s="133"/>
    </row>
    <row r="88" spans="1:19" hidden="1" outlineLevel="1">
      <c r="A88" s="8">
        <v>42887</v>
      </c>
      <c r="B88" s="133">
        <v>4977.9745542600003</v>
      </c>
      <c r="C88" s="133">
        <v>0.35429748999999999</v>
      </c>
      <c r="D88" s="133">
        <v>2.4200000000000001E-6</v>
      </c>
      <c r="E88" s="133">
        <v>0.35429506999999999</v>
      </c>
      <c r="F88" s="133">
        <v>0</v>
      </c>
      <c r="G88" s="133">
        <v>0</v>
      </c>
      <c r="H88" s="133">
        <v>0</v>
      </c>
      <c r="I88" s="133">
        <v>2068.7962649000001</v>
      </c>
      <c r="J88" s="133">
        <v>16.895695620000001</v>
      </c>
      <c r="K88" s="133">
        <v>2051.9005692800001</v>
      </c>
      <c r="L88" s="133">
        <v>2908.8239918700001</v>
      </c>
      <c r="M88" s="133">
        <v>2907.5594458599999</v>
      </c>
      <c r="N88" s="133">
        <v>1.2645460100000001</v>
      </c>
      <c r="O88" s="133">
        <v>0</v>
      </c>
      <c r="P88" s="133">
        <v>1.1407E-4</v>
      </c>
      <c r="Q88" s="133"/>
      <c r="R88" s="133"/>
      <c r="S88" s="133"/>
    </row>
    <row r="89" spans="1:19" hidden="1" outlineLevel="1">
      <c r="A89" s="8">
        <v>42917</v>
      </c>
      <c r="B89" s="133">
        <v>5040.8329699300002</v>
      </c>
      <c r="C89" s="133">
        <v>0.35445100000000002</v>
      </c>
      <c r="D89" s="133">
        <v>2.4200000000000001E-6</v>
      </c>
      <c r="E89" s="133">
        <v>0.35444858000000001</v>
      </c>
      <c r="F89" s="133">
        <v>0</v>
      </c>
      <c r="G89" s="133">
        <v>0</v>
      </c>
      <c r="H89" s="133">
        <v>0</v>
      </c>
      <c r="I89" s="133">
        <v>2112.2534070500001</v>
      </c>
      <c r="J89" s="133">
        <v>17.080275690000001</v>
      </c>
      <c r="K89" s="133">
        <v>2095.1731313599998</v>
      </c>
      <c r="L89" s="133">
        <v>2928.22511188</v>
      </c>
      <c r="M89" s="133">
        <v>2926.6189674799998</v>
      </c>
      <c r="N89" s="133">
        <v>1.6061444</v>
      </c>
      <c r="O89" s="133">
        <v>0</v>
      </c>
      <c r="P89" s="133">
        <v>1.3685999999999999E-4</v>
      </c>
      <c r="Q89" s="133"/>
      <c r="R89" s="133"/>
      <c r="S89" s="133"/>
    </row>
    <row r="90" spans="1:19" hidden="1" outlineLevel="1">
      <c r="A90" s="8">
        <v>42948</v>
      </c>
      <c r="B90" s="133">
        <v>5058.6670055200002</v>
      </c>
      <c r="C90" s="133">
        <v>0.35445399999999999</v>
      </c>
      <c r="D90" s="133">
        <v>2.4200000000000001E-6</v>
      </c>
      <c r="E90" s="133">
        <v>0.35445157999999999</v>
      </c>
      <c r="F90" s="133">
        <v>0</v>
      </c>
      <c r="G90" s="133">
        <v>0</v>
      </c>
      <c r="H90" s="133">
        <v>0</v>
      </c>
      <c r="I90" s="133">
        <v>2086.7344850999998</v>
      </c>
      <c r="J90" s="133">
        <v>16.38810312</v>
      </c>
      <c r="K90" s="133">
        <v>2070.3463819799999</v>
      </c>
      <c r="L90" s="133">
        <v>2971.5780664200001</v>
      </c>
      <c r="M90" s="133">
        <v>2969.7995791600001</v>
      </c>
      <c r="N90" s="133">
        <v>1.7784872599999999</v>
      </c>
      <c r="O90" s="133">
        <v>0</v>
      </c>
      <c r="P90" s="133">
        <v>1.7213999999999999E-4</v>
      </c>
      <c r="Q90" s="133"/>
      <c r="R90" s="133"/>
      <c r="S90" s="133"/>
    </row>
    <row r="91" spans="1:19" hidden="1" outlineLevel="1">
      <c r="A91" s="8">
        <v>42979</v>
      </c>
      <c r="B91" s="133">
        <v>5247.5166804600003</v>
      </c>
      <c r="C91" s="133">
        <v>0.35445636000000003</v>
      </c>
      <c r="D91" s="133">
        <v>2.4200000000000001E-6</v>
      </c>
      <c r="E91" s="133">
        <v>0.35445394000000002</v>
      </c>
      <c r="F91" s="133">
        <v>0</v>
      </c>
      <c r="G91" s="133">
        <v>0</v>
      </c>
      <c r="H91" s="133">
        <v>0</v>
      </c>
      <c r="I91" s="133">
        <v>2158.3041883400001</v>
      </c>
      <c r="J91" s="133">
        <v>16.800027759999999</v>
      </c>
      <c r="K91" s="133">
        <v>2141.5041605800002</v>
      </c>
      <c r="L91" s="133">
        <v>3088.8580357599999</v>
      </c>
      <c r="M91" s="133">
        <v>3086.9876949999998</v>
      </c>
      <c r="N91" s="133">
        <v>1.8703407599999999</v>
      </c>
      <c r="O91" s="133">
        <v>0</v>
      </c>
      <c r="P91" s="133">
        <v>1.8404000000000001E-4</v>
      </c>
      <c r="Q91" s="133"/>
      <c r="R91" s="133"/>
      <c r="S91" s="133"/>
    </row>
    <row r="92" spans="1:19" hidden="1" outlineLevel="1">
      <c r="A92" s="8">
        <v>43009</v>
      </c>
      <c r="B92" s="133">
        <v>5308.4353678300004</v>
      </c>
      <c r="C92" s="133">
        <v>0.35445895999999999</v>
      </c>
      <c r="D92" s="133">
        <v>2.4200000000000001E-6</v>
      </c>
      <c r="E92" s="133">
        <v>0.35445653999999999</v>
      </c>
      <c r="F92" s="133">
        <v>0</v>
      </c>
      <c r="G92" s="133">
        <v>0</v>
      </c>
      <c r="H92" s="133">
        <v>0</v>
      </c>
      <c r="I92" s="133">
        <v>2175.3197060799998</v>
      </c>
      <c r="J92" s="133">
        <v>16.721684969999998</v>
      </c>
      <c r="K92" s="133">
        <v>2158.59802111</v>
      </c>
      <c r="L92" s="133">
        <v>3132.76120279</v>
      </c>
      <c r="M92" s="133">
        <v>3130.82608691</v>
      </c>
      <c r="N92" s="133">
        <v>1.9351158799999999</v>
      </c>
      <c r="O92" s="133">
        <v>0</v>
      </c>
      <c r="P92" s="133">
        <v>2.0914999999999999E-4</v>
      </c>
      <c r="Q92" s="133"/>
      <c r="R92" s="133"/>
      <c r="S92" s="133"/>
    </row>
    <row r="93" spans="1:19" hidden="1" outlineLevel="1">
      <c r="A93" s="8">
        <v>43040</v>
      </c>
      <c r="B93" s="133">
        <v>5218.3716424699996</v>
      </c>
      <c r="C93" s="133">
        <v>0.35446139999999998</v>
      </c>
      <c r="D93" s="133">
        <v>2.4200000000000001E-6</v>
      </c>
      <c r="E93" s="133">
        <v>0.35445897999999998</v>
      </c>
      <c r="F93" s="133">
        <v>0</v>
      </c>
      <c r="G93" s="133">
        <v>0</v>
      </c>
      <c r="H93" s="133">
        <v>0</v>
      </c>
      <c r="I93" s="133">
        <v>2305.9988853499999</v>
      </c>
      <c r="J93" s="133">
        <v>16.111352069999999</v>
      </c>
      <c r="K93" s="133">
        <v>2289.8875332799998</v>
      </c>
      <c r="L93" s="133">
        <v>2912.01829572</v>
      </c>
      <c r="M93" s="133">
        <v>2909.5597016800002</v>
      </c>
      <c r="N93" s="133">
        <v>2.4585940399999999</v>
      </c>
      <c r="O93" s="133">
        <v>0</v>
      </c>
      <c r="P93" s="133">
        <v>2.3394E-4</v>
      </c>
      <c r="Q93" s="133"/>
      <c r="R93" s="133"/>
      <c r="S93" s="133"/>
    </row>
    <row r="94" spans="1:19" hidden="1" outlineLevel="1">
      <c r="A94" s="8">
        <v>43070</v>
      </c>
      <c r="B94" s="133">
        <v>5512.9869069300003</v>
      </c>
      <c r="C94" s="133">
        <v>0.41988282999999998</v>
      </c>
      <c r="D94" s="133">
        <v>2.4200000000000001E-6</v>
      </c>
      <c r="E94" s="133">
        <v>0.41988040999999998</v>
      </c>
      <c r="F94" s="133">
        <v>0</v>
      </c>
      <c r="G94" s="133">
        <v>0</v>
      </c>
      <c r="H94" s="133">
        <v>0</v>
      </c>
      <c r="I94" s="133">
        <v>2387.0560809499998</v>
      </c>
      <c r="J94" s="133">
        <v>14.386187919999999</v>
      </c>
      <c r="K94" s="133">
        <v>2372.6698930299999</v>
      </c>
      <c r="L94" s="133">
        <v>3125.51094315</v>
      </c>
      <c r="M94" s="133">
        <v>3123.8069851400001</v>
      </c>
      <c r="N94" s="133">
        <v>1.70395801</v>
      </c>
      <c r="O94" s="133">
        <v>0</v>
      </c>
      <c r="P94" s="133">
        <v>2.6758000000000001E-4</v>
      </c>
      <c r="Q94" s="133"/>
      <c r="R94" s="133"/>
      <c r="S94" s="133"/>
    </row>
    <row r="95" spans="1:19" hidden="1" outlineLevel="1">
      <c r="A95" s="8">
        <v>43101</v>
      </c>
      <c r="B95" s="133">
        <v>5530.6482319500001</v>
      </c>
      <c r="C95" s="133">
        <v>0.42247048999999998</v>
      </c>
      <c r="D95" s="133">
        <v>2.4200000000000001E-6</v>
      </c>
      <c r="E95" s="133">
        <v>0.42246806999999997</v>
      </c>
      <c r="F95" s="133">
        <v>0</v>
      </c>
      <c r="G95" s="133">
        <v>0</v>
      </c>
      <c r="H95" s="133">
        <v>0</v>
      </c>
      <c r="I95" s="133">
        <v>2513.3632094899999</v>
      </c>
      <c r="J95" s="133">
        <v>16.105027209999999</v>
      </c>
      <c r="K95" s="133">
        <v>2497.2581822799998</v>
      </c>
      <c r="L95" s="133">
        <v>3016.8625519699999</v>
      </c>
      <c r="M95" s="133">
        <v>3015.5809512699998</v>
      </c>
      <c r="N95" s="133">
        <v>1.2816007</v>
      </c>
      <c r="O95" s="133">
        <v>0</v>
      </c>
      <c r="P95" s="133">
        <v>3.0127000000000002E-4</v>
      </c>
      <c r="Q95" s="133"/>
      <c r="R95" s="133"/>
      <c r="S95" s="133"/>
    </row>
    <row r="96" spans="1:19" hidden="1" outlineLevel="1">
      <c r="A96" s="8">
        <v>43132</v>
      </c>
      <c r="B96" s="133">
        <v>5526.9558228699998</v>
      </c>
      <c r="C96" s="133">
        <v>0.47851357999999999</v>
      </c>
      <c r="D96" s="133">
        <v>2.4200000000000001E-6</v>
      </c>
      <c r="E96" s="133">
        <v>0.47851115999999999</v>
      </c>
      <c r="F96" s="133">
        <v>0</v>
      </c>
      <c r="G96" s="133">
        <v>0</v>
      </c>
      <c r="H96" s="133">
        <v>0</v>
      </c>
      <c r="I96" s="133">
        <v>2538.9146859299999</v>
      </c>
      <c r="J96" s="133">
        <v>16.517763989999999</v>
      </c>
      <c r="K96" s="133">
        <v>2522.3969219400001</v>
      </c>
      <c r="L96" s="133">
        <v>2987.5626233600001</v>
      </c>
      <c r="M96" s="133">
        <v>2986.41937981</v>
      </c>
      <c r="N96" s="133">
        <v>1.14324355</v>
      </c>
      <c r="O96" s="133">
        <v>0</v>
      </c>
      <c r="P96" s="133">
        <v>3.2131E-4</v>
      </c>
      <c r="Q96" s="133"/>
      <c r="R96" s="133"/>
      <c r="S96" s="133"/>
    </row>
    <row r="97" spans="1:19" hidden="1" outlineLevel="1">
      <c r="A97" s="8">
        <v>43160</v>
      </c>
      <c r="B97" s="133">
        <v>5627.80927531</v>
      </c>
      <c r="C97" s="133">
        <v>0.52646656000000003</v>
      </c>
      <c r="D97" s="133">
        <v>2.4200000000000001E-6</v>
      </c>
      <c r="E97" s="133">
        <v>0.52646413999999997</v>
      </c>
      <c r="F97" s="133">
        <v>0</v>
      </c>
      <c r="G97" s="133">
        <v>0</v>
      </c>
      <c r="H97" s="133">
        <v>0</v>
      </c>
      <c r="I97" s="133">
        <v>2602.6862518100002</v>
      </c>
      <c r="J97" s="133">
        <v>16.067586859999999</v>
      </c>
      <c r="K97" s="133">
        <v>2586.61866495</v>
      </c>
      <c r="L97" s="133">
        <v>3024.59655694</v>
      </c>
      <c r="M97" s="133">
        <v>3023.5433087299998</v>
      </c>
      <c r="N97" s="133">
        <v>1.05324821</v>
      </c>
      <c r="O97" s="133">
        <v>0</v>
      </c>
      <c r="P97" s="133">
        <v>3.5712E-4</v>
      </c>
      <c r="Q97" s="133"/>
      <c r="R97" s="133"/>
      <c r="S97" s="133"/>
    </row>
    <row r="98" spans="1:19" hidden="1" outlineLevel="1">
      <c r="A98" s="8">
        <v>43191</v>
      </c>
      <c r="B98" s="133">
        <v>5739.5698356499997</v>
      </c>
      <c r="C98" s="133">
        <v>0.51418998000000005</v>
      </c>
      <c r="D98" s="133">
        <v>2.4200000000000001E-6</v>
      </c>
      <c r="E98" s="133">
        <v>0.51418755999999999</v>
      </c>
      <c r="F98" s="133">
        <v>0</v>
      </c>
      <c r="G98" s="133">
        <v>0</v>
      </c>
      <c r="H98" s="133">
        <v>0</v>
      </c>
      <c r="I98" s="133">
        <v>2716.61938973</v>
      </c>
      <c r="J98" s="133">
        <v>47.908375769999999</v>
      </c>
      <c r="K98" s="133">
        <v>2668.7110139599999</v>
      </c>
      <c r="L98" s="133">
        <v>3022.4362559400001</v>
      </c>
      <c r="M98" s="133">
        <v>3017.0908846900002</v>
      </c>
      <c r="N98" s="133">
        <v>5.3453712500000004</v>
      </c>
      <c r="O98" s="133">
        <v>0</v>
      </c>
      <c r="P98" s="133">
        <v>5.0600999999999999E-4</v>
      </c>
      <c r="Q98" s="133"/>
      <c r="R98" s="133"/>
      <c r="S98" s="133"/>
    </row>
    <row r="99" spans="1:19" hidden="1" outlineLevel="1">
      <c r="A99" s="8">
        <v>43221</v>
      </c>
      <c r="B99" s="133">
        <v>5774.5085086999998</v>
      </c>
      <c r="C99" s="133">
        <v>0.49607689999999999</v>
      </c>
      <c r="D99" s="133">
        <v>2.4200000000000001E-6</v>
      </c>
      <c r="E99" s="133">
        <v>0.49607447999999998</v>
      </c>
      <c r="F99" s="133">
        <v>0</v>
      </c>
      <c r="G99" s="133">
        <v>0</v>
      </c>
      <c r="H99" s="133">
        <v>0</v>
      </c>
      <c r="I99" s="133">
        <v>2684.6958726799999</v>
      </c>
      <c r="J99" s="133">
        <v>42.650070059999997</v>
      </c>
      <c r="K99" s="133">
        <v>2642.0458026199999</v>
      </c>
      <c r="L99" s="133">
        <v>3089.31655912</v>
      </c>
      <c r="M99" s="133">
        <v>3081.2737024500002</v>
      </c>
      <c r="N99" s="133">
        <v>8.0428566700000008</v>
      </c>
      <c r="O99" s="133">
        <v>0</v>
      </c>
      <c r="P99" s="133">
        <v>4.3762E-4</v>
      </c>
      <c r="Q99" s="133"/>
      <c r="R99" s="133"/>
      <c r="S99" s="133"/>
    </row>
    <row r="100" spans="1:19" hidden="1" outlineLevel="1">
      <c r="A100" s="8">
        <v>43252</v>
      </c>
      <c r="B100" s="133">
        <v>5845.6427517299999</v>
      </c>
      <c r="C100" s="133">
        <v>0.48718836999999998</v>
      </c>
      <c r="D100" s="133">
        <v>2.4200000000000001E-6</v>
      </c>
      <c r="E100" s="133">
        <v>0.48718594999999998</v>
      </c>
      <c r="F100" s="133">
        <v>0</v>
      </c>
      <c r="G100" s="133">
        <v>0</v>
      </c>
      <c r="H100" s="133">
        <v>0</v>
      </c>
      <c r="I100" s="133">
        <v>2778.8955199299999</v>
      </c>
      <c r="J100" s="133">
        <v>43.393522599999997</v>
      </c>
      <c r="K100" s="133">
        <v>2735.50199733</v>
      </c>
      <c r="L100" s="133">
        <v>3066.2600434300002</v>
      </c>
      <c r="M100" s="133">
        <v>3053.3919497299999</v>
      </c>
      <c r="N100" s="133">
        <v>12.868093699999999</v>
      </c>
      <c r="O100" s="133">
        <v>0</v>
      </c>
      <c r="P100" s="133">
        <v>6.6633999999999997E-4</v>
      </c>
      <c r="Q100" s="133"/>
      <c r="R100" s="133"/>
      <c r="S100" s="133"/>
    </row>
    <row r="101" spans="1:19" hidden="1" outlineLevel="1">
      <c r="A101" s="8">
        <v>43282</v>
      </c>
      <c r="B101" s="133">
        <v>5889.7521233400003</v>
      </c>
      <c r="C101" s="133">
        <v>0.46972057</v>
      </c>
      <c r="D101" s="133">
        <v>2.4200000000000001E-6</v>
      </c>
      <c r="E101" s="133">
        <v>0.46971815</v>
      </c>
      <c r="F101" s="133">
        <v>0</v>
      </c>
      <c r="G101" s="133">
        <v>0</v>
      </c>
      <c r="H101" s="133">
        <v>0</v>
      </c>
      <c r="I101" s="133">
        <v>2757.92386412</v>
      </c>
      <c r="J101" s="133">
        <v>47.999672590000003</v>
      </c>
      <c r="K101" s="133">
        <v>2709.9241915299999</v>
      </c>
      <c r="L101" s="133">
        <v>3131.3585386499999</v>
      </c>
      <c r="M101" s="133">
        <v>3118.37263708</v>
      </c>
      <c r="N101" s="133">
        <v>12.985901569999999</v>
      </c>
      <c r="O101" s="133">
        <v>0</v>
      </c>
      <c r="P101" s="133">
        <v>5.6300999999999996E-4</v>
      </c>
      <c r="Q101" s="133"/>
      <c r="R101" s="133"/>
      <c r="S101" s="133"/>
    </row>
    <row r="102" spans="1:19" hidden="1" outlineLevel="1">
      <c r="A102" s="8">
        <v>43313</v>
      </c>
      <c r="B102" s="133">
        <v>6333.8363057899996</v>
      </c>
      <c r="C102" s="133">
        <v>0.45641735</v>
      </c>
      <c r="D102" s="133">
        <v>2.4200000000000001E-6</v>
      </c>
      <c r="E102" s="133">
        <v>0.45641493</v>
      </c>
      <c r="F102" s="133">
        <v>0</v>
      </c>
      <c r="G102" s="133">
        <v>0</v>
      </c>
      <c r="H102" s="133">
        <v>0</v>
      </c>
      <c r="I102" s="133">
        <v>2767.3824034499999</v>
      </c>
      <c r="J102" s="133">
        <v>50.283765979999998</v>
      </c>
      <c r="K102" s="133">
        <v>2717.0986374700001</v>
      </c>
      <c r="L102" s="133">
        <v>3565.99748499</v>
      </c>
      <c r="M102" s="133">
        <v>3553.7141589299999</v>
      </c>
      <c r="N102" s="133">
        <v>12.28332606</v>
      </c>
      <c r="O102" s="133">
        <v>0</v>
      </c>
      <c r="P102" s="133">
        <v>6.2155000000000001E-4</v>
      </c>
      <c r="Q102" s="133"/>
      <c r="R102" s="133"/>
      <c r="S102" s="133"/>
    </row>
    <row r="103" spans="1:19" hidden="1" outlineLevel="1">
      <c r="A103" s="8">
        <v>43344</v>
      </c>
      <c r="B103" s="133">
        <v>6368.5374007299997</v>
      </c>
      <c r="C103" s="133">
        <v>0.44284725000000003</v>
      </c>
      <c r="D103" s="133">
        <v>2.4200000000000001E-6</v>
      </c>
      <c r="E103" s="133">
        <v>0.44284483000000002</v>
      </c>
      <c r="F103" s="133">
        <v>0</v>
      </c>
      <c r="G103" s="133">
        <v>0</v>
      </c>
      <c r="H103" s="133">
        <v>0</v>
      </c>
      <c r="I103" s="133">
        <v>2800.73162624</v>
      </c>
      <c r="J103" s="133">
        <v>51.115898129999998</v>
      </c>
      <c r="K103" s="133">
        <v>2749.61572811</v>
      </c>
      <c r="L103" s="133">
        <v>3567.3629272399999</v>
      </c>
      <c r="M103" s="133">
        <v>3557.10792679</v>
      </c>
      <c r="N103" s="133">
        <v>10.255000450000001</v>
      </c>
      <c r="O103" s="133">
        <v>0</v>
      </c>
      <c r="P103" s="133">
        <v>6.4970999999999996E-4</v>
      </c>
      <c r="Q103" s="133"/>
      <c r="R103" s="133"/>
      <c r="S103" s="133"/>
    </row>
    <row r="104" spans="1:19" hidden="1" outlineLevel="1">
      <c r="A104" s="8">
        <v>43374</v>
      </c>
      <c r="B104" s="133">
        <v>6383.4896632600003</v>
      </c>
      <c r="C104" s="133">
        <v>0.42043738000000003</v>
      </c>
      <c r="D104" s="133">
        <v>2.4200000000000001E-6</v>
      </c>
      <c r="E104" s="133">
        <v>0.42043496000000002</v>
      </c>
      <c r="F104" s="133">
        <v>0</v>
      </c>
      <c r="G104" s="133">
        <v>0</v>
      </c>
      <c r="H104" s="133">
        <v>0</v>
      </c>
      <c r="I104" s="133">
        <v>2772.7700572600002</v>
      </c>
      <c r="J104" s="133">
        <v>50.932578370000002</v>
      </c>
      <c r="K104" s="133">
        <v>2721.8374788900001</v>
      </c>
      <c r="L104" s="133">
        <v>3610.2991686199998</v>
      </c>
      <c r="M104" s="133">
        <v>3601.5265744500002</v>
      </c>
      <c r="N104" s="133">
        <v>8.7725941699999996</v>
      </c>
      <c r="O104" s="133">
        <v>0</v>
      </c>
      <c r="P104" s="133">
        <v>6.8736000000000003E-4</v>
      </c>
      <c r="Q104" s="133"/>
      <c r="R104" s="133"/>
      <c r="S104" s="133"/>
    </row>
    <row r="105" spans="1:19" hidden="1" outlineLevel="1">
      <c r="A105" s="8">
        <v>43405</v>
      </c>
      <c r="B105" s="133">
        <v>6481.2582974300003</v>
      </c>
      <c r="C105" s="133">
        <v>0.41369720999999998</v>
      </c>
      <c r="D105" s="133">
        <v>2.4200000000000001E-6</v>
      </c>
      <c r="E105" s="133">
        <v>0.41369478999999998</v>
      </c>
      <c r="F105" s="133">
        <v>0</v>
      </c>
      <c r="G105" s="133">
        <v>0</v>
      </c>
      <c r="H105" s="133">
        <v>0</v>
      </c>
      <c r="I105" s="133">
        <v>2816.62302477</v>
      </c>
      <c r="J105" s="133">
        <v>50.456148120000002</v>
      </c>
      <c r="K105" s="133">
        <v>2766.1668766500002</v>
      </c>
      <c r="L105" s="133">
        <v>3664.2215754499998</v>
      </c>
      <c r="M105" s="133">
        <v>3652.3450539800001</v>
      </c>
      <c r="N105" s="133">
        <v>11.87652147</v>
      </c>
      <c r="O105" s="133">
        <v>0</v>
      </c>
      <c r="P105" s="133">
        <v>8.8358000000000002E-4</v>
      </c>
      <c r="Q105" s="133"/>
      <c r="R105" s="133"/>
      <c r="S105" s="133"/>
    </row>
    <row r="106" spans="1:19" hidden="1" outlineLevel="1">
      <c r="A106" s="8">
        <v>43435</v>
      </c>
      <c r="B106" s="133">
        <v>6331.49129748</v>
      </c>
      <c r="C106" s="133">
        <v>0.40007134999999999</v>
      </c>
      <c r="D106" s="133">
        <v>2.4200000000000001E-6</v>
      </c>
      <c r="E106" s="133">
        <v>0.40006892999999999</v>
      </c>
      <c r="F106" s="133">
        <v>0</v>
      </c>
      <c r="G106" s="133">
        <v>0</v>
      </c>
      <c r="H106" s="133">
        <v>0</v>
      </c>
      <c r="I106" s="133">
        <v>2800.3429567100002</v>
      </c>
      <c r="J106" s="133">
        <v>49.213595499999997</v>
      </c>
      <c r="K106" s="133">
        <v>2751.1293612099998</v>
      </c>
      <c r="L106" s="133">
        <v>3530.7482694199998</v>
      </c>
      <c r="M106" s="133">
        <v>3523.07781101</v>
      </c>
      <c r="N106" s="133">
        <v>7.6704584100000002</v>
      </c>
      <c r="O106" s="133">
        <v>0</v>
      </c>
      <c r="P106" s="133">
        <v>7.3886000000000004E-4</v>
      </c>
      <c r="Q106" s="133"/>
      <c r="R106" s="133"/>
      <c r="S106" s="133"/>
    </row>
    <row r="107" spans="1:19" hidden="1" outlineLevel="1">
      <c r="A107" s="8">
        <v>43466</v>
      </c>
      <c r="B107" s="133">
        <v>6370.6794046300001</v>
      </c>
      <c r="C107" s="133">
        <v>0.39094973999999999</v>
      </c>
      <c r="D107" s="133">
        <v>2.4200000000000001E-6</v>
      </c>
      <c r="E107" s="133">
        <v>0.39094731999999999</v>
      </c>
      <c r="F107" s="133">
        <v>0</v>
      </c>
      <c r="G107" s="133">
        <v>0</v>
      </c>
      <c r="H107" s="133">
        <v>0</v>
      </c>
      <c r="I107" s="133">
        <v>2794.2336230699998</v>
      </c>
      <c r="J107" s="133">
        <v>47.979157610000001</v>
      </c>
      <c r="K107" s="133">
        <v>2746.2544654600001</v>
      </c>
      <c r="L107" s="133">
        <v>3576.0548318199999</v>
      </c>
      <c r="M107" s="133">
        <v>3568.54455659</v>
      </c>
      <c r="N107" s="133">
        <v>7.5102752300000004</v>
      </c>
      <c r="O107" s="133">
        <v>0</v>
      </c>
      <c r="P107" s="133">
        <v>7.9551999999999997E-4</v>
      </c>
      <c r="Q107" s="133"/>
      <c r="R107" s="133"/>
      <c r="S107" s="133"/>
    </row>
    <row r="108" spans="1:19" hidden="1" outlineLevel="1">
      <c r="A108" s="8">
        <v>43497</v>
      </c>
      <c r="B108" s="133">
        <v>6400.1452541799999</v>
      </c>
      <c r="C108" s="133">
        <v>0.43260518999999997</v>
      </c>
      <c r="D108" s="133">
        <v>2.4200000000000001E-6</v>
      </c>
      <c r="E108" s="133">
        <v>0.43260277000000003</v>
      </c>
      <c r="F108" s="133">
        <v>0</v>
      </c>
      <c r="G108" s="133">
        <v>0</v>
      </c>
      <c r="H108" s="133">
        <v>0</v>
      </c>
      <c r="I108" s="133">
        <v>2835.07009905</v>
      </c>
      <c r="J108" s="133">
        <v>20.50906316</v>
      </c>
      <c r="K108" s="133">
        <v>2814.5610358899999</v>
      </c>
      <c r="L108" s="133">
        <v>3564.6425499400002</v>
      </c>
      <c r="M108" s="133">
        <v>3559.5258622299998</v>
      </c>
      <c r="N108" s="133">
        <v>5.1166877099999999</v>
      </c>
      <c r="O108" s="133">
        <v>0</v>
      </c>
      <c r="P108" s="133">
        <v>8.2432999999999996E-4</v>
      </c>
      <c r="Q108" s="133"/>
      <c r="R108" s="133"/>
      <c r="S108" s="133"/>
    </row>
    <row r="109" spans="1:19" hidden="1" outlineLevel="1">
      <c r="A109" s="8">
        <v>43525</v>
      </c>
      <c r="B109" s="133">
        <v>6595.8920280299999</v>
      </c>
      <c r="C109" s="133">
        <v>0.4356679</v>
      </c>
      <c r="D109" s="133">
        <v>2.4200000000000001E-6</v>
      </c>
      <c r="E109" s="133">
        <v>0.43566547999999999</v>
      </c>
      <c r="F109" s="133">
        <v>0</v>
      </c>
      <c r="G109" s="133">
        <v>0</v>
      </c>
      <c r="H109" s="133">
        <v>0</v>
      </c>
      <c r="I109" s="133">
        <v>2960.1966818199999</v>
      </c>
      <c r="J109" s="133">
        <v>18.779186989999999</v>
      </c>
      <c r="K109" s="133">
        <v>2941.4174948300001</v>
      </c>
      <c r="L109" s="133">
        <v>3635.2596783099998</v>
      </c>
      <c r="M109" s="133">
        <v>3628.9663664899999</v>
      </c>
      <c r="N109" s="133">
        <v>6.2933118199999996</v>
      </c>
      <c r="O109" s="133">
        <v>0</v>
      </c>
      <c r="P109" s="133">
        <v>8.5408000000000001E-4</v>
      </c>
      <c r="Q109" s="133"/>
      <c r="R109" s="133"/>
      <c r="S109" s="133"/>
    </row>
    <row r="110" spans="1:19" hidden="1" outlineLevel="1">
      <c r="A110" s="8">
        <v>43556</v>
      </c>
      <c r="B110" s="133">
        <v>6721.95468523</v>
      </c>
      <c r="C110" s="133">
        <v>0.42105255000000003</v>
      </c>
      <c r="D110" s="133">
        <v>2.4200000000000001E-6</v>
      </c>
      <c r="E110" s="133">
        <v>0.42105013000000002</v>
      </c>
      <c r="F110" s="133">
        <v>0</v>
      </c>
      <c r="G110" s="133">
        <v>0</v>
      </c>
      <c r="H110" s="133">
        <v>0</v>
      </c>
      <c r="I110" s="133">
        <v>3098.4805743699999</v>
      </c>
      <c r="J110" s="133">
        <v>16.697847710000001</v>
      </c>
      <c r="K110" s="133">
        <v>3081.7827266600002</v>
      </c>
      <c r="L110" s="133">
        <v>3623.0530583099999</v>
      </c>
      <c r="M110" s="133">
        <v>3607.9998768599999</v>
      </c>
      <c r="N110" s="133">
        <v>15.05318145</v>
      </c>
      <c r="O110" s="133">
        <v>0</v>
      </c>
      <c r="P110" s="133">
        <v>8.9156000000000001E-4</v>
      </c>
      <c r="Q110" s="133"/>
      <c r="R110" s="133"/>
      <c r="S110" s="133"/>
    </row>
    <row r="111" spans="1:19" hidden="1" outlineLevel="1">
      <c r="A111" s="8">
        <v>43586</v>
      </c>
      <c r="B111" s="133">
        <v>6779.0831338300004</v>
      </c>
      <c r="C111" s="133">
        <v>0.39583016999999998</v>
      </c>
      <c r="D111" s="133">
        <v>2.4200000000000001E-6</v>
      </c>
      <c r="E111" s="133">
        <v>0.39582774999999998</v>
      </c>
      <c r="F111" s="133">
        <v>0</v>
      </c>
      <c r="G111" s="133">
        <v>0</v>
      </c>
      <c r="H111" s="133">
        <v>0</v>
      </c>
      <c r="I111" s="133">
        <v>3114.67776792</v>
      </c>
      <c r="J111" s="133">
        <v>14.816256020000001</v>
      </c>
      <c r="K111" s="133">
        <v>3099.8615119000001</v>
      </c>
      <c r="L111" s="133">
        <v>3664.00953574</v>
      </c>
      <c r="M111" s="133">
        <v>3642.5161897500002</v>
      </c>
      <c r="N111" s="133">
        <v>21.493345990000002</v>
      </c>
      <c r="O111" s="133">
        <v>0</v>
      </c>
      <c r="P111" s="133">
        <v>8.3120999999999998E-4</v>
      </c>
      <c r="Q111" s="133"/>
      <c r="R111" s="133"/>
      <c r="S111" s="133"/>
    </row>
    <row r="112" spans="1:19" hidden="1" outlineLevel="1">
      <c r="A112" s="8">
        <v>43617</v>
      </c>
      <c r="B112" s="133">
        <v>6472.9112605299997</v>
      </c>
      <c r="C112" s="133">
        <v>0.37466027000000002</v>
      </c>
      <c r="D112" s="133">
        <v>2.4200000000000001E-6</v>
      </c>
      <c r="E112" s="133">
        <v>0.37465785000000001</v>
      </c>
      <c r="F112" s="133">
        <v>0</v>
      </c>
      <c r="G112" s="133">
        <v>0</v>
      </c>
      <c r="H112" s="133">
        <v>0</v>
      </c>
      <c r="I112" s="133">
        <v>3087.3770292700001</v>
      </c>
      <c r="J112" s="133">
        <v>28.32249221</v>
      </c>
      <c r="K112" s="133">
        <v>3059.0545370599998</v>
      </c>
      <c r="L112" s="133">
        <v>3385.1595709899998</v>
      </c>
      <c r="M112" s="133">
        <v>3363.7557020999998</v>
      </c>
      <c r="N112" s="133">
        <v>21.403868889999998</v>
      </c>
      <c r="O112" s="133">
        <v>0</v>
      </c>
      <c r="P112" s="133">
        <v>1.4130999999999999E-4</v>
      </c>
      <c r="Q112" s="133"/>
      <c r="R112" s="133"/>
      <c r="S112" s="133"/>
    </row>
    <row r="113" spans="1:19" hidden="1" outlineLevel="1">
      <c r="A113" s="8">
        <v>43647</v>
      </c>
      <c r="B113" s="133">
        <v>6356.9876396600002</v>
      </c>
      <c r="C113" s="133">
        <v>0.39255652000000002</v>
      </c>
      <c r="D113" s="133">
        <v>2.4200000000000001E-6</v>
      </c>
      <c r="E113" s="133">
        <v>0.39255410000000002</v>
      </c>
      <c r="F113" s="133">
        <v>0</v>
      </c>
      <c r="G113" s="133">
        <v>0</v>
      </c>
      <c r="H113" s="133">
        <v>0</v>
      </c>
      <c r="I113" s="133">
        <v>2945.6137121100001</v>
      </c>
      <c r="J113" s="133">
        <v>27.692205319999999</v>
      </c>
      <c r="K113" s="133">
        <v>2917.92150679</v>
      </c>
      <c r="L113" s="133">
        <v>3410.98137103</v>
      </c>
      <c r="M113" s="133">
        <v>3390.4587806599998</v>
      </c>
      <c r="N113" s="133">
        <v>20.52259037</v>
      </c>
      <c r="O113" s="133">
        <v>0</v>
      </c>
      <c r="P113" s="133">
        <v>4.007819E-2</v>
      </c>
      <c r="Q113" s="133"/>
      <c r="R113" s="133"/>
      <c r="S113" s="133"/>
    </row>
    <row r="114" spans="1:19" hidden="1" outlineLevel="1">
      <c r="A114" s="8">
        <v>43678</v>
      </c>
      <c r="B114" s="133">
        <v>6342.1660119300004</v>
      </c>
      <c r="C114" s="133">
        <v>0.36640541999999998</v>
      </c>
      <c r="D114" s="133">
        <v>2.4200000000000001E-6</v>
      </c>
      <c r="E114" s="133">
        <v>0.36640299999999998</v>
      </c>
      <c r="F114" s="133">
        <v>0</v>
      </c>
      <c r="G114" s="133">
        <v>0</v>
      </c>
      <c r="H114" s="133">
        <v>0</v>
      </c>
      <c r="I114" s="133">
        <v>2862.7223220599999</v>
      </c>
      <c r="J114" s="133">
        <v>29.387125910000002</v>
      </c>
      <c r="K114" s="133">
        <v>2833.3351961499998</v>
      </c>
      <c r="L114" s="133">
        <v>3479.0772844500002</v>
      </c>
      <c r="M114" s="133">
        <v>3460.1928184600001</v>
      </c>
      <c r="N114" s="133">
        <v>18.884465989999999</v>
      </c>
      <c r="O114" s="133">
        <v>0</v>
      </c>
      <c r="P114" s="133">
        <v>6.0477900000000001E-2</v>
      </c>
      <c r="Q114" s="133"/>
      <c r="R114" s="133"/>
      <c r="S114" s="133"/>
    </row>
    <row r="115" spans="1:19" hidden="1" outlineLevel="1">
      <c r="A115" s="8">
        <v>43709</v>
      </c>
      <c r="B115" s="133">
        <v>6229.3474083499996</v>
      </c>
      <c r="C115" s="133">
        <v>0.36207289999999998</v>
      </c>
      <c r="D115" s="133">
        <v>2.4200000000000001E-6</v>
      </c>
      <c r="E115" s="133">
        <v>0.36207047999999997</v>
      </c>
      <c r="F115" s="133">
        <v>0</v>
      </c>
      <c r="G115" s="133">
        <v>0</v>
      </c>
      <c r="H115" s="133">
        <v>0</v>
      </c>
      <c r="I115" s="133">
        <v>2741.8325176799999</v>
      </c>
      <c r="J115" s="133">
        <v>26.942097199999999</v>
      </c>
      <c r="K115" s="133">
        <v>2714.8904204800001</v>
      </c>
      <c r="L115" s="133">
        <v>3487.1528177700002</v>
      </c>
      <c r="M115" s="133">
        <v>3465.38079616</v>
      </c>
      <c r="N115" s="133">
        <v>21.772021609999999</v>
      </c>
      <c r="O115" s="133">
        <v>0</v>
      </c>
      <c r="P115" s="133">
        <v>5.1005670000000003E-2</v>
      </c>
      <c r="Q115" s="133"/>
      <c r="R115" s="133"/>
      <c r="S115" s="133"/>
    </row>
    <row r="116" spans="1:19" hidden="1" outlineLevel="1">
      <c r="A116" s="8">
        <v>43739</v>
      </c>
      <c r="B116" s="133">
        <v>6288.3633638499996</v>
      </c>
      <c r="C116" s="133">
        <v>0.36747919000000001</v>
      </c>
      <c r="D116" s="133">
        <v>2.4200000000000001E-6</v>
      </c>
      <c r="E116" s="133">
        <v>0.36747677000000001</v>
      </c>
      <c r="F116" s="133">
        <v>0</v>
      </c>
      <c r="G116" s="133">
        <v>0</v>
      </c>
      <c r="H116" s="133">
        <v>0</v>
      </c>
      <c r="I116" s="133">
        <v>2758.0406132899998</v>
      </c>
      <c r="J116" s="133">
        <v>23.854156979999999</v>
      </c>
      <c r="K116" s="133">
        <v>2734.1864563099998</v>
      </c>
      <c r="L116" s="133">
        <v>3529.95527137</v>
      </c>
      <c r="M116" s="133">
        <v>3509.1356954900002</v>
      </c>
      <c r="N116" s="133">
        <v>20.819575879999999</v>
      </c>
      <c r="O116" s="133">
        <v>0</v>
      </c>
      <c r="P116" s="133">
        <v>6.9073010000000004E-2</v>
      </c>
      <c r="Q116" s="133"/>
      <c r="R116" s="133"/>
      <c r="S116" s="133"/>
    </row>
    <row r="117" spans="1:19" hidden="1" outlineLevel="1">
      <c r="A117" s="8">
        <v>43770</v>
      </c>
      <c r="B117" s="133">
        <v>6292.74582414</v>
      </c>
      <c r="C117" s="133">
        <v>0.35303008000000002</v>
      </c>
      <c r="D117" s="133">
        <v>2.4200000000000001E-6</v>
      </c>
      <c r="E117" s="133">
        <v>0.35302766000000002</v>
      </c>
      <c r="F117" s="133">
        <v>0</v>
      </c>
      <c r="G117" s="133">
        <v>0</v>
      </c>
      <c r="H117" s="133">
        <v>0</v>
      </c>
      <c r="I117" s="133">
        <v>2784.6249662</v>
      </c>
      <c r="J117" s="133">
        <v>22.481591730000002</v>
      </c>
      <c r="K117" s="133">
        <v>2762.1433744699998</v>
      </c>
      <c r="L117" s="133">
        <v>3507.7678278600001</v>
      </c>
      <c r="M117" s="133">
        <v>3486.3359603600002</v>
      </c>
      <c r="N117" s="133">
        <v>21.431867499999999</v>
      </c>
      <c r="O117" s="133">
        <v>0</v>
      </c>
      <c r="P117" s="133">
        <v>5.4373480000000002E-2</v>
      </c>
      <c r="Q117" s="133"/>
      <c r="R117" s="133"/>
      <c r="S117" s="133"/>
    </row>
    <row r="118" spans="1:19" hidden="1" outlineLevel="1">
      <c r="A118" s="8">
        <v>43800</v>
      </c>
      <c r="B118" s="133">
        <v>6237.6584703899998</v>
      </c>
      <c r="C118" s="133">
        <v>0.34811363000000001</v>
      </c>
      <c r="D118" s="133">
        <v>2.4200000000000001E-6</v>
      </c>
      <c r="E118" s="133">
        <v>0.34811121</v>
      </c>
      <c r="F118" s="133">
        <v>0</v>
      </c>
      <c r="G118" s="133">
        <v>0</v>
      </c>
      <c r="H118" s="133">
        <v>0</v>
      </c>
      <c r="I118" s="133">
        <v>2731.9084338799998</v>
      </c>
      <c r="J118" s="133">
        <v>16.352818979999999</v>
      </c>
      <c r="K118" s="133">
        <v>2715.5556148999999</v>
      </c>
      <c r="L118" s="133">
        <v>3505.4019228799998</v>
      </c>
      <c r="M118" s="133">
        <v>3488.4089710500002</v>
      </c>
      <c r="N118" s="133">
        <v>16.992951829999999</v>
      </c>
      <c r="O118" s="133">
        <v>0</v>
      </c>
      <c r="P118" s="133">
        <v>0.11422818999999999</v>
      </c>
      <c r="Q118" s="133"/>
      <c r="R118" s="133"/>
      <c r="S118" s="133"/>
    </row>
    <row r="119" spans="1:19" hidden="1" outlineLevel="1">
      <c r="A119" s="8">
        <v>43831</v>
      </c>
      <c r="B119" s="133">
        <v>6264.4972583700001</v>
      </c>
      <c r="C119" s="133">
        <v>0.33838574999999999</v>
      </c>
      <c r="D119" s="133">
        <v>2.4200000000000001E-6</v>
      </c>
      <c r="E119" s="133">
        <v>0.33838332999999998</v>
      </c>
      <c r="F119" s="133">
        <v>0</v>
      </c>
      <c r="G119" s="133">
        <v>0</v>
      </c>
      <c r="H119" s="133">
        <v>0</v>
      </c>
      <c r="I119" s="133">
        <v>2715.7655175300001</v>
      </c>
      <c r="J119" s="133">
        <v>11.153800260000001</v>
      </c>
      <c r="K119" s="133">
        <v>2704.6117172700001</v>
      </c>
      <c r="L119" s="133">
        <v>3548.3933550900001</v>
      </c>
      <c r="M119" s="133">
        <v>3533.64102396</v>
      </c>
      <c r="N119" s="133">
        <v>14.75233113</v>
      </c>
      <c r="O119" s="133">
        <v>0</v>
      </c>
      <c r="P119" s="133">
        <v>0.10599263</v>
      </c>
      <c r="Q119" s="133"/>
      <c r="R119" s="133"/>
      <c r="S119" s="133"/>
    </row>
    <row r="120" spans="1:19" hidden="1" outlineLevel="1">
      <c r="A120" s="8">
        <v>43862</v>
      </c>
      <c r="B120" s="133">
        <v>6298.0848749099996</v>
      </c>
      <c r="C120" s="133">
        <v>0.34302451</v>
      </c>
      <c r="D120" s="133">
        <v>2.4200000000000001E-6</v>
      </c>
      <c r="E120" s="133">
        <v>0.34302209</v>
      </c>
      <c r="F120" s="133">
        <v>0</v>
      </c>
      <c r="G120" s="133">
        <v>0</v>
      </c>
      <c r="H120" s="133">
        <v>0</v>
      </c>
      <c r="I120" s="133">
        <v>2723.70050133</v>
      </c>
      <c r="J120" s="133">
        <v>9.2931219200000008</v>
      </c>
      <c r="K120" s="133">
        <v>2714.40737941</v>
      </c>
      <c r="L120" s="133">
        <v>3574.0413490699998</v>
      </c>
      <c r="M120" s="133">
        <v>3563.3823603699998</v>
      </c>
      <c r="N120" s="133">
        <v>10.6589887</v>
      </c>
      <c r="O120" s="133">
        <v>0</v>
      </c>
      <c r="P120" s="133">
        <v>0.28064169</v>
      </c>
      <c r="Q120" s="133"/>
      <c r="R120" s="133"/>
      <c r="S120" s="133"/>
    </row>
    <row r="121" spans="1:19" hidden="1" outlineLevel="1">
      <c r="A121" s="8">
        <v>43891</v>
      </c>
      <c r="B121" s="133">
        <v>6695.6553578800003</v>
      </c>
      <c r="C121" s="133">
        <v>0.33839532</v>
      </c>
      <c r="D121" s="133">
        <v>2.4200000000000001E-6</v>
      </c>
      <c r="E121" s="133">
        <v>0.3383929</v>
      </c>
      <c r="F121" s="133">
        <v>0</v>
      </c>
      <c r="G121" s="133">
        <v>0</v>
      </c>
      <c r="H121" s="133">
        <v>0</v>
      </c>
      <c r="I121" s="133">
        <v>3034.20303887</v>
      </c>
      <c r="J121" s="133">
        <v>7.8600058500000003</v>
      </c>
      <c r="K121" s="133">
        <v>3026.3430330199999</v>
      </c>
      <c r="L121" s="133">
        <v>3661.1139236899999</v>
      </c>
      <c r="M121" s="133">
        <v>3651.3831314200002</v>
      </c>
      <c r="N121" s="133">
        <v>9.7307922700000002</v>
      </c>
      <c r="O121" s="133">
        <v>0</v>
      </c>
      <c r="P121" s="133">
        <v>0.10389552000000001</v>
      </c>
      <c r="Q121" s="133"/>
      <c r="R121" s="133"/>
      <c r="S121" s="133"/>
    </row>
    <row r="122" spans="1:19" hidden="1" outlineLevel="1">
      <c r="A122" s="8">
        <v>43922</v>
      </c>
      <c r="B122" s="133">
        <v>6602.6870962399998</v>
      </c>
      <c r="C122" s="133">
        <v>0.33838574999999999</v>
      </c>
      <c r="D122" s="133">
        <v>2.4200000000000001E-6</v>
      </c>
      <c r="E122" s="133">
        <v>0.33838332999999998</v>
      </c>
      <c r="F122" s="133">
        <v>0</v>
      </c>
      <c r="G122" s="133">
        <v>0</v>
      </c>
      <c r="H122" s="133">
        <v>0</v>
      </c>
      <c r="I122" s="133">
        <v>3073.03354567</v>
      </c>
      <c r="J122" s="133">
        <v>8.1604070699999998</v>
      </c>
      <c r="K122" s="133">
        <v>3064.8731385999999</v>
      </c>
      <c r="L122" s="133">
        <v>3529.3151648200001</v>
      </c>
      <c r="M122" s="133">
        <v>3515.1014060100001</v>
      </c>
      <c r="N122" s="133">
        <v>14.21375881</v>
      </c>
      <c r="O122" s="133">
        <v>0</v>
      </c>
      <c r="P122" s="133">
        <v>9.6677540000000006E-2</v>
      </c>
      <c r="Q122" s="133"/>
      <c r="R122" s="133"/>
      <c r="S122" s="133"/>
    </row>
    <row r="123" spans="1:19" hidden="1" outlineLevel="1">
      <c r="A123" s="8">
        <v>43952</v>
      </c>
      <c r="B123" s="133">
        <v>6582.7432987700004</v>
      </c>
      <c r="C123" s="133">
        <v>0.33838574999999999</v>
      </c>
      <c r="D123" s="133">
        <v>2.4200000000000001E-6</v>
      </c>
      <c r="E123" s="133">
        <v>0.33838332999999998</v>
      </c>
      <c r="F123" s="133">
        <v>0</v>
      </c>
      <c r="G123" s="133">
        <v>0</v>
      </c>
      <c r="H123" s="133">
        <v>0</v>
      </c>
      <c r="I123" s="133">
        <v>3086.1407955499999</v>
      </c>
      <c r="J123" s="133">
        <v>10.170545779999999</v>
      </c>
      <c r="K123" s="133">
        <v>3075.97024977</v>
      </c>
      <c r="L123" s="133">
        <v>3496.2641174700002</v>
      </c>
      <c r="M123" s="133">
        <v>3475.9827638000002</v>
      </c>
      <c r="N123" s="133">
        <v>20.281353670000001</v>
      </c>
      <c r="O123" s="133">
        <v>0</v>
      </c>
      <c r="P123" s="133">
        <v>0.12465710000000001</v>
      </c>
      <c r="Q123" s="133"/>
      <c r="R123" s="133"/>
      <c r="S123" s="133"/>
    </row>
    <row r="124" spans="1:19" hidden="1" outlineLevel="1">
      <c r="A124" s="8">
        <v>43983</v>
      </c>
      <c r="B124" s="133">
        <v>6553.1568885300003</v>
      </c>
      <c r="C124" s="133">
        <v>0.33838574999999999</v>
      </c>
      <c r="D124" s="133">
        <v>2.4200000000000001E-6</v>
      </c>
      <c r="E124" s="133">
        <v>0.33838332999999998</v>
      </c>
      <c r="F124" s="133">
        <v>0</v>
      </c>
      <c r="G124" s="133">
        <v>0</v>
      </c>
      <c r="H124" s="133">
        <v>0</v>
      </c>
      <c r="I124" s="133">
        <v>3039.2832593200001</v>
      </c>
      <c r="J124" s="133">
        <v>11.58617074</v>
      </c>
      <c r="K124" s="133">
        <v>3027.6970885800001</v>
      </c>
      <c r="L124" s="133">
        <v>3513.5352434599999</v>
      </c>
      <c r="M124" s="133">
        <v>3491.0233866200001</v>
      </c>
      <c r="N124" s="133">
        <v>22.51185684</v>
      </c>
      <c r="O124" s="133">
        <v>0</v>
      </c>
      <c r="P124" s="133">
        <v>0.11397968999999999</v>
      </c>
      <c r="Q124" s="133"/>
      <c r="R124" s="133"/>
      <c r="S124" s="133"/>
    </row>
    <row r="125" spans="1:19" hidden="1" outlineLevel="1">
      <c r="A125" s="8">
        <v>44013</v>
      </c>
      <c r="B125" s="133">
        <v>6612.8998329799997</v>
      </c>
      <c r="C125" s="133">
        <v>0.33838574999999999</v>
      </c>
      <c r="D125" s="133">
        <v>2.4200000000000001E-6</v>
      </c>
      <c r="E125" s="133">
        <v>0.33838332999999998</v>
      </c>
      <c r="F125" s="133">
        <v>0</v>
      </c>
      <c r="G125" s="133">
        <v>0</v>
      </c>
      <c r="H125" s="133">
        <v>0</v>
      </c>
      <c r="I125" s="133">
        <v>3050.62527383</v>
      </c>
      <c r="J125" s="133">
        <v>18.79199508</v>
      </c>
      <c r="K125" s="133">
        <v>3031.8332787499999</v>
      </c>
      <c r="L125" s="133">
        <v>3561.9361733999999</v>
      </c>
      <c r="M125" s="133">
        <v>3539.5345128099998</v>
      </c>
      <c r="N125" s="133">
        <v>22.401660589999999</v>
      </c>
      <c r="O125" s="133">
        <v>0</v>
      </c>
      <c r="P125" s="133">
        <v>0.16332266000000001</v>
      </c>
      <c r="Q125" s="133"/>
      <c r="R125" s="133"/>
      <c r="S125" s="133"/>
    </row>
    <row r="126" spans="1:19" hidden="1" outlineLevel="1">
      <c r="A126" s="8">
        <v>44044</v>
      </c>
      <c r="B126" s="133">
        <v>6561.7178235000001</v>
      </c>
      <c r="C126" s="133">
        <v>0.33838574999999999</v>
      </c>
      <c r="D126" s="133">
        <v>2.4200000000000001E-6</v>
      </c>
      <c r="E126" s="133">
        <v>0.33838332999999998</v>
      </c>
      <c r="F126" s="133">
        <v>0</v>
      </c>
      <c r="G126" s="133">
        <v>0</v>
      </c>
      <c r="H126" s="133">
        <v>0</v>
      </c>
      <c r="I126" s="133">
        <v>2945.0035392899999</v>
      </c>
      <c r="J126" s="133">
        <v>18.690999770000001</v>
      </c>
      <c r="K126" s="133">
        <v>2926.31253952</v>
      </c>
      <c r="L126" s="133">
        <v>3616.3758984599999</v>
      </c>
      <c r="M126" s="133">
        <v>3590.1811105699999</v>
      </c>
      <c r="N126" s="133">
        <v>26.194787890000001</v>
      </c>
      <c r="O126" s="133">
        <v>0</v>
      </c>
      <c r="P126" s="133">
        <v>9.1627150000000004E-2</v>
      </c>
      <c r="Q126" s="133"/>
      <c r="R126" s="133"/>
      <c r="S126" s="133"/>
    </row>
    <row r="127" spans="1:19" hidden="1" outlineLevel="1">
      <c r="A127" s="8">
        <v>44075</v>
      </c>
      <c r="B127" s="133">
        <v>5937.6790404399999</v>
      </c>
      <c r="C127" s="133">
        <v>0.33838574999999999</v>
      </c>
      <c r="D127" s="133">
        <v>2.4200000000000001E-6</v>
      </c>
      <c r="E127" s="133">
        <v>0.33838332999999998</v>
      </c>
      <c r="F127" s="133">
        <v>0</v>
      </c>
      <c r="G127" s="133">
        <v>0</v>
      </c>
      <c r="H127" s="133">
        <v>0</v>
      </c>
      <c r="I127" s="133">
        <v>2312.2732429500002</v>
      </c>
      <c r="J127" s="133">
        <v>18.927918129999998</v>
      </c>
      <c r="K127" s="133">
        <v>2293.3453248199999</v>
      </c>
      <c r="L127" s="133">
        <v>3625.0674117399999</v>
      </c>
      <c r="M127" s="133">
        <v>3598.7314392500002</v>
      </c>
      <c r="N127" s="133">
        <v>26.33597249</v>
      </c>
      <c r="O127" s="133">
        <v>0</v>
      </c>
      <c r="P127" s="133">
        <v>9.2309299999999997E-2</v>
      </c>
      <c r="Q127" s="133"/>
      <c r="R127" s="133"/>
      <c r="S127" s="133"/>
    </row>
    <row r="128" spans="1:19" hidden="1" outlineLevel="1">
      <c r="A128" s="8">
        <v>44105</v>
      </c>
      <c r="B128" s="133">
        <v>5632.8598897399997</v>
      </c>
      <c r="C128" s="133">
        <v>2.0526E-4</v>
      </c>
      <c r="D128" s="133">
        <v>2.4200000000000001E-6</v>
      </c>
      <c r="E128" s="133">
        <v>2.0284E-4</v>
      </c>
      <c r="F128" s="133">
        <v>0</v>
      </c>
      <c r="G128" s="133">
        <v>0</v>
      </c>
      <c r="H128" s="133">
        <v>0</v>
      </c>
      <c r="I128" s="133">
        <v>2203.22788924</v>
      </c>
      <c r="J128" s="133">
        <v>17.109677829999999</v>
      </c>
      <c r="K128" s="133">
        <v>2186.1182114100002</v>
      </c>
      <c r="L128" s="133">
        <v>3429.63179524</v>
      </c>
      <c r="M128" s="133">
        <v>3404.9120233399999</v>
      </c>
      <c r="N128" s="133">
        <v>24.719771900000001</v>
      </c>
      <c r="O128" s="133">
        <v>0</v>
      </c>
      <c r="P128" s="133">
        <v>6.2153310000000003E-2</v>
      </c>
      <c r="Q128" s="133"/>
      <c r="R128" s="133"/>
      <c r="S128" s="133"/>
    </row>
    <row r="129" spans="1:19" hidden="1" outlineLevel="1">
      <c r="A129" s="8">
        <v>44136</v>
      </c>
      <c r="B129" s="133">
        <v>5686.1092917799997</v>
      </c>
      <c r="C129" s="133">
        <v>2.0526E-4</v>
      </c>
      <c r="D129" s="133">
        <v>2.4200000000000001E-6</v>
      </c>
      <c r="E129" s="133">
        <v>2.0284E-4</v>
      </c>
      <c r="F129" s="133">
        <v>0</v>
      </c>
      <c r="G129" s="133">
        <v>0</v>
      </c>
      <c r="H129" s="133">
        <v>0</v>
      </c>
      <c r="I129" s="133">
        <v>2321.2001626400001</v>
      </c>
      <c r="J129" s="133">
        <v>15.404943980000001</v>
      </c>
      <c r="K129" s="133">
        <v>2305.79521866</v>
      </c>
      <c r="L129" s="133">
        <v>3364.9089238800002</v>
      </c>
      <c r="M129" s="133">
        <v>3343.6421511499998</v>
      </c>
      <c r="N129" s="133">
        <v>21.26677273</v>
      </c>
      <c r="O129" s="133">
        <v>0</v>
      </c>
      <c r="P129" s="133">
        <v>6.0187869999999997E-2</v>
      </c>
      <c r="Q129" s="133"/>
      <c r="R129" s="133"/>
      <c r="S129" s="133"/>
    </row>
    <row r="130" spans="1:19" hidden="1" outlineLevel="1">
      <c r="A130" s="8">
        <v>44166</v>
      </c>
      <c r="B130" s="133">
        <v>5680.5208946100001</v>
      </c>
      <c r="C130" s="133">
        <v>2.0526E-4</v>
      </c>
      <c r="D130" s="133">
        <v>2.4200000000000001E-6</v>
      </c>
      <c r="E130" s="133">
        <v>2.0284E-4</v>
      </c>
      <c r="F130" s="133">
        <v>0</v>
      </c>
      <c r="G130" s="133">
        <v>0</v>
      </c>
      <c r="H130" s="133">
        <v>0</v>
      </c>
      <c r="I130" s="133">
        <v>2448.3455596600002</v>
      </c>
      <c r="J130" s="133">
        <v>36.750489569999999</v>
      </c>
      <c r="K130" s="133">
        <v>2411.5950700899998</v>
      </c>
      <c r="L130" s="133">
        <v>3232.1751296900002</v>
      </c>
      <c r="M130" s="133">
        <v>3216.81159424</v>
      </c>
      <c r="N130" s="133">
        <v>15.363535450000001</v>
      </c>
      <c r="O130" s="133">
        <v>0</v>
      </c>
      <c r="P130" s="133">
        <v>9.2783989999999997E-2</v>
      </c>
      <c r="Q130" s="133"/>
      <c r="R130" s="133"/>
      <c r="S130" s="133"/>
    </row>
    <row r="131" spans="1:19" hidden="1" outlineLevel="1">
      <c r="A131" s="8">
        <v>44197</v>
      </c>
      <c r="B131" s="133">
        <v>5689.0383534599996</v>
      </c>
      <c r="C131" s="133">
        <v>2.0284E-4</v>
      </c>
      <c r="D131" s="133">
        <v>0</v>
      </c>
      <c r="E131" s="133">
        <v>2.0284E-4</v>
      </c>
      <c r="F131" s="133">
        <v>0</v>
      </c>
      <c r="G131" s="133">
        <v>0</v>
      </c>
      <c r="H131" s="133">
        <v>0</v>
      </c>
      <c r="I131" s="133">
        <v>2406.8858875699998</v>
      </c>
      <c r="J131" s="133">
        <v>32.368845260000001</v>
      </c>
      <c r="K131" s="133">
        <v>2374.5170423099999</v>
      </c>
      <c r="L131" s="133">
        <v>3282.1522630499999</v>
      </c>
      <c r="M131" s="133">
        <v>3267.7702348299999</v>
      </c>
      <c r="N131" s="133">
        <v>14.38202822</v>
      </c>
      <c r="O131" s="133">
        <v>0</v>
      </c>
      <c r="P131" s="133">
        <v>8.0614190000000002E-2</v>
      </c>
      <c r="Q131" s="133"/>
      <c r="R131" s="133"/>
      <c r="S131" s="133"/>
    </row>
    <row r="132" spans="1:19" hidden="1" outlineLevel="1">
      <c r="A132" s="8">
        <v>44228</v>
      </c>
      <c r="B132" s="133">
        <v>5761.8368241099997</v>
      </c>
      <c r="C132" s="133">
        <v>2.0284E-4</v>
      </c>
      <c r="D132" s="133">
        <v>0</v>
      </c>
      <c r="E132" s="133">
        <v>2.0284E-4</v>
      </c>
      <c r="F132" s="133">
        <v>0</v>
      </c>
      <c r="G132" s="133">
        <v>0</v>
      </c>
      <c r="H132" s="133">
        <v>0</v>
      </c>
      <c r="I132" s="133">
        <v>2455.59262979</v>
      </c>
      <c r="J132" s="133">
        <v>33.668950150000001</v>
      </c>
      <c r="K132" s="133">
        <v>2421.92367964</v>
      </c>
      <c r="L132" s="133">
        <v>3306.2439914800002</v>
      </c>
      <c r="M132" s="133">
        <v>3290.5992357800001</v>
      </c>
      <c r="N132" s="133">
        <v>15.644755699999999</v>
      </c>
      <c r="O132" s="133">
        <v>0</v>
      </c>
      <c r="P132" s="133">
        <v>4.4327639899999998</v>
      </c>
      <c r="Q132" s="133"/>
      <c r="R132" s="133"/>
      <c r="S132" s="133"/>
    </row>
    <row r="133" spans="1:19" hidden="1" outlineLevel="1">
      <c r="A133" s="8">
        <v>44256</v>
      </c>
      <c r="B133" s="133">
        <v>5995.5857716299997</v>
      </c>
      <c r="C133" s="133">
        <v>2.0284E-4</v>
      </c>
      <c r="D133" s="133">
        <v>0</v>
      </c>
      <c r="E133" s="133">
        <v>2.0284E-4</v>
      </c>
      <c r="F133" s="133">
        <v>0</v>
      </c>
      <c r="G133" s="133">
        <v>0</v>
      </c>
      <c r="H133" s="133">
        <v>0</v>
      </c>
      <c r="I133" s="133">
        <v>2622.8067547400001</v>
      </c>
      <c r="J133" s="133">
        <v>33.512309090000002</v>
      </c>
      <c r="K133" s="133">
        <v>2589.2944456499999</v>
      </c>
      <c r="L133" s="133">
        <v>3372.7788140500002</v>
      </c>
      <c r="M133" s="133">
        <v>3358.2613175500001</v>
      </c>
      <c r="N133" s="133">
        <v>14.5174965</v>
      </c>
      <c r="O133" s="133">
        <v>0</v>
      </c>
      <c r="P133" s="133">
        <v>9.2497910000000003E-2</v>
      </c>
      <c r="Q133" s="133"/>
      <c r="R133" s="133"/>
      <c r="S133" s="133"/>
    </row>
    <row r="134" spans="1:19" hidden="1" outlineLevel="1">
      <c r="A134" s="8">
        <v>44287</v>
      </c>
      <c r="B134" s="133">
        <v>6395.1786184700004</v>
      </c>
      <c r="C134" s="133">
        <v>2.0284E-4</v>
      </c>
      <c r="D134" s="133">
        <v>0</v>
      </c>
      <c r="E134" s="133">
        <v>2.0284E-4</v>
      </c>
      <c r="F134" s="133">
        <v>0</v>
      </c>
      <c r="G134" s="133">
        <v>0</v>
      </c>
      <c r="H134" s="133">
        <v>0</v>
      </c>
      <c r="I134" s="133">
        <v>2969.1079606200001</v>
      </c>
      <c r="J134" s="133">
        <v>28.84392639</v>
      </c>
      <c r="K134" s="133">
        <v>2940.2640342300001</v>
      </c>
      <c r="L134" s="133">
        <v>3426.0704550099999</v>
      </c>
      <c r="M134" s="133">
        <v>3411.9349252299999</v>
      </c>
      <c r="N134" s="133">
        <v>14.135529780000001</v>
      </c>
      <c r="O134" s="133">
        <v>0</v>
      </c>
      <c r="P134" s="133">
        <v>0.1467967</v>
      </c>
      <c r="Q134" s="133"/>
      <c r="R134" s="133"/>
      <c r="S134" s="133"/>
    </row>
    <row r="135" spans="1:19" hidden="1" outlineLevel="1">
      <c r="A135" s="8">
        <v>44317</v>
      </c>
      <c r="B135" s="133">
        <v>6644.4904923399999</v>
      </c>
      <c r="C135" s="133">
        <v>0</v>
      </c>
      <c r="D135" s="133">
        <v>0</v>
      </c>
      <c r="E135" s="133">
        <v>0</v>
      </c>
      <c r="F135" s="133">
        <v>0</v>
      </c>
      <c r="G135" s="133">
        <v>0</v>
      </c>
      <c r="H135" s="133">
        <v>0</v>
      </c>
      <c r="I135" s="133">
        <v>3134.8955314599998</v>
      </c>
      <c r="J135" s="133">
        <v>27.06608671</v>
      </c>
      <c r="K135" s="133">
        <v>3107.8294447500002</v>
      </c>
      <c r="L135" s="133">
        <v>3509.5949608800001</v>
      </c>
      <c r="M135" s="133">
        <v>3495.80484596</v>
      </c>
      <c r="N135" s="133">
        <v>13.790114920000001</v>
      </c>
      <c r="O135" s="133">
        <v>0</v>
      </c>
      <c r="P135" s="133">
        <v>19.579461349999999</v>
      </c>
      <c r="Q135" s="133"/>
      <c r="R135" s="133"/>
      <c r="S135" s="133"/>
    </row>
    <row r="136" spans="1:19" hidden="1" outlineLevel="1">
      <c r="A136" s="8">
        <v>44348</v>
      </c>
      <c r="B136" s="133">
        <v>6665.55965225</v>
      </c>
      <c r="C136" s="133">
        <v>0</v>
      </c>
      <c r="D136" s="133">
        <v>0</v>
      </c>
      <c r="E136" s="133">
        <v>0</v>
      </c>
      <c r="F136" s="133">
        <v>0</v>
      </c>
      <c r="G136" s="133">
        <v>0</v>
      </c>
      <c r="H136" s="133">
        <v>0</v>
      </c>
      <c r="I136" s="133">
        <v>3101.8463811800002</v>
      </c>
      <c r="J136" s="133">
        <v>25.33080764</v>
      </c>
      <c r="K136" s="133">
        <v>3076.5155735399999</v>
      </c>
      <c r="L136" s="133">
        <v>3563.7132710699998</v>
      </c>
      <c r="M136" s="133">
        <v>3550.2187155500001</v>
      </c>
      <c r="N136" s="133">
        <v>13.49455552</v>
      </c>
      <c r="O136" s="133">
        <v>0</v>
      </c>
      <c r="P136" s="133">
        <v>17.94871874</v>
      </c>
      <c r="Q136" s="133"/>
      <c r="R136" s="133"/>
      <c r="S136" s="133"/>
    </row>
    <row r="137" spans="1:19" hidden="1" outlineLevel="1">
      <c r="A137" s="8">
        <v>44378</v>
      </c>
      <c r="B137" s="133">
        <v>6741.7293950499998</v>
      </c>
      <c r="C137" s="133">
        <v>0</v>
      </c>
      <c r="D137" s="133">
        <v>0</v>
      </c>
      <c r="E137" s="133">
        <v>0</v>
      </c>
      <c r="F137" s="133">
        <v>0</v>
      </c>
      <c r="G137" s="133">
        <v>0</v>
      </c>
      <c r="H137" s="133">
        <v>0</v>
      </c>
      <c r="I137" s="133">
        <v>3105.7205005699998</v>
      </c>
      <c r="J137" s="133">
        <v>23.330103810000001</v>
      </c>
      <c r="K137" s="133">
        <v>3082.3903967599999</v>
      </c>
      <c r="L137" s="133">
        <v>3636.00889448</v>
      </c>
      <c r="M137" s="133">
        <v>3621.7414672199998</v>
      </c>
      <c r="N137" s="133">
        <v>14.26742726</v>
      </c>
      <c r="O137" s="133">
        <v>0</v>
      </c>
      <c r="P137" s="133">
        <v>0.17940807</v>
      </c>
      <c r="Q137" s="133"/>
      <c r="R137" s="133"/>
      <c r="S137" s="133"/>
    </row>
    <row r="138" spans="1:19" hidden="1" outlineLevel="1">
      <c r="A138" s="8">
        <v>44409</v>
      </c>
      <c r="B138" s="133">
        <v>7005.5725255799998</v>
      </c>
      <c r="C138" s="133">
        <v>0</v>
      </c>
      <c r="D138" s="133">
        <v>0</v>
      </c>
      <c r="E138" s="133">
        <v>0</v>
      </c>
      <c r="F138" s="133">
        <v>0</v>
      </c>
      <c r="G138" s="133">
        <v>0</v>
      </c>
      <c r="H138" s="133">
        <v>0</v>
      </c>
      <c r="I138" s="133">
        <v>3233.8079878200001</v>
      </c>
      <c r="J138" s="133">
        <v>22.390525199999999</v>
      </c>
      <c r="K138" s="133">
        <v>3211.4174626200002</v>
      </c>
      <c r="L138" s="133">
        <v>3771.7645377600002</v>
      </c>
      <c r="M138" s="133">
        <v>3752.72385919</v>
      </c>
      <c r="N138" s="133">
        <v>19.040678570000001</v>
      </c>
      <c r="O138" s="133">
        <v>0</v>
      </c>
      <c r="P138" s="133">
        <v>6.2775095099999998</v>
      </c>
      <c r="Q138" s="133"/>
      <c r="R138" s="133"/>
      <c r="S138" s="133"/>
    </row>
    <row r="139" spans="1:19" hidden="1" outlineLevel="1">
      <c r="A139" s="8">
        <v>44440</v>
      </c>
      <c r="B139" s="133">
        <v>6729.5720144899997</v>
      </c>
      <c r="C139" s="133">
        <v>0</v>
      </c>
      <c r="D139" s="133">
        <v>0</v>
      </c>
      <c r="E139" s="133">
        <v>0</v>
      </c>
      <c r="F139" s="133">
        <v>0</v>
      </c>
      <c r="G139" s="133">
        <v>0</v>
      </c>
      <c r="H139" s="133">
        <v>0</v>
      </c>
      <c r="I139" s="133">
        <v>2924.1944399399999</v>
      </c>
      <c r="J139" s="133">
        <v>20.83837814</v>
      </c>
      <c r="K139" s="133">
        <v>2903.3560618000001</v>
      </c>
      <c r="L139" s="133">
        <v>3805.3775745500002</v>
      </c>
      <c r="M139" s="133">
        <v>3784.9419216599999</v>
      </c>
      <c r="N139" s="133">
        <v>20.43565289</v>
      </c>
      <c r="O139" s="133">
        <v>0</v>
      </c>
      <c r="P139" s="133">
        <v>29.084301499999999</v>
      </c>
      <c r="Q139" s="133"/>
      <c r="R139" s="133"/>
      <c r="S139" s="133"/>
    </row>
    <row r="140" spans="1:19" hidden="1" outlineLevel="1">
      <c r="A140" s="8">
        <v>44470</v>
      </c>
      <c r="B140" s="133">
        <v>6788.02654007</v>
      </c>
      <c r="C140" s="133">
        <v>0</v>
      </c>
      <c r="D140" s="133">
        <v>0</v>
      </c>
      <c r="E140" s="133">
        <v>0</v>
      </c>
      <c r="F140" s="133">
        <v>0</v>
      </c>
      <c r="G140" s="133">
        <v>0</v>
      </c>
      <c r="H140" s="133">
        <v>0</v>
      </c>
      <c r="I140" s="133">
        <v>2931.9558386799999</v>
      </c>
      <c r="J140" s="133">
        <v>19.398376580000001</v>
      </c>
      <c r="K140" s="133">
        <v>2912.5574621000001</v>
      </c>
      <c r="L140" s="133">
        <v>3856.0707013900001</v>
      </c>
      <c r="M140" s="133">
        <v>3835.4977615799999</v>
      </c>
      <c r="N140" s="133">
        <v>20.572939810000001</v>
      </c>
      <c r="O140" s="133">
        <v>0</v>
      </c>
      <c r="P140" s="133">
        <v>9.6737609800000008</v>
      </c>
      <c r="Q140" s="133"/>
      <c r="R140" s="133"/>
      <c r="S140" s="133"/>
    </row>
    <row r="141" spans="1:19" hidden="1" outlineLevel="1">
      <c r="A141" s="8">
        <v>44501</v>
      </c>
      <c r="B141" s="133">
        <v>7019.5036018199999</v>
      </c>
      <c r="C141" s="133">
        <v>0</v>
      </c>
      <c r="D141" s="133">
        <v>0</v>
      </c>
      <c r="E141" s="133">
        <v>0</v>
      </c>
      <c r="F141" s="133">
        <v>0</v>
      </c>
      <c r="G141" s="133">
        <v>0</v>
      </c>
      <c r="H141" s="133">
        <v>0</v>
      </c>
      <c r="I141" s="133">
        <v>3073.3297685399998</v>
      </c>
      <c r="J141" s="133">
        <v>15.8342604</v>
      </c>
      <c r="K141" s="133">
        <v>3057.4955081399999</v>
      </c>
      <c r="L141" s="133">
        <v>3946.1738332800001</v>
      </c>
      <c r="M141" s="133">
        <v>3917.0439039299999</v>
      </c>
      <c r="N141" s="133">
        <v>29.129929350000001</v>
      </c>
      <c r="O141" s="133">
        <v>0</v>
      </c>
      <c r="P141" s="133">
        <v>0.11260083</v>
      </c>
      <c r="Q141" s="133"/>
      <c r="R141" s="133"/>
      <c r="S141" s="133"/>
    </row>
    <row r="142" spans="1:19" hidden="1" outlineLevel="1">
      <c r="A142" s="8">
        <v>44531</v>
      </c>
      <c r="B142" s="133">
        <v>7122.0592495299998</v>
      </c>
      <c r="C142" s="133">
        <v>0</v>
      </c>
      <c r="D142" s="133">
        <v>0</v>
      </c>
      <c r="E142" s="133">
        <v>0</v>
      </c>
      <c r="F142" s="133">
        <v>0</v>
      </c>
      <c r="G142" s="133">
        <v>0</v>
      </c>
      <c r="H142" s="133">
        <v>0</v>
      </c>
      <c r="I142" s="133">
        <v>3128.2076441700001</v>
      </c>
      <c r="J142" s="133">
        <v>15.693646559999999</v>
      </c>
      <c r="K142" s="133">
        <v>3112.5139976099999</v>
      </c>
      <c r="L142" s="133">
        <v>3993.8516053600001</v>
      </c>
      <c r="M142" s="133">
        <v>3964.07531144</v>
      </c>
      <c r="N142" s="133">
        <v>29.776293920000001</v>
      </c>
      <c r="O142" s="133">
        <v>0</v>
      </c>
      <c r="P142" s="133">
        <v>0.11231729999999999</v>
      </c>
      <c r="Q142" s="133"/>
      <c r="R142" s="133"/>
      <c r="S142" s="133"/>
    </row>
    <row r="143" spans="1:19" hidden="1" outlineLevel="1">
      <c r="A143" s="8">
        <v>44562</v>
      </c>
      <c r="B143" s="133">
        <v>7429.9781582899996</v>
      </c>
      <c r="C143" s="133">
        <v>0</v>
      </c>
      <c r="D143" s="133">
        <v>0</v>
      </c>
      <c r="E143" s="133">
        <v>0</v>
      </c>
      <c r="F143" s="133">
        <v>0</v>
      </c>
      <c r="G143" s="133">
        <v>0</v>
      </c>
      <c r="H143" s="133">
        <v>0</v>
      </c>
      <c r="I143" s="133">
        <v>3315.9136922399998</v>
      </c>
      <c r="J143" s="133">
        <v>13.974706749999999</v>
      </c>
      <c r="K143" s="133">
        <v>3301.9389854900001</v>
      </c>
      <c r="L143" s="133">
        <v>4114.0644660500002</v>
      </c>
      <c r="M143" s="133">
        <v>4084.4240004200001</v>
      </c>
      <c r="N143" s="133">
        <v>29.640465630000001</v>
      </c>
      <c r="O143" s="133">
        <v>0</v>
      </c>
      <c r="P143" s="133">
        <v>0.10404133</v>
      </c>
      <c r="Q143" s="133"/>
      <c r="R143" s="133"/>
      <c r="S143" s="133"/>
    </row>
    <row r="144" spans="1:19" hidden="1" outlineLevel="1">
      <c r="A144" s="8">
        <v>44593</v>
      </c>
      <c r="B144" s="133">
        <v>7879.9694423600004</v>
      </c>
      <c r="C144" s="133">
        <v>0</v>
      </c>
      <c r="D144" s="133">
        <v>0</v>
      </c>
      <c r="E144" s="133">
        <v>0</v>
      </c>
      <c r="F144" s="133">
        <v>0</v>
      </c>
      <c r="G144" s="133">
        <v>0</v>
      </c>
      <c r="H144" s="133">
        <v>0</v>
      </c>
      <c r="I144" s="133">
        <v>3652.08972094</v>
      </c>
      <c r="J144" s="133">
        <v>11.138395360000001</v>
      </c>
      <c r="K144" s="133">
        <v>3640.9513255799998</v>
      </c>
      <c r="L144" s="133">
        <v>4227.8797214200004</v>
      </c>
      <c r="M144" s="133">
        <v>4198.2834577699996</v>
      </c>
      <c r="N144" s="133">
        <v>29.596263650000001</v>
      </c>
      <c r="O144" s="133">
        <v>0</v>
      </c>
      <c r="P144" s="133">
        <v>21.46494307</v>
      </c>
      <c r="Q144" s="133"/>
      <c r="R144" s="133"/>
      <c r="S144" s="133"/>
    </row>
    <row r="145" spans="1:19" hidden="1" outlineLevel="1">
      <c r="A145" s="8">
        <v>44621</v>
      </c>
      <c r="B145" s="133">
        <v>7812.8095235500004</v>
      </c>
      <c r="C145" s="133">
        <v>0</v>
      </c>
      <c r="D145" s="133">
        <v>0</v>
      </c>
      <c r="E145" s="133">
        <v>0</v>
      </c>
      <c r="F145" s="133">
        <v>0</v>
      </c>
      <c r="G145" s="133">
        <v>0</v>
      </c>
      <c r="H145" s="133">
        <v>0</v>
      </c>
      <c r="I145" s="133">
        <v>3695.0526393599998</v>
      </c>
      <c r="J145" s="133">
        <v>10.620917179999999</v>
      </c>
      <c r="K145" s="133">
        <v>3684.4317221800002</v>
      </c>
      <c r="L145" s="133">
        <v>4117.7568841900002</v>
      </c>
      <c r="M145" s="133">
        <v>4088.3469606200001</v>
      </c>
      <c r="N145" s="133">
        <v>29.40992357</v>
      </c>
      <c r="O145" s="133">
        <v>0</v>
      </c>
      <c r="P145" s="133">
        <v>31.24115102</v>
      </c>
      <c r="Q145" s="133"/>
      <c r="R145" s="133"/>
      <c r="S145" s="133"/>
    </row>
    <row r="146" spans="1:19" hidden="1" outlineLevel="1">
      <c r="A146" s="8">
        <v>44652</v>
      </c>
      <c r="B146" s="133">
        <v>7973.3078500700003</v>
      </c>
      <c r="C146" s="133">
        <v>0</v>
      </c>
      <c r="D146" s="133">
        <v>0</v>
      </c>
      <c r="E146" s="133">
        <v>0</v>
      </c>
      <c r="F146" s="133">
        <v>0</v>
      </c>
      <c r="G146" s="133">
        <v>0</v>
      </c>
      <c r="H146" s="133">
        <v>0</v>
      </c>
      <c r="I146" s="133">
        <v>3927.0430213</v>
      </c>
      <c r="J146" s="133">
        <v>10.09268168</v>
      </c>
      <c r="K146" s="133">
        <v>3916.9503396199998</v>
      </c>
      <c r="L146" s="133">
        <v>4046.2648287699999</v>
      </c>
      <c r="M146" s="133">
        <v>4017.1815335599999</v>
      </c>
      <c r="N146" s="133">
        <v>29.083295209999999</v>
      </c>
      <c r="O146" s="133">
        <v>0</v>
      </c>
      <c r="P146" s="133">
        <v>30.673367200000001</v>
      </c>
      <c r="Q146" s="133"/>
      <c r="R146" s="133"/>
      <c r="S146" s="133"/>
    </row>
    <row r="147" spans="1:19" hidden="1" outlineLevel="1">
      <c r="A147" s="8">
        <v>44682</v>
      </c>
      <c r="B147" s="133">
        <v>9324.3155321199993</v>
      </c>
      <c r="C147" s="133">
        <v>1.0500000000000001E-2</v>
      </c>
      <c r="D147" s="133">
        <v>1.0500000000000001E-2</v>
      </c>
      <c r="E147" s="133">
        <v>0</v>
      </c>
      <c r="F147" s="133">
        <v>0</v>
      </c>
      <c r="G147" s="133">
        <v>0</v>
      </c>
      <c r="H147" s="133">
        <v>0</v>
      </c>
      <c r="I147" s="133">
        <v>5349.9474763500002</v>
      </c>
      <c r="J147" s="133">
        <v>8.2120914900000006</v>
      </c>
      <c r="K147" s="133">
        <v>5341.7353848599996</v>
      </c>
      <c r="L147" s="133">
        <v>3974.3575557700001</v>
      </c>
      <c r="M147" s="133">
        <v>3946.5599642699999</v>
      </c>
      <c r="N147" s="133">
        <v>27.797591499999999</v>
      </c>
      <c r="O147" s="133">
        <v>0</v>
      </c>
      <c r="P147" s="133">
        <v>30.915125679999999</v>
      </c>
      <c r="Q147" s="133"/>
      <c r="R147" s="133"/>
      <c r="S147" s="133"/>
    </row>
    <row r="148" spans="1:19" hidden="1" outlineLevel="1">
      <c r="A148" s="8">
        <v>44713</v>
      </c>
      <c r="B148" s="133">
        <v>9330.9105706299997</v>
      </c>
      <c r="C148" s="133">
        <v>0</v>
      </c>
      <c r="D148" s="133">
        <v>0</v>
      </c>
      <c r="E148" s="133">
        <v>0</v>
      </c>
      <c r="F148" s="133">
        <v>0</v>
      </c>
      <c r="G148" s="133">
        <v>0</v>
      </c>
      <c r="H148" s="133">
        <v>0</v>
      </c>
      <c r="I148" s="133">
        <v>5439.8827804399998</v>
      </c>
      <c r="J148" s="133">
        <v>9.3015077399999999</v>
      </c>
      <c r="K148" s="133">
        <v>5430.5812727000002</v>
      </c>
      <c r="L148" s="133">
        <v>3891.0277901899999</v>
      </c>
      <c r="M148" s="133">
        <v>3863.6949022099998</v>
      </c>
      <c r="N148" s="133">
        <v>27.332887979999999</v>
      </c>
      <c r="O148" s="133">
        <v>0</v>
      </c>
      <c r="P148" s="133">
        <v>30.697458600000001</v>
      </c>
      <c r="Q148" s="133"/>
      <c r="R148" s="133"/>
      <c r="S148" s="133"/>
    </row>
    <row r="149" spans="1:19" hidden="1" outlineLevel="1">
      <c r="A149" s="8">
        <v>44743</v>
      </c>
      <c r="B149" s="133">
        <v>10309.472866059999</v>
      </c>
      <c r="C149" s="133">
        <v>0</v>
      </c>
      <c r="D149" s="133">
        <v>0</v>
      </c>
      <c r="E149" s="133">
        <v>0</v>
      </c>
      <c r="F149" s="133">
        <v>0</v>
      </c>
      <c r="G149" s="133">
        <v>0</v>
      </c>
      <c r="H149" s="133">
        <v>0</v>
      </c>
      <c r="I149" s="133">
        <v>6413.2302510400004</v>
      </c>
      <c r="J149" s="133">
        <v>9.5053826400000005</v>
      </c>
      <c r="K149" s="133">
        <v>6403.7248683999997</v>
      </c>
      <c r="L149" s="133">
        <v>3896.2426150199999</v>
      </c>
      <c r="M149" s="133">
        <v>3869.9548646600001</v>
      </c>
      <c r="N149" s="133">
        <v>26.28775036</v>
      </c>
      <c r="O149" s="133">
        <v>0</v>
      </c>
      <c r="P149" s="133">
        <v>37.902930400000002</v>
      </c>
      <c r="Q149" s="133"/>
      <c r="R149" s="133"/>
      <c r="S149" s="133"/>
    </row>
    <row r="150" spans="1:19" hidden="1" outlineLevel="1">
      <c r="A150" s="8">
        <v>44774</v>
      </c>
      <c r="B150" s="133">
        <v>10254.138521110001</v>
      </c>
      <c r="C150" s="133">
        <v>0</v>
      </c>
      <c r="D150" s="133">
        <v>0</v>
      </c>
      <c r="E150" s="133">
        <v>0</v>
      </c>
      <c r="F150" s="133">
        <v>0</v>
      </c>
      <c r="G150" s="133">
        <v>0</v>
      </c>
      <c r="H150" s="133">
        <v>0</v>
      </c>
      <c r="I150" s="133">
        <v>6409.4962753399996</v>
      </c>
      <c r="J150" s="133">
        <v>19.517767299999999</v>
      </c>
      <c r="K150" s="133">
        <v>6389.9785080399997</v>
      </c>
      <c r="L150" s="133">
        <v>3844.64224577</v>
      </c>
      <c r="M150" s="133">
        <v>3819.2109911799998</v>
      </c>
      <c r="N150" s="133">
        <v>25.431254590000002</v>
      </c>
      <c r="O150" s="133">
        <v>0</v>
      </c>
      <c r="P150" s="133">
        <v>37.801608819999998</v>
      </c>
      <c r="Q150" s="133"/>
      <c r="R150" s="133"/>
      <c r="S150" s="133"/>
    </row>
    <row r="151" spans="1:19" hidden="1" outlineLevel="1">
      <c r="A151" s="8">
        <v>44805</v>
      </c>
      <c r="B151" s="133">
        <v>9293.7973405499997</v>
      </c>
      <c r="C151" s="133">
        <v>0</v>
      </c>
      <c r="D151" s="133">
        <v>0</v>
      </c>
      <c r="E151" s="133">
        <v>0</v>
      </c>
      <c r="F151" s="133">
        <v>0</v>
      </c>
      <c r="G151" s="133">
        <v>0</v>
      </c>
      <c r="H151" s="133">
        <v>0</v>
      </c>
      <c r="I151" s="133">
        <v>5529.91839652</v>
      </c>
      <c r="J151" s="133">
        <v>13.7889961</v>
      </c>
      <c r="K151" s="133">
        <v>5516.1294004199999</v>
      </c>
      <c r="L151" s="133">
        <v>3763.8789440300002</v>
      </c>
      <c r="M151" s="133">
        <v>3738.8651369499999</v>
      </c>
      <c r="N151" s="133">
        <v>25.013807079999999</v>
      </c>
      <c r="O151" s="133">
        <v>0</v>
      </c>
      <c r="P151" s="133">
        <v>37.467846199999997</v>
      </c>
      <c r="Q151" s="133"/>
      <c r="R151" s="133"/>
      <c r="S151" s="133"/>
    </row>
    <row r="152" spans="1:19" hidden="1" outlineLevel="1">
      <c r="A152" s="8">
        <v>44835</v>
      </c>
      <c r="B152" s="133">
        <v>9150.7844091999996</v>
      </c>
      <c r="C152" s="133">
        <v>0</v>
      </c>
      <c r="D152" s="133">
        <v>0</v>
      </c>
      <c r="E152" s="133">
        <v>0</v>
      </c>
      <c r="F152" s="133">
        <v>0</v>
      </c>
      <c r="G152" s="133">
        <v>0</v>
      </c>
      <c r="H152" s="133">
        <v>0</v>
      </c>
      <c r="I152" s="133">
        <v>5443.1053947299997</v>
      </c>
      <c r="J152" s="133">
        <v>9.7775482500000006</v>
      </c>
      <c r="K152" s="133">
        <v>5433.3278464799996</v>
      </c>
      <c r="L152" s="133">
        <v>3707.6790144699999</v>
      </c>
      <c r="M152" s="133">
        <v>3684.7632010299999</v>
      </c>
      <c r="N152" s="133">
        <v>22.915813440000001</v>
      </c>
      <c r="O152" s="133">
        <v>0</v>
      </c>
      <c r="P152" s="133">
        <v>37.677535149999997</v>
      </c>
      <c r="Q152" s="133"/>
      <c r="R152" s="133"/>
      <c r="S152" s="133"/>
    </row>
    <row r="153" spans="1:19" hidden="1" outlineLevel="1">
      <c r="A153" s="8">
        <v>44866</v>
      </c>
      <c r="B153" s="133">
        <v>9088.9344212199994</v>
      </c>
      <c r="C153" s="133">
        <v>0</v>
      </c>
      <c r="D153" s="133">
        <v>0</v>
      </c>
      <c r="E153" s="133">
        <v>0</v>
      </c>
      <c r="F153" s="133">
        <v>0</v>
      </c>
      <c r="G153" s="133">
        <v>0</v>
      </c>
      <c r="H153" s="133">
        <v>0</v>
      </c>
      <c r="I153" s="133">
        <v>5359.4422940599998</v>
      </c>
      <c r="J153" s="133">
        <v>9.4090828700000007</v>
      </c>
      <c r="K153" s="133">
        <v>5350.0332111899997</v>
      </c>
      <c r="L153" s="133">
        <v>3729.4921271600001</v>
      </c>
      <c r="M153" s="133">
        <v>3707.12059748</v>
      </c>
      <c r="N153" s="133">
        <v>22.371529679999998</v>
      </c>
      <c r="O153" s="133">
        <v>0</v>
      </c>
      <c r="P153" s="133">
        <v>38.132580900000001</v>
      </c>
      <c r="Q153" s="133"/>
      <c r="R153" s="133"/>
      <c r="S153" s="133"/>
    </row>
    <row r="154" spans="1:19" hidden="1" outlineLevel="1">
      <c r="A154" s="8">
        <v>44896</v>
      </c>
      <c r="B154" s="133">
        <v>8772.9862419300007</v>
      </c>
      <c r="C154" s="133">
        <v>0</v>
      </c>
      <c r="D154" s="133">
        <v>0</v>
      </c>
      <c r="E154" s="133">
        <v>0</v>
      </c>
      <c r="F154" s="133">
        <v>0</v>
      </c>
      <c r="G154" s="133">
        <v>0</v>
      </c>
      <c r="H154" s="133">
        <v>0</v>
      </c>
      <c r="I154" s="133">
        <v>5488.0805373200001</v>
      </c>
      <c r="J154" s="133">
        <v>9.4432632499999993</v>
      </c>
      <c r="K154" s="133">
        <v>5478.6372740699999</v>
      </c>
      <c r="L154" s="133">
        <v>3284.9057046100002</v>
      </c>
      <c r="M154" s="133">
        <v>3262.9614526300002</v>
      </c>
      <c r="N154" s="133">
        <v>21.944251980000001</v>
      </c>
      <c r="O154" s="133">
        <v>0</v>
      </c>
      <c r="P154" s="133">
        <v>38.447708009999999</v>
      </c>
      <c r="Q154" s="133"/>
      <c r="R154" s="133"/>
      <c r="S154" s="133"/>
    </row>
    <row r="155" spans="1:19" hidden="1" outlineLevel="1">
      <c r="A155" s="8">
        <v>44927</v>
      </c>
      <c r="B155" s="133">
        <v>8742.0366791300003</v>
      </c>
      <c r="C155" s="133">
        <v>0</v>
      </c>
      <c r="D155" s="133">
        <v>0</v>
      </c>
      <c r="E155" s="133">
        <v>0</v>
      </c>
      <c r="F155" s="133">
        <v>0</v>
      </c>
      <c r="G155" s="133">
        <v>0</v>
      </c>
      <c r="H155" s="133">
        <v>0</v>
      </c>
      <c r="I155" s="133">
        <v>5486.6619472599996</v>
      </c>
      <c r="J155" s="133">
        <v>9.4432689399999994</v>
      </c>
      <c r="K155" s="133">
        <v>5477.2186783200004</v>
      </c>
      <c r="L155" s="133">
        <v>3255.3747318699998</v>
      </c>
      <c r="M155" s="133">
        <v>3236.4887766000002</v>
      </c>
      <c r="N155" s="133">
        <v>18.88595527</v>
      </c>
      <c r="O155" s="133">
        <v>0</v>
      </c>
      <c r="P155" s="133">
        <v>32.704521999999997</v>
      </c>
      <c r="Q155" s="133"/>
      <c r="R155" s="133"/>
      <c r="S155" s="133"/>
    </row>
    <row r="156" spans="1:19" hidden="1" outlineLevel="1">
      <c r="A156" s="8">
        <v>44958</v>
      </c>
      <c r="B156" s="133">
        <v>8640.1259576100001</v>
      </c>
      <c r="C156" s="133">
        <v>0</v>
      </c>
      <c r="D156" s="133">
        <v>0</v>
      </c>
      <c r="E156" s="133">
        <v>0</v>
      </c>
      <c r="F156" s="133">
        <v>0</v>
      </c>
      <c r="G156" s="133">
        <v>0</v>
      </c>
      <c r="H156" s="133">
        <v>0</v>
      </c>
      <c r="I156" s="133">
        <v>5373.5382421800005</v>
      </c>
      <c r="J156" s="133">
        <v>4.6537999999999999E-4</v>
      </c>
      <c r="K156" s="133">
        <v>5373.5377767999998</v>
      </c>
      <c r="L156" s="133">
        <v>3266.5877154300001</v>
      </c>
      <c r="M156" s="133">
        <v>3248.2574015300002</v>
      </c>
      <c r="N156" s="133">
        <v>18.3303139</v>
      </c>
      <c r="O156" s="133">
        <v>0</v>
      </c>
      <c r="P156" s="133">
        <v>32.274247690000003</v>
      </c>
      <c r="Q156" s="133"/>
      <c r="R156" s="133"/>
      <c r="S156" s="133"/>
    </row>
    <row r="157" spans="1:19" hidden="1" outlineLevel="1">
      <c r="A157" s="8">
        <v>44986</v>
      </c>
      <c r="B157" s="133">
        <v>8366.5523028799998</v>
      </c>
      <c r="C157" s="133">
        <v>0</v>
      </c>
      <c r="D157" s="133">
        <v>0</v>
      </c>
      <c r="E157" s="133">
        <v>0</v>
      </c>
      <c r="F157" s="133">
        <v>0</v>
      </c>
      <c r="G157" s="133">
        <v>0</v>
      </c>
      <c r="H157" s="133">
        <v>0</v>
      </c>
      <c r="I157" s="133">
        <v>5060.0818323100002</v>
      </c>
      <c r="J157" s="133">
        <v>4.2662E-4</v>
      </c>
      <c r="K157" s="133">
        <v>5060.0814056899999</v>
      </c>
      <c r="L157" s="133">
        <v>3306.4704705700001</v>
      </c>
      <c r="M157" s="133">
        <v>3289.2328167199998</v>
      </c>
      <c r="N157" s="133">
        <v>17.237653850000001</v>
      </c>
      <c r="O157" s="133">
        <v>0</v>
      </c>
      <c r="P157" s="133">
        <v>28.84847534</v>
      </c>
      <c r="Q157" s="133"/>
      <c r="R157" s="133"/>
      <c r="S157" s="133"/>
    </row>
    <row r="158" spans="1:19" hidden="1" outlineLevel="1">
      <c r="A158" s="8">
        <v>45017</v>
      </c>
      <c r="B158" s="133">
        <v>8798.1948990000001</v>
      </c>
      <c r="C158" s="133">
        <v>0</v>
      </c>
      <c r="D158" s="133">
        <v>0</v>
      </c>
      <c r="E158" s="133">
        <v>0</v>
      </c>
      <c r="F158" s="133">
        <v>0</v>
      </c>
      <c r="G158" s="133">
        <v>0</v>
      </c>
      <c r="H158" s="133">
        <v>0</v>
      </c>
      <c r="I158" s="133">
        <v>5444.7167991699998</v>
      </c>
      <c r="J158" s="133">
        <v>4.192E-4</v>
      </c>
      <c r="K158" s="133">
        <v>5444.7163799700002</v>
      </c>
      <c r="L158" s="133">
        <v>3353.4780998299998</v>
      </c>
      <c r="M158" s="133">
        <v>3336.7804971999999</v>
      </c>
      <c r="N158" s="133">
        <v>16.697602629999999</v>
      </c>
      <c r="O158" s="133">
        <v>0</v>
      </c>
      <c r="P158" s="133">
        <v>20.349582229999999</v>
      </c>
      <c r="Q158" s="133"/>
      <c r="R158" s="133"/>
      <c r="S158" s="133"/>
    </row>
    <row r="159" spans="1:19" hidden="1" outlineLevel="1">
      <c r="A159" s="8">
        <v>45047</v>
      </c>
      <c r="B159" s="133">
        <v>8837.9032557400005</v>
      </c>
      <c r="C159" s="133">
        <v>0</v>
      </c>
      <c r="D159" s="133">
        <v>0</v>
      </c>
      <c r="E159" s="133">
        <v>0</v>
      </c>
      <c r="F159" s="133">
        <v>0</v>
      </c>
      <c r="G159" s="133">
        <v>0</v>
      </c>
      <c r="H159" s="133">
        <v>0</v>
      </c>
      <c r="I159" s="133">
        <v>5364.53331798</v>
      </c>
      <c r="J159" s="133">
        <v>4.3920999999999999E-4</v>
      </c>
      <c r="K159" s="133">
        <v>5364.53287877</v>
      </c>
      <c r="L159" s="133">
        <v>3473.3699377600001</v>
      </c>
      <c r="M159" s="133">
        <v>3456.9557752800001</v>
      </c>
      <c r="N159" s="133">
        <v>16.414162480000002</v>
      </c>
      <c r="O159" s="133">
        <v>0</v>
      </c>
      <c r="P159" s="133">
        <v>5.7065379999999999E-2</v>
      </c>
      <c r="Q159" s="133"/>
      <c r="R159" s="133"/>
      <c r="S159" s="133"/>
    </row>
    <row r="160" spans="1:19" hidden="1" outlineLevel="1">
      <c r="A160" s="8">
        <v>45078</v>
      </c>
      <c r="B160" s="133">
        <v>8466.0461161700005</v>
      </c>
      <c r="C160" s="133">
        <v>0</v>
      </c>
      <c r="D160" s="133">
        <v>0</v>
      </c>
      <c r="E160" s="133">
        <v>0</v>
      </c>
      <c r="F160" s="133">
        <v>0</v>
      </c>
      <c r="G160" s="133">
        <v>0</v>
      </c>
      <c r="H160" s="133">
        <v>0</v>
      </c>
      <c r="I160" s="133">
        <v>4934.0489356300004</v>
      </c>
      <c r="J160" s="133">
        <v>5.2965E-4</v>
      </c>
      <c r="K160" s="133">
        <v>4934.0484059800001</v>
      </c>
      <c r="L160" s="133">
        <v>3531.99718054</v>
      </c>
      <c r="M160" s="133">
        <v>3516.0629022799999</v>
      </c>
      <c r="N160" s="133">
        <v>15.934278259999999</v>
      </c>
      <c r="O160" s="133">
        <v>0</v>
      </c>
      <c r="P160" s="133">
        <v>5.6581810000000003E-2</v>
      </c>
      <c r="Q160" s="133"/>
      <c r="R160" s="133"/>
      <c r="S160" s="133"/>
    </row>
    <row r="161" spans="1:19" hidden="1" outlineLevel="1">
      <c r="A161" s="8">
        <v>45108</v>
      </c>
      <c r="B161" s="133">
        <v>8124.0470615900003</v>
      </c>
      <c r="C161" s="133">
        <v>0</v>
      </c>
      <c r="D161" s="133">
        <v>0</v>
      </c>
      <c r="E161" s="133">
        <v>0</v>
      </c>
      <c r="F161" s="133">
        <v>0</v>
      </c>
      <c r="G161" s="133">
        <v>0</v>
      </c>
      <c r="H161" s="133">
        <v>0</v>
      </c>
      <c r="I161" s="133">
        <v>4552.4381231699999</v>
      </c>
      <c r="J161" s="133">
        <v>4.2811999999999999E-4</v>
      </c>
      <c r="K161" s="133">
        <v>4552.43769505</v>
      </c>
      <c r="L161" s="133">
        <v>3571.60893842</v>
      </c>
      <c r="M161" s="133">
        <v>3555.9297611299999</v>
      </c>
      <c r="N161" s="133">
        <v>15.67917729</v>
      </c>
      <c r="O161" s="133">
        <v>0</v>
      </c>
      <c r="P161" s="133">
        <v>5.6440619999999997E-2</v>
      </c>
      <c r="Q161" s="133"/>
      <c r="R161" s="133"/>
      <c r="S161" s="133"/>
    </row>
    <row r="162" spans="1:19" hidden="1" outlineLevel="1">
      <c r="A162" s="8">
        <v>45139</v>
      </c>
      <c r="B162" s="133">
        <v>8215.4597190700006</v>
      </c>
      <c r="C162" s="133">
        <v>0</v>
      </c>
      <c r="D162" s="133">
        <v>0</v>
      </c>
      <c r="E162" s="133">
        <v>0</v>
      </c>
      <c r="F162" s="133">
        <v>0</v>
      </c>
      <c r="G162" s="133">
        <v>0</v>
      </c>
      <c r="H162" s="133">
        <v>0</v>
      </c>
      <c r="I162" s="133">
        <v>4476.6217889299996</v>
      </c>
      <c r="J162" s="133">
        <v>0.23842208000000001</v>
      </c>
      <c r="K162" s="133">
        <v>4476.3833668500001</v>
      </c>
      <c r="L162" s="133">
        <v>3738.83793014</v>
      </c>
      <c r="M162" s="133">
        <v>3723.5416301</v>
      </c>
      <c r="N162" s="133">
        <v>15.29630004</v>
      </c>
      <c r="O162" s="133">
        <v>0</v>
      </c>
      <c r="P162" s="133">
        <v>5.6459460000000003E-2</v>
      </c>
      <c r="Q162" s="133"/>
      <c r="R162" s="133"/>
      <c r="S162" s="133"/>
    </row>
    <row r="163" spans="1:19" hidden="1" outlineLevel="1">
      <c r="A163" s="8">
        <v>45170</v>
      </c>
      <c r="B163" s="133">
        <v>8127.5820782199999</v>
      </c>
      <c r="C163" s="133">
        <v>0</v>
      </c>
      <c r="D163" s="133">
        <v>0</v>
      </c>
      <c r="E163" s="133">
        <v>0</v>
      </c>
      <c r="F163" s="133">
        <v>0</v>
      </c>
      <c r="G163" s="133">
        <v>0</v>
      </c>
      <c r="H163" s="133">
        <v>0</v>
      </c>
      <c r="I163" s="133">
        <v>4317.9581095499998</v>
      </c>
      <c r="J163" s="133">
        <v>0.23908193999999999</v>
      </c>
      <c r="K163" s="133">
        <v>4317.71902761</v>
      </c>
      <c r="L163" s="133">
        <v>3809.6239686700001</v>
      </c>
      <c r="M163" s="133">
        <v>3794.6811866399999</v>
      </c>
      <c r="N163" s="133">
        <v>14.94278203</v>
      </c>
      <c r="O163" s="133">
        <v>0</v>
      </c>
      <c r="P163" s="133">
        <v>6.7722450000000003E-2</v>
      </c>
      <c r="Q163" s="133"/>
      <c r="R163" s="133"/>
      <c r="S163" s="133"/>
    </row>
    <row r="164" spans="1:19" hidden="1" outlineLevel="1">
      <c r="A164" s="8">
        <v>45200</v>
      </c>
      <c r="B164" s="133">
        <v>8004.9461656200001</v>
      </c>
      <c r="C164" s="133">
        <v>0</v>
      </c>
      <c r="D164" s="133">
        <v>0</v>
      </c>
      <c r="E164" s="133">
        <v>0</v>
      </c>
      <c r="F164" s="133">
        <v>0</v>
      </c>
      <c r="G164" s="133">
        <v>0</v>
      </c>
      <c r="H164" s="133">
        <v>0</v>
      </c>
      <c r="I164" s="133">
        <v>4116.5312611999998</v>
      </c>
      <c r="J164" s="133">
        <v>1.842038E-2</v>
      </c>
      <c r="K164" s="133">
        <v>4116.5128408199998</v>
      </c>
      <c r="L164" s="133">
        <v>3888.4149044199999</v>
      </c>
      <c r="M164" s="133">
        <v>3873.7597930000002</v>
      </c>
      <c r="N164" s="133">
        <v>14.655111420000001</v>
      </c>
      <c r="O164" s="133">
        <v>0</v>
      </c>
      <c r="P164" s="133">
        <v>5.62338E-2</v>
      </c>
      <c r="Q164" s="133"/>
      <c r="R164" s="133"/>
      <c r="S164" s="133"/>
    </row>
    <row r="165" spans="1:19" hidden="1" outlineLevel="1">
      <c r="A165" s="8">
        <v>45231</v>
      </c>
      <c r="B165" s="133">
        <v>7997.0800525100003</v>
      </c>
      <c r="C165" s="133">
        <v>0</v>
      </c>
      <c r="D165" s="133">
        <v>0</v>
      </c>
      <c r="E165" s="133">
        <v>0</v>
      </c>
      <c r="F165" s="133">
        <v>0</v>
      </c>
      <c r="G165" s="133">
        <v>0</v>
      </c>
      <c r="H165" s="133">
        <v>0</v>
      </c>
      <c r="I165" s="133">
        <v>3971.3175906299998</v>
      </c>
      <c r="J165" s="133">
        <v>4.5371099999999996E-3</v>
      </c>
      <c r="K165" s="133">
        <v>3971.3130535199998</v>
      </c>
      <c r="L165" s="133">
        <v>4025.76246188</v>
      </c>
      <c r="M165" s="133">
        <v>4011.8954485600002</v>
      </c>
      <c r="N165" s="133">
        <v>13.86701332</v>
      </c>
      <c r="O165" s="133">
        <v>0</v>
      </c>
      <c r="P165" s="133">
        <v>5.474441E-2</v>
      </c>
      <c r="Q165" s="133"/>
      <c r="R165" s="133"/>
      <c r="S165" s="133"/>
    </row>
    <row r="166" spans="1:19" hidden="1" outlineLevel="1">
      <c r="A166" s="8">
        <v>45261</v>
      </c>
      <c r="B166" s="133">
        <v>8324.0496849800002</v>
      </c>
      <c r="C166" s="133">
        <v>0</v>
      </c>
      <c r="D166" s="133">
        <v>0</v>
      </c>
      <c r="E166" s="133">
        <v>0</v>
      </c>
      <c r="F166" s="133">
        <v>0</v>
      </c>
      <c r="G166" s="133">
        <v>0</v>
      </c>
      <c r="H166" s="133">
        <v>0</v>
      </c>
      <c r="I166" s="133">
        <v>4346.6134138999996</v>
      </c>
      <c r="J166" s="133">
        <v>9.6325999999999996E-4</v>
      </c>
      <c r="K166" s="133">
        <v>4346.6124506400001</v>
      </c>
      <c r="L166" s="133">
        <v>3977.4362710800001</v>
      </c>
      <c r="M166" s="133">
        <v>3963.8296894099999</v>
      </c>
      <c r="N166" s="133">
        <v>13.606581670000001</v>
      </c>
      <c r="O166" s="133">
        <v>0</v>
      </c>
      <c r="P166" s="133">
        <v>5.0025130000000001E-2</v>
      </c>
      <c r="Q166" s="133"/>
      <c r="R166" s="133"/>
      <c r="S166" s="133"/>
    </row>
    <row r="167" spans="1:19" hidden="1" outlineLevel="1">
      <c r="A167" s="8">
        <v>45292</v>
      </c>
      <c r="B167" s="133">
        <v>8408.5593506799996</v>
      </c>
      <c r="C167" s="133">
        <v>0</v>
      </c>
      <c r="D167" s="133">
        <v>0</v>
      </c>
      <c r="E167" s="133">
        <v>0</v>
      </c>
      <c r="F167" s="133">
        <v>0</v>
      </c>
      <c r="G167" s="133">
        <v>0</v>
      </c>
      <c r="H167" s="133">
        <v>0</v>
      </c>
      <c r="I167" s="133">
        <v>4333.4481262400004</v>
      </c>
      <c r="J167" s="133">
        <v>1.1571800000000001E-3</v>
      </c>
      <c r="K167" s="133">
        <v>4333.4469690599999</v>
      </c>
      <c r="L167" s="133">
        <v>4075.1112244400001</v>
      </c>
      <c r="M167" s="133">
        <v>4061.8331095399999</v>
      </c>
      <c r="N167" s="133">
        <v>13.2781149</v>
      </c>
      <c r="O167" s="133">
        <v>0</v>
      </c>
      <c r="P167" s="133">
        <v>3.189401E-2</v>
      </c>
      <c r="Q167" s="133"/>
      <c r="R167" s="133"/>
      <c r="S167" s="133"/>
    </row>
    <row r="168" spans="1:19" hidden="1" outlineLevel="1">
      <c r="A168" s="8">
        <v>45323</v>
      </c>
      <c r="B168" s="133">
        <v>8309.3524182399997</v>
      </c>
      <c r="C168" s="133">
        <v>0</v>
      </c>
      <c r="D168" s="133">
        <v>0</v>
      </c>
      <c r="E168" s="133">
        <v>0</v>
      </c>
      <c r="F168" s="133">
        <v>0</v>
      </c>
      <c r="G168" s="133">
        <v>0</v>
      </c>
      <c r="H168" s="133">
        <v>0</v>
      </c>
      <c r="I168" s="133">
        <v>4183.5808217800004</v>
      </c>
      <c r="J168" s="133">
        <v>3.5594809999999998E-2</v>
      </c>
      <c r="K168" s="133">
        <v>4183.5452269699999</v>
      </c>
      <c r="L168" s="133">
        <v>4125.7715964600002</v>
      </c>
      <c r="M168" s="133">
        <v>4112.9190934899998</v>
      </c>
      <c r="N168" s="133">
        <v>12.85250297</v>
      </c>
      <c r="O168" s="133">
        <v>0</v>
      </c>
      <c r="P168" s="133">
        <v>8.2169839999999994E-2</v>
      </c>
      <c r="Q168" s="133"/>
      <c r="R168" s="133"/>
      <c r="S168" s="133"/>
    </row>
    <row r="169" spans="1:19">
      <c r="A169" s="8">
        <v>45352</v>
      </c>
      <c r="B169" s="133">
        <v>8635.7969836200009</v>
      </c>
      <c r="C169" s="133">
        <v>0</v>
      </c>
      <c r="D169" s="133">
        <v>0</v>
      </c>
      <c r="E169" s="133">
        <v>0</v>
      </c>
      <c r="F169" s="133">
        <v>2.1799999999999999E-6</v>
      </c>
      <c r="G169" s="133">
        <v>2.1799999999999999E-6</v>
      </c>
      <c r="H169" s="133">
        <v>0</v>
      </c>
      <c r="I169" s="133">
        <v>4389.3834199200001</v>
      </c>
      <c r="J169" s="133">
        <v>4.2394999999999998E-4</v>
      </c>
      <c r="K169" s="133">
        <v>4389.3829959699997</v>
      </c>
      <c r="L169" s="133">
        <v>4246.4135615200003</v>
      </c>
      <c r="M169" s="133">
        <v>4233.8782838200004</v>
      </c>
      <c r="N169" s="133">
        <v>12.5352777</v>
      </c>
      <c r="O169" s="133">
        <v>0</v>
      </c>
      <c r="P169" s="133">
        <v>2.8302310000000001E-2</v>
      </c>
      <c r="Q169" s="133"/>
      <c r="R169" s="133"/>
      <c r="S169" s="133"/>
    </row>
    <row r="170" spans="1:19">
      <c r="A170" s="8">
        <v>45383</v>
      </c>
      <c r="B170" s="133">
        <v>8960.5010027999997</v>
      </c>
      <c r="C170" s="133">
        <v>0</v>
      </c>
      <c r="D170" s="133">
        <v>0</v>
      </c>
      <c r="E170" s="133">
        <v>0</v>
      </c>
      <c r="F170" s="133">
        <v>1.9800000000000001E-6</v>
      </c>
      <c r="G170" s="133">
        <v>1.9800000000000001E-6</v>
      </c>
      <c r="H170" s="133">
        <v>0</v>
      </c>
      <c r="I170" s="133">
        <v>4635.4839921499997</v>
      </c>
      <c r="J170" s="133">
        <v>8.6529120000000001E-2</v>
      </c>
      <c r="K170" s="133">
        <v>4635.3974630299999</v>
      </c>
      <c r="L170" s="133">
        <v>4325.01700867</v>
      </c>
      <c r="M170" s="133">
        <v>4313.1292179000002</v>
      </c>
      <c r="N170" s="133">
        <v>11.887790770000001</v>
      </c>
      <c r="O170" s="133">
        <v>0</v>
      </c>
      <c r="P170" s="133">
        <v>2.604395E-2</v>
      </c>
      <c r="Q170" s="133"/>
      <c r="R170" s="133"/>
      <c r="S170" s="133"/>
    </row>
    <row r="171" spans="1:19">
      <c r="A171" s="8">
        <v>45413</v>
      </c>
      <c r="B171" s="133">
        <v>9269.4652082299999</v>
      </c>
      <c r="C171" s="133">
        <v>0</v>
      </c>
      <c r="D171" s="133">
        <v>0</v>
      </c>
      <c r="E171" s="133">
        <v>0</v>
      </c>
      <c r="F171" s="133">
        <v>0</v>
      </c>
      <c r="G171" s="133">
        <v>0</v>
      </c>
      <c r="H171" s="133">
        <v>0</v>
      </c>
      <c r="I171" s="133">
        <v>4815.4969021300003</v>
      </c>
      <c r="J171" s="133">
        <v>8.8522509999999999E-2</v>
      </c>
      <c r="K171" s="133">
        <v>4815.4083796200002</v>
      </c>
      <c r="L171" s="133">
        <v>4453.9683060999996</v>
      </c>
      <c r="M171" s="133">
        <v>4442.3002904799996</v>
      </c>
      <c r="N171" s="133">
        <v>11.66801562</v>
      </c>
      <c r="O171" s="133">
        <v>0</v>
      </c>
      <c r="P171" s="133">
        <v>2.1439449999999999E-2</v>
      </c>
      <c r="Q171" s="133"/>
      <c r="R171" s="133"/>
      <c r="S171" s="133"/>
    </row>
    <row r="172" spans="1:19">
      <c r="A172" s="8">
        <v>45444</v>
      </c>
      <c r="B172" s="133">
        <v>9276.4226042699993</v>
      </c>
      <c r="C172" s="133">
        <v>0</v>
      </c>
      <c r="D172" s="133">
        <v>0</v>
      </c>
      <c r="E172" s="133">
        <v>0</v>
      </c>
      <c r="F172" s="133">
        <v>0</v>
      </c>
      <c r="G172" s="133">
        <v>0</v>
      </c>
      <c r="H172" s="133">
        <v>0</v>
      </c>
      <c r="I172" s="133">
        <v>4749.7188971799997</v>
      </c>
      <c r="J172" s="133">
        <v>8.8144959999999994E-2</v>
      </c>
      <c r="K172" s="133">
        <v>4749.6307522200004</v>
      </c>
      <c r="L172" s="133">
        <v>4526.7037070899996</v>
      </c>
      <c r="M172" s="133">
        <v>4515.3164074899996</v>
      </c>
      <c r="N172" s="133">
        <v>11.3872996</v>
      </c>
      <c r="O172" s="133">
        <v>0</v>
      </c>
      <c r="P172" s="133">
        <v>2.304908E-2</v>
      </c>
      <c r="Q172" s="133"/>
      <c r="R172" s="133"/>
      <c r="S172" s="133"/>
    </row>
    <row r="173" spans="1:19">
      <c r="A173" s="8">
        <v>45474</v>
      </c>
      <c r="B173" s="133">
        <v>9473.4558933200005</v>
      </c>
      <c r="C173" s="133">
        <v>0</v>
      </c>
      <c r="D173" s="133">
        <v>0</v>
      </c>
      <c r="E173" s="133">
        <v>0</v>
      </c>
      <c r="F173" s="133">
        <v>0</v>
      </c>
      <c r="G173" s="133">
        <v>0</v>
      </c>
      <c r="H173" s="133">
        <v>0</v>
      </c>
      <c r="I173" s="133">
        <v>4829.00738774</v>
      </c>
      <c r="J173" s="133">
        <v>0.10305628</v>
      </c>
      <c r="K173" s="133">
        <v>4828.9043314600003</v>
      </c>
      <c r="L173" s="133">
        <v>4644.4485055799996</v>
      </c>
      <c r="M173" s="133">
        <v>4633.36062416</v>
      </c>
      <c r="N173" s="133">
        <v>11.08788142</v>
      </c>
      <c r="O173" s="133">
        <v>0</v>
      </c>
      <c r="P173" s="133">
        <v>1.6474800000000001E-2</v>
      </c>
      <c r="Q173" s="133"/>
      <c r="R173" s="133"/>
      <c r="S173" s="133"/>
    </row>
    <row r="174" spans="1:19">
      <c r="A174" s="8">
        <v>45505</v>
      </c>
      <c r="B174" s="133">
        <v>9797.9250491599996</v>
      </c>
      <c r="C174" s="133">
        <v>0</v>
      </c>
      <c r="D174" s="133">
        <v>0</v>
      </c>
      <c r="E174" s="133">
        <v>0</v>
      </c>
      <c r="F174" s="133">
        <v>0</v>
      </c>
      <c r="G174" s="133">
        <v>0</v>
      </c>
      <c r="H174" s="133">
        <v>0</v>
      </c>
      <c r="I174" s="133">
        <v>5027.5234599400001</v>
      </c>
      <c r="J174" s="133">
        <v>6.9413489999999994E-2</v>
      </c>
      <c r="K174" s="133">
        <v>5027.4540464499996</v>
      </c>
      <c r="L174" s="133">
        <v>4770.4015892199996</v>
      </c>
      <c r="M174" s="133">
        <v>4758.9008743300001</v>
      </c>
      <c r="N174" s="133">
        <v>11.500714889999999</v>
      </c>
      <c r="O174" s="133">
        <v>0</v>
      </c>
      <c r="P174" s="133">
        <v>2.1498690000000001E-2</v>
      </c>
      <c r="Q174" s="133"/>
      <c r="R174" s="133"/>
      <c r="S174" s="133"/>
    </row>
    <row r="175" spans="1:19">
      <c r="A175" s="8">
        <v>45536</v>
      </c>
      <c r="B175" s="133">
        <v>9943.8748798899996</v>
      </c>
      <c r="C175" s="133">
        <v>0</v>
      </c>
      <c r="D175" s="133">
        <v>0</v>
      </c>
      <c r="E175" s="133">
        <v>0</v>
      </c>
      <c r="F175" s="133">
        <v>0</v>
      </c>
      <c r="G175" s="133">
        <v>0</v>
      </c>
      <c r="H175" s="133">
        <v>0</v>
      </c>
      <c r="I175" s="133">
        <v>5071.5527238499999</v>
      </c>
      <c r="J175" s="133">
        <v>0.12671656000000001</v>
      </c>
      <c r="K175" s="133">
        <v>5071.4260072899997</v>
      </c>
      <c r="L175" s="133">
        <v>4872.3221560399998</v>
      </c>
      <c r="M175" s="133">
        <v>4861.0835487799995</v>
      </c>
      <c r="N175" s="133">
        <v>11.23860726</v>
      </c>
      <c r="O175" s="133">
        <v>0</v>
      </c>
      <c r="P175" s="133">
        <v>1.5567080000000001E-2</v>
      </c>
      <c r="Q175" s="133"/>
      <c r="R175" s="133"/>
      <c r="S175" s="133"/>
    </row>
    <row r="176" spans="1:19">
      <c r="A176" s="8">
        <v>45566</v>
      </c>
      <c r="B176" s="133">
        <v>10132.1853677</v>
      </c>
      <c r="C176" s="133">
        <v>0</v>
      </c>
      <c r="D176" s="133">
        <v>0</v>
      </c>
      <c r="E176" s="133">
        <v>0</v>
      </c>
      <c r="F176" s="133">
        <v>0</v>
      </c>
      <c r="G176" s="133">
        <v>0</v>
      </c>
      <c r="H176" s="133">
        <v>0</v>
      </c>
      <c r="I176" s="133">
        <v>5142.9491245299996</v>
      </c>
      <c r="J176" s="133">
        <v>30.82367709</v>
      </c>
      <c r="K176" s="133">
        <v>5112.1254474400002</v>
      </c>
      <c r="L176" s="133">
        <v>4989.2362431700003</v>
      </c>
      <c r="M176" s="133">
        <v>4978.4194688799998</v>
      </c>
      <c r="N176" s="133">
        <v>10.81677429</v>
      </c>
      <c r="O176" s="133">
        <v>0</v>
      </c>
      <c r="P176" s="133">
        <v>1.4605089999999999E-2</v>
      </c>
      <c r="Q176" s="133"/>
      <c r="R176" s="133"/>
      <c r="S176" s="133"/>
    </row>
    <row r="177" spans="1:19">
      <c r="A177" s="8">
        <v>45597</v>
      </c>
      <c r="B177" s="133">
        <v>10102.011745039999</v>
      </c>
      <c r="C177" s="133">
        <v>0</v>
      </c>
      <c r="D177" s="133">
        <v>0</v>
      </c>
      <c r="E177" s="133">
        <v>0</v>
      </c>
      <c r="F177" s="133">
        <v>0</v>
      </c>
      <c r="G177" s="133">
        <v>0</v>
      </c>
      <c r="H177" s="133">
        <v>0</v>
      </c>
      <c r="I177" s="133">
        <v>5008.2261678499999</v>
      </c>
      <c r="J177" s="133">
        <v>30.889984760000001</v>
      </c>
      <c r="K177" s="133">
        <v>4977.3361830900003</v>
      </c>
      <c r="L177" s="133">
        <v>5093.7855771900004</v>
      </c>
      <c r="M177" s="133">
        <v>5083.2386661399996</v>
      </c>
      <c r="N177" s="133">
        <v>10.54691105</v>
      </c>
      <c r="O177" s="133">
        <v>0</v>
      </c>
      <c r="P177" s="133">
        <v>1.387422E-2</v>
      </c>
      <c r="Q177" s="133"/>
      <c r="R177" s="133"/>
      <c r="S177" s="133"/>
    </row>
    <row r="178" spans="1:19">
      <c r="A178" s="8">
        <v>45627</v>
      </c>
      <c r="B178" s="133">
        <v>10284.523413139999</v>
      </c>
      <c r="C178" s="133">
        <v>0</v>
      </c>
      <c r="D178" s="133">
        <v>0</v>
      </c>
      <c r="E178" s="133">
        <v>0</v>
      </c>
      <c r="F178" s="133">
        <v>0</v>
      </c>
      <c r="G178" s="133">
        <v>0</v>
      </c>
      <c r="H178" s="133">
        <v>0</v>
      </c>
      <c r="I178" s="133">
        <v>5165.1296829700004</v>
      </c>
      <c r="J178" s="133">
        <v>26.013504569999998</v>
      </c>
      <c r="K178" s="133">
        <v>5139.1161783999996</v>
      </c>
      <c r="L178" s="133">
        <v>5119.3937301699998</v>
      </c>
      <c r="M178" s="133">
        <v>5109.1548150199997</v>
      </c>
      <c r="N178" s="133">
        <v>10.23891515</v>
      </c>
      <c r="O178" s="133">
        <v>0</v>
      </c>
      <c r="P178" s="133">
        <v>1.2465270000000001E-2</v>
      </c>
      <c r="Q178" s="133"/>
      <c r="R178" s="133"/>
      <c r="S178" s="133"/>
    </row>
    <row r="179" spans="1:19">
      <c r="A179" s="8">
        <v>45658</v>
      </c>
      <c r="B179" s="133">
        <v>10367.872814009999</v>
      </c>
      <c r="C179" s="133">
        <v>0</v>
      </c>
      <c r="D179" s="133">
        <v>0</v>
      </c>
      <c r="E179" s="133">
        <v>0</v>
      </c>
      <c r="F179" s="133">
        <v>0</v>
      </c>
      <c r="G179" s="133">
        <v>0</v>
      </c>
      <c r="H179" s="133">
        <v>0</v>
      </c>
      <c r="I179" s="133">
        <v>5155.7489646100003</v>
      </c>
      <c r="J179" s="133">
        <v>28.149578380000001</v>
      </c>
      <c r="K179" s="133">
        <v>5127.5993862300002</v>
      </c>
      <c r="L179" s="133">
        <v>5212.1238493999999</v>
      </c>
      <c r="M179" s="133">
        <v>5202.38247512</v>
      </c>
      <c r="N179" s="133">
        <v>9.7413742800000005</v>
      </c>
      <c r="O179" s="133">
        <v>0</v>
      </c>
      <c r="P179" s="133">
        <v>1.1701990000000001E-2</v>
      </c>
      <c r="Q179" s="133"/>
      <c r="R179" s="133"/>
      <c r="S179" s="133"/>
    </row>
    <row r="180" spans="1:19">
      <c r="A180" s="8">
        <v>45689</v>
      </c>
      <c r="B180" s="133">
        <v>10453.156886860001</v>
      </c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5180.8150687300003</v>
      </c>
      <c r="J180" s="133">
        <v>28.174017129999999</v>
      </c>
      <c r="K180" s="133">
        <v>5152.6410515999996</v>
      </c>
      <c r="L180" s="133">
        <v>5272.3418181300003</v>
      </c>
      <c r="M180" s="133">
        <v>5262.83466004</v>
      </c>
      <c r="N180" s="133">
        <v>9.5071580900000008</v>
      </c>
      <c r="O180" s="133">
        <v>0</v>
      </c>
      <c r="P180" s="133">
        <v>1.0902E-2</v>
      </c>
      <c r="Q180" s="133"/>
      <c r="R180" s="133"/>
      <c r="S180" s="133"/>
    </row>
    <row r="181" spans="1:19">
      <c r="A181" s="8">
        <v>45717</v>
      </c>
      <c r="B181" s="133">
        <v>10729.598704599999</v>
      </c>
      <c r="C181" s="133">
        <v>0</v>
      </c>
      <c r="D181" s="133">
        <v>0</v>
      </c>
      <c r="E181" s="133">
        <v>0</v>
      </c>
      <c r="F181" s="133">
        <v>0</v>
      </c>
      <c r="G181" s="133">
        <v>0</v>
      </c>
      <c r="H181" s="133">
        <v>0</v>
      </c>
      <c r="I181" s="133">
        <v>5355.0079822099997</v>
      </c>
      <c r="J181" s="133">
        <v>28.519837800000001</v>
      </c>
      <c r="K181" s="133">
        <v>5326.4881444100001</v>
      </c>
      <c r="L181" s="133">
        <v>5374.5907223900003</v>
      </c>
      <c r="M181" s="133">
        <v>5365.3401013700004</v>
      </c>
      <c r="N181" s="133">
        <v>9.2506210200000005</v>
      </c>
      <c r="O181" s="133">
        <v>0</v>
      </c>
      <c r="P181" s="133">
        <v>1.017767E-2</v>
      </c>
      <c r="Q181" s="133"/>
      <c r="R181" s="133"/>
      <c r="S181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12.332031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230</v>
      </c>
    </row>
    <row r="6" spans="1:17" s="17" customFormat="1" ht="12.75" customHeight="1">
      <c r="A6" s="194" t="s">
        <v>0</v>
      </c>
      <c r="B6" s="183" t="s">
        <v>60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17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idden="1" outlineLevel="1">
      <c r="A11" s="8">
        <v>40544</v>
      </c>
      <c r="B11" s="37">
        <v>1274.13101119</v>
      </c>
      <c r="C11" s="37">
        <f>G11+K11</f>
        <v>444.51218997999996</v>
      </c>
      <c r="D11" s="37">
        <f t="shared" ref="D11:E11" si="0">H11+L11</f>
        <v>669.66057339999998</v>
      </c>
      <c r="E11" s="37">
        <f t="shared" si="0"/>
        <v>159.95824780999999</v>
      </c>
      <c r="F11" s="37">
        <v>939.90069386000005</v>
      </c>
      <c r="G11" s="37">
        <v>358.06515968999997</v>
      </c>
      <c r="H11" s="37">
        <v>475.95623639000002</v>
      </c>
      <c r="I11" s="37">
        <v>105.87929778</v>
      </c>
      <c r="J11" s="37">
        <v>334.23031732999999</v>
      </c>
      <c r="K11" s="37">
        <v>86.447030290000001</v>
      </c>
      <c r="L11" s="37">
        <v>193.70433700999999</v>
      </c>
      <c r="M11" s="37">
        <v>54.078950030000001</v>
      </c>
      <c r="N11" s="37"/>
      <c r="O11" s="37"/>
      <c r="P11" s="37"/>
      <c r="Q11" s="37"/>
    </row>
    <row r="12" spans="1:17" hidden="1" outlineLevel="1">
      <c r="A12" s="8">
        <v>40575</v>
      </c>
      <c r="B12" s="37">
        <v>1269.8193800199999</v>
      </c>
      <c r="C12" s="37">
        <f t="shared" ref="C12:C67" si="1">G12+K12</f>
        <v>445.46748919999999</v>
      </c>
      <c r="D12" s="37">
        <f t="shared" ref="D12:D67" si="2">H12+L12</f>
        <v>665.50822113000004</v>
      </c>
      <c r="E12" s="37">
        <f t="shared" ref="E12:E67" si="3">I12+M12</f>
        <v>158.84366969000001</v>
      </c>
      <c r="F12" s="37">
        <v>924.52324057999999</v>
      </c>
      <c r="G12" s="37">
        <v>345.07393338999998</v>
      </c>
      <c r="H12" s="37">
        <v>474.47811942999999</v>
      </c>
      <c r="I12" s="37">
        <v>104.97118776000001</v>
      </c>
      <c r="J12" s="37">
        <v>345.29613943999999</v>
      </c>
      <c r="K12" s="37">
        <v>100.39355581</v>
      </c>
      <c r="L12" s="37">
        <v>191.03010169999999</v>
      </c>
      <c r="M12" s="37">
        <v>53.872481929999999</v>
      </c>
      <c r="N12" s="37"/>
      <c r="O12" s="37"/>
      <c r="P12" s="37"/>
      <c r="Q12" s="37"/>
    </row>
    <row r="13" spans="1:17" hidden="1" outlineLevel="1">
      <c r="A13" s="8">
        <v>40603</v>
      </c>
      <c r="B13" s="37">
        <v>1329.18479927</v>
      </c>
      <c r="C13" s="37">
        <f t="shared" si="1"/>
        <v>519.91651168999999</v>
      </c>
      <c r="D13" s="37">
        <f t="shared" si="2"/>
        <v>682.00556446999997</v>
      </c>
      <c r="E13" s="37">
        <f t="shared" si="3"/>
        <v>127.26272311</v>
      </c>
      <c r="F13" s="37">
        <v>984.33991195999999</v>
      </c>
      <c r="G13" s="37">
        <v>404.50202359999997</v>
      </c>
      <c r="H13" s="37">
        <v>476.39692289999999</v>
      </c>
      <c r="I13" s="37">
        <v>103.44096546</v>
      </c>
      <c r="J13" s="37">
        <v>344.84488730999999</v>
      </c>
      <c r="K13" s="37">
        <v>115.41448809000001</v>
      </c>
      <c r="L13" s="37">
        <v>205.60864157</v>
      </c>
      <c r="M13" s="37">
        <v>23.821757649999999</v>
      </c>
      <c r="N13" s="37"/>
      <c r="O13" s="37"/>
      <c r="P13" s="37"/>
      <c r="Q13" s="37"/>
    </row>
    <row r="14" spans="1:17" hidden="1" outlineLevel="1">
      <c r="A14" s="8">
        <v>40634</v>
      </c>
      <c r="B14" s="37">
        <v>1333.95167451</v>
      </c>
      <c r="C14" s="37">
        <f t="shared" si="1"/>
        <v>520.98718914999995</v>
      </c>
      <c r="D14" s="37">
        <f t="shared" si="2"/>
        <v>686.05824800000005</v>
      </c>
      <c r="E14" s="37">
        <f t="shared" si="3"/>
        <v>126.90623736000001</v>
      </c>
      <c r="F14" s="37">
        <v>1001.75625289</v>
      </c>
      <c r="G14" s="37">
        <v>424.04911781999999</v>
      </c>
      <c r="H14" s="37">
        <v>474.78161800999999</v>
      </c>
      <c r="I14" s="37">
        <v>102.92551706</v>
      </c>
      <c r="J14" s="37">
        <v>332.19542161999999</v>
      </c>
      <c r="K14" s="37">
        <v>96.93807133</v>
      </c>
      <c r="L14" s="37">
        <v>211.27662999</v>
      </c>
      <c r="M14" s="37">
        <v>23.980720300000002</v>
      </c>
      <c r="N14" s="37"/>
      <c r="O14" s="37"/>
      <c r="P14" s="37"/>
      <c r="Q14" s="37"/>
    </row>
    <row r="15" spans="1:17" hidden="1" outlineLevel="1">
      <c r="A15" s="8">
        <v>40664</v>
      </c>
      <c r="B15" s="37">
        <v>1363.25780513</v>
      </c>
      <c r="C15" s="37">
        <f t="shared" si="1"/>
        <v>502.68398798999999</v>
      </c>
      <c r="D15" s="37">
        <f t="shared" si="2"/>
        <v>734.30590285000005</v>
      </c>
      <c r="E15" s="37">
        <f t="shared" si="3"/>
        <v>126.26791428999999</v>
      </c>
      <c r="F15" s="37">
        <v>996.36824157000001</v>
      </c>
      <c r="G15" s="37">
        <v>388.37488862999999</v>
      </c>
      <c r="H15" s="37">
        <v>505.54916786000001</v>
      </c>
      <c r="I15" s="37">
        <v>102.44418508</v>
      </c>
      <c r="J15" s="37">
        <v>366.88956356</v>
      </c>
      <c r="K15" s="37">
        <v>114.30909936</v>
      </c>
      <c r="L15" s="37">
        <v>228.75673499000001</v>
      </c>
      <c r="M15" s="37">
        <v>23.82372921</v>
      </c>
      <c r="N15" s="37"/>
      <c r="O15" s="37"/>
      <c r="P15" s="37"/>
      <c r="Q15" s="37"/>
    </row>
    <row r="16" spans="1:17" hidden="1" outlineLevel="1">
      <c r="A16" s="8">
        <v>40695</v>
      </c>
      <c r="B16" s="37">
        <v>1337.20943188</v>
      </c>
      <c r="C16" s="37">
        <f t="shared" si="1"/>
        <v>483.53733746</v>
      </c>
      <c r="D16" s="37">
        <f t="shared" si="2"/>
        <v>728.51219323999999</v>
      </c>
      <c r="E16" s="37">
        <f t="shared" si="3"/>
        <v>125.15990118000001</v>
      </c>
      <c r="F16" s="37">
        <v>969.82497352999997</v>
      </c>
      <c r="G16" s="37">
        <v>372.66787423</v>
      </c>
      <c r="H16" s="37">
        <v>495.49788143000001</v>
      </c>
      <c r="I16" s="37">
        <v>101.65921787000001</v>
      </c>
      <c r="J16" s="37">
        <v>367.38445834999999</v>
      </c>
      <c r="K16" s="37">
        <v>110.86946322999999</v>
      </c>
      <c r="L16" s="37">
        <v>233.01431181000001</v>
      </c>
      <c r="M16" s="37">
        <v>23.500683309999999</v>
      </c>
      <c r="N16" s="37"/>
      <c r="O16" s="37"/>
      <c r="P16" s="37"/>
      <c r="Q16" s="37"/>
    </row>
    <row r="17" spans="1:17" hidden="1" outlineLevel="1">
      <c r="A17" s="8">
        <v>40725</v>
      </c>
      <c r="B17" s="37">
        <v>1335.92135306</v>
      </c>
      <c r="C17" s="37">
        <f t="shared" si="1"/>
        <v>500.95696852000003</v>
      </c>
      <c r="D17" s="37">
        <f t="shared" si="2"/>
        <v>713.23350651999999</v>
      </c>
      <c r="E17" s="37">
        <f t="shared" si="3"/>
        <v>121.73087802000001</v>
      </c>
      <c r="F17" s="37">
        <v>957.76129006999997</v>
      </c>
      <c r="G17" s="37">
        <v>379.23579762000003</v>
      </c>
      <c r="H17" s="37">
        <v>480.41018959000002</v>
      </c>
      <c r="I17" s="37">
        <v>98.11530286</v>
      </c>
      <c r="J17" s="37">
        <v>378.16006298999997</v>
      </c>
      <c r="K17" s="37">
        <v>121.7211709</v>
      </c>
      <c r="L17" s="37">
        <v>232.82331693</v>
      </c>
      <c r="M17" s="37">
        <v>23.615575159999999</v>
      </c>
      <c r="N17" s="37"/>
      <c r="O17" s="37"/>
      <c r="P17" s="37"/>
      <c r="Q17" s="37"/>
    </row>
    <row r="18" spans="1:17" hidden="1" outlineLevel="1">
      <c r="A18" s="8">
        <v>40756</v>
      </c>
      <c r="B18" s="37">
        <v>1340.43349251</v>
      </c>
      <c r="C18" s="37">
        <f t="shared" si="1"/>
        <v>502.19139428</v>
      </c>
      <c r="D18" s="37">
        <f t="shared" si="2"/>
        <v>718.39349201000005</v>
      </c>
      <c r="E18" s="37">
        <f t="shared" si="3"/>
        <v>119.84860621999999</v>
      </c>
      <c r="F18" s="37">
        <v>964.94805856999994</v>
      </c>
      <c r="G18" s="37">
        <v>382.18849908999999</v>
      </c>
      <c r="H18" s="37">
        <v>485.80492353</v>
      </c>
      <c r="I18" s="37">
        <v>96.954635949999997</v>
      </c>
      <c r="J18" s="37">
        <v>375.48543394000001</v>
      </c>
      <c r="K18" s="37">
        <v>120.00289519</v>
      </c>
      <c r="L18" s="37">
        <v>232.58856847999999</v>
      </c>
      <c r="M18" s="37">
        <v>22.893970270000001</v>
      </c>
      <c r="N18" s="37"/>
      <c r="O18" s="37"/>
      <c r="P18" s="37"/>
      <c r="Q18" s="37"/>
    </row>
    <row r="19" spans="1:17" hidden="1" outlineLevel="1">
      <c r="A19" s="8">
        <v>40787</v>
      </c>
      <c r="B19" s="37">
        <v>1368.12239548</v>
      </c>
      <c r="C19" s="37">
        <f t="shared" si="1"/>
        <v>458.41556552999998</v>
      </c>
      <c r="D19" s="37">
        <f t="shared" si="2"/>
        <v>788.27809833000003</v>
      </c>
      <c r="E19" s="37">
        <f t="shared" si="3"/>
        <v>121.42873162000001</v>
      </c>
      <c r="F19" s="37">
        <v>999.12458747999995</v>
      </c>
      <c r="G19" s="37">
        <v>416.55049552999998</v>
      </c>
      <c r="H19" s="37">
        <v>491.23780124000001</v>
      </c>
      <c r="I19" s="37">
        <v>91.33629071</v>
      </c>
      <c r="J19" s="37">
        <v>368.99780800000002</v>
      </c>
      <c r="K19" s="37">
        <v>41.865070000000003</v>
      </c>
      <c r="L19" s="37">
        <v>297.04029709000002</v>
      </c>
      <c r="M19" s="37">
        <v>30.092440910000001</v>
      </c>
      <c r="N19" s="37"/>
      <c r="O19" s="37"/>
      <c r="P19" s="37"/>
      <c r="Q19" s="37"/>
    </row>
    <row r="20" spans="1:17" hidden="1" outlineLevel="1">
      <c r="A20" s="8">
        <v>40817</v>
      </c>
      <c r="B20" s="37">
        <v>1437.33014727</v>
      </c>
      <c r="C20" s="37">
        <f t="shared" si="1"/>
        <v>469.67402741999996</v>
      </c>
      <c r="D20" s="37">
        <f t="shared" si="2"/>
        <v>845.66343310000002</v>
      </c>
      <c r="E20" s="37">
        <f t="shared" si="3"/>
        <v>121.99268675</v>
      </c>
      <c r="F20" s="37">
        <v>1145.1843778499999</v>
      </c>
      <c r="G20" s="37">
        <v>438.72421380999998</v>
      </c>
      <c r="H20" s="37">
        <v>613.53700280999999</v>
      </c>
      <c r="I20" s="37">
        <v>92.923161230000005</v>
      </c>
      <c r="J20" s="37">
        <v>292.14576942000002</v>
      </c>
      <c r="K20" s="37">
        <v>30.94981361</v>
      </c>
      <c r="L20" s="37">
        <v>232.12643029</v>
      </c>
      <c r="M20" s="37">
        <v>29.069525519999999</v>
      </c>
      <c r="N20" s="37"/>
      <c r="O20" s="37"/>
      <c r="P20" s="37"/>
      <c r="Q20" s="37"/>
    </row>
    <row r="21" spans="1:17" hidden="1" outlineLevel="1">
      <c r="A21" s="8">
        <v>40848</v>
      </c>
      <c r="B21" s="37">
        <v>1410.30823749</v>
      </c>
      <c r="C21" s="37">
        <f t="shared" si="1"/>
        <v>438.04089553</v>
      </c>
      <c r="D21" s="37">
        <f t="shared" si="2"/>
        <v>851.95119238999996</v>
      </c>
      <c r="E21" s="37">
        <f t="shared" si="3"/>
        <v>120.31614956999999</v>
      </c>
      <c r="F21" s="37">
        <v>1104.2006483499999</v>
      </c>
      <c r="G21" s="37">
        <v>392.42405328000001</v>
      </c>
      <c r="H21" s="37">
        <v>617.03370458999996</v>
      </c>
      <c r="I21" s="37">
        <v>94.74289048</v>
      </c>
      <c r="J21" s="37">
        <v>306.10758914000002</v>
      </c>
      <c r="K21" s="37">
        <v>45.616842249999998</v>
      </c>
      <c r="L21" s="37">
        <v>234.9174878</v>
      </c>
      <c r="M21" s="37">
        <v>25.573259090000001</v>
      </c>
      <c r="N21" s="37"/>
      <c r="O21" s="37"/>
      <c r="P21" s="37"/>
      <c r="Q21" s="37"/>
    </row>
    <row r="22" spans="1:17" hidden="1" outlineLevel="1">
      <c r="A22" s="8">
        <v>40878</v>
      </c>
      <c r="B22" s="37">
        <v>1380.05745899</v>
      </c>
      <c r="C22" s="37">
        <f t="shared" si="1"/>
        <v>438.96878916999998</v>
      </c>
      <c r="D22" s="37">
        <f t="shared" si="2"/>
        <v>838.18666982000002</v>
      </c>
      <c r="E22" s="37">
        <f t="shared" si="3"/>
        <v>102.90199999999999</v>
      </c>
      <c r="F22" s="37">
        <v>1060.57562768</v>
      </c>
      <c r="G22" s="37">
        <v>383.02508055999999</v>
      </c>
      <c r="H22" s="37">
        <v>594.21191094000005</v>
      </c>
      <c r="I22" s="37">
        <v>83.338636179999995</v>
      </c>
      <c r="J22" s="37">
        <v>319.48183131000002</v>
      </c>
      <c r="K22" s="37">
        <v>55.943708610000002</v>
      </c>
      <c r="L22" s="37">
        <v>243.97475888</v>
      </c>
      <c r="M22" s="37">
        <v>19.563363819999999</v>
      </c>
      <c r="N22" s="37"/>
      <c r="O22" s="37"/>
      <c r="P22" s="37"/>
      <c r="Q22" s="37"/>
    </row>
    <row r="23" spans="1:17" hidden="1" outlineLevel="1">
      <c r="A23" s="8">
        <v>40909</v>
      </c>
      <c r="B23" s="37">
        <v>1370.7928070400001</v>
      </c>
      <c r="C23" s="37">
        <f t="shared" si="1"/>
        <v>410.51951551000002</v>
      </c>
      <c r="D23" s="37">
        <f t="shared" si="2"/>
        <v>848.32334422999998</v>
      </c>
      <c r="E23" s="37">
        <f t="shared" si="3"/>
        <v>111.94994730000001</v>
      </c>
      <c r="F23" s="37">
        <v>1044.1617545500001</v>
      </c>
      <c r="G23" s="37">
        <v>353.76187204000001</v>
      </c>
      <c r="H23" s="37">
        <v>607.05743975999997</v>
      </c>
      <c r="I23" s="37">
        <v>83.342442750000004</v>
      </c>
      <c r="J23" s="37">
        <v>326.63105249</v>
      </c>
      <c r="K23" s="37">
        <v>56.757643469999998</v>
      </c>
      <c r="L23" s="37">
        <v>241.26590447000001</v>
      </c>
      <c r="M23" s="37">
        <v>28.607504550000002</v>
      </c>
      <c r="N23" s="37"/>
      <c r="O23" s="37"/>
      <c r="P23" s="37"/>
      <c r="Q23" s="37"/>
    </row>
    <row r="24" spans="1:17" hidden="1" outlineLevel="1">
      <c r="A24" s="8">
        <v>40940</v>
      </c>
      <c r="B24" s="37">
        <v>1421.13837027</v>
      </c>
      <c r="C24" s="37">
        <f t="shared" si="1"/>
        <v>419.80990552000003</v>
      </c>
      <c r="D24" s="37">
        <f t="shared" si="2"/>
        <v>889.70392517999994</v>
      </c>
      <c r="E24" s="37">
        <f t="shared" si="3"/>
        <v>111.62453957</v>
      </c>
      <c r="F24" s="37">
        <v>1032.4086589200001</v>
      </c>
      <c r="G24" s="37">
        <v>362.08329536000002</v>
      </c>
      <c r="H24" s="37">
        <v>586.98144396999999</v>
      </c>
      <c r="I24" s="37">
        <v>83.343919589999999</v>
      </c>
      <c r="J24" s="37">
        <v>388.72971135</v>
      </c>
      <c r="K24" s="37">
        <v>57.72661016</v>
      </c>
      <c r="L24" s="37">
        <v>302.72248121000001</v>
      </c>
      <c r="M24" s="37">
        <v>28.280619980000001</v>
      </c>
      <c r="N24" s="37"/>
      <c r="O24" s="37"/>
      <c r="P24" s="37"/>
      <c r="Q24" s="37"/>
    </row>
    <row r="25" spans="1:17" hidden="1" outlineLevel="1">
      <c r="A25" s="8">
        <v>40969</v>
      </c>
      <c r="B25" s="37">
        <v>1454.6617356700001</v>
      </c>
      <c r="C25" s="37">
        <f t="shared" si="1"/>
        <v>453.23739745</v>
      </c>
      <c r="D25" s="37">
        <f t="shared" si="2"/>
        <v>891.41284149000001</v>
      </c>
      <c r="E25" s="37">
        <f t="shared" si="3"/>
        <v>110.01149673</v>
      </c>
      <c r="F25" s="37">
        <v>1076.2764102000001</v>
      </c>
      <c r="G25" s="37">
        <v>393.42319524999999</v>
      </c>
      <c r="H25" s="37">
        <v>600.23941397999999</v>
      </c>
      <c r="I25" s="37">
        <v>82.61380097</v>
      </c>
      <c r="J25" s="37">
        <v>378.38532547</v>
      </c>
      <c r="K25" s="37">
        <v>59.814202199999997</v>
      </c>
      <c r="L25" s="37">
        <v>291.17342751000001</v>
      </c>
      <c r="M25" s="37">
        <v>27.397695760000001</v>
      </c>
      <c r="N25" s="37"/>
      <c r="O25" s="37"/>
      <c r="P25" s="37"/>
      <c r="Q25" s="37"/>
    </row>
    <row r="26" spans="1:17" hidden="1" outlineLevel="1">
      <c r="A26" s="8">
        <v>41000</v>
      </c>
      <c r="B26" s="37">
        <v>1460.01578174</v>
      </c>
      <c r="C26" s="37">
        <f t="shared" si="1"/>
        <v>452.16245872000002</v>
      </c>
      <c r="D26" s="37">
        <f t="shared" si="2"/>
        <v>898.3671371800001</v>
      </c>
      <c r="E26" s="37">
        <f t="shared" si="3"/>
        <v>109.48618584</v>
      </c>
      <c r="F26" s="37">
        <v>1076.15525847</v>
      </c>
      <c r="G26" s="37">
        <v>395.03228125999999</v>
      </c>
      <c r="H26" s="37">
        <v>598.63455519000001</v>
      </c>
      <c r="I26" s="37">
        <v>82.488422020000002</v>
      </c>
      <c r="J26" s="37">
        <v>383.86052326999999</v>
      </c>
      <c r="K26" s="37">
        <v>57.130177459999999</v>
      </c>
      <c r="L26" s="37">
        <v>299.73258199000003</v>
      </c>
      <c r="M26" s="37">
        <v>26.997763819999999</v>
      </c>
      <c r="N26" s="37"/>
      <c r="O26" s="37"/>
      <c r="P26" s="37"/>
      <c r="Q26" s="37"/>
    </row>
    <row r="27" spans="1:17" hidden="1" outlineLevel="1">
      <c r="A27" s="8">
        <v>41030</v>
      </c>
      <c r="B27" s="37">
        <v>1403.2110317199999</v>
      </c>
      <c r="C27" s="37">
        <f t="shared" si="1"/>
        <v>425.58495701000004</v>
      </c>
      <c r="D27" s="37">
        <f t="shared" si="2"/>
        <v>896.91994335000004</v>
      </c>
      <c r="E27" s="37">
        <f t="shared" si="3"/>
        <v>80.706131360000001</v>
      </c>
      <c r="F27" s="37">
        <v>975.10691409000003</v>
      </c>
      <c r="G27" s="37">
        <v>319.12047847000002</v>
      </c>
      <c r="H27" s="37">
        <v>601.19742031999999</v>
      </c>
      <c r="I27" s="37">
        <v>54.789015300000003</v>
      </c>
      <c r="J27" s="37">
        <v>428.10411763000002</v>
      </c>
      <c r="K27" s="37">
        <v>106.46447854</v>
      </c>
      <c r="L27" s="37">
        <v>295.72252302999999</v>
      </c>
      <c r="M27" s="37">
        <v>25.917116060000001</v>
      </c>
      <c r="N27" s="37"/>
      <c r="O27" s="37"/>
      <c r="P27" s="37"/>
      <c r="Q27" s="37"/>
    </row>
    <row r="28" spans="1:17" hidden="1" outlineLevel="1">
      <c r="A28" s="8">
        <v>41061</v>
      </c>
      <c r="B28" s="37">
        <v>1425.02223566</v>
      </c>
      <c r="C28" s="37">
        <f t="shared" si="1"/>
        <v>420.91567452999999</v>
      </c>
      <c r="D28" s="37">
        <f t="shared" si="2"/>
        <v>923.42475549000005</v>
      </c>
      <c r="E28" s="37">
        <f t="shared" si="3"/>
        <v>80.681805639999993</v>
      </c>
      <c r="F28" s="37">
        <v>996.58001326999999</v>
      </c>
      <c r="G28" s="37">
        <v>329.05410303999997</v>
      </c>
      <c r="H28" s="37">
        <v>612.60043446999998</v>
      </c>
      <c r="I28" s="37">
        <v>54.925475759999998</v>
      </c>
      <c r="J28" s="37">
        <v>428.44222238999998</v>
      </c>
      <c r="K28" s="37">
        <v>91.861571490000003</v>
      </c>
      <c r="L28" s="37">
        <v>310.82432102000001</v>
      </c>
      <c r="M28" s="37">
        <v>25.756329879999999</v>
      </c>
      <c r="N28" s="37"/>
      <c r="O28" s="37"/>
      <c r="P28" s="37"/>
      <c r="Q28" s="37"/>
    </row>
    <row r="29" spans="1:17" hidden="1" outlineLevel="1">
      <c r="A29" s="8">
        <v>41091</v>
      </c>
      <c r="B29" s="37">
        <v>1427.0744714299999</v>
      </c>
      <c r="C29" s="37">
        <f t="shared" si="1"/>
        <v>429.70320565999998</v>
      </c>
      <c r="D29" s="37">
        <f t="shared" si="2"/>
        <v>917.97309554999993</v>
      </c>
      <c r="E29" s="37">
        <f t="shared" si="3"/>
        <v>79.398170219999997</v>
      </c>
      <c r="F29" s="37">
        <v>1003.44292926</v>
      </c>
      <c r="G29" s="37">
        <v>339.86791543999999</v>
      </c>
      <c r="H29" s="37">
        <v>609.26228064999998</v>
      </c>
      <c r="I29" s="37">
        <v>54.312733170000001</v>
      </c>
      <c r="J29" s="37">
        <v>423.63154216999999</v>
      </c>
      <c r="K29" s="37">
        <v>89.835290220000005</v>
      </c>
      <c r="L29" s="37">
        <v>308.7108149</v>
      </c>
      <c r="M29" s="37">
        <v>25.085437049999999</v>
      </c>
      <c r="N29" s="37"/>
      <c r="O29" s="37"/>
      <c r="P29" s="37"/>
      <c r="Q29" s="37"/>
    </row>
    <row r="30" spans="1:17" hidden="1" outlineLevel="1">
      <c r="A30" s="8">
        <v>41122</v>
      </c>
      <c r="B30" s="37">
        <v>1433.7164724899999</v>
      </c>
      <c r="C30" s="37">
        <f t="shared" si="1"/>
        <v>435.39696186000003</v>
      </c>
      <c r="D30" s="37">
        <f t="shared" si="2"/>
        <v>919.66315596999993</v>
      </c>
      <c r="E30" s="37">
        <f t="shared" si="3"/>
        <v>78.656354660000005</v>
      </c>
      <c r="F30" s="37">
        <v>1012.16247999</v>
      </c>
      <c r="G30" s="37">
        <v>347.14683903000002</v>
      </c>
      <c r="H30" s="37">
        <v>611.36264322</v>
      </c>
      <c r="I30" s="37">
        <v>53.652997740000004</v>
      </c>
      <c r="J30" s="37">
        <v>421.55399249999999</v>
      </c>
      <c r="K30" s="37">
        <v>88.250122829999995</v>
      </c>
      <c r="L30" s="37">
        <v>308.30051275</v>
      </c>
      <c r="M30" s="37">
        <v>25.003356920000002</v>
      </c>
      <c r="N30" s="37"/>
      <c r="O30" s="37"/>
      <c r="P30" s="37"/>
      <c r="Q30" s="37"/>
    </row>
    <row r="31" spans="1:17" hidden="1" outlineLevel="1">
      <c r="A31" s="8">
        <v>41153</v>
      </c>
      <c r="B31" s="37">
        <v>1450.22623585</v>
      </c>
      <c r="C31" s="37">
        <f t="shared" si="1"/>
        <v>446.24518943999999</v>
      </c>
      <c r="D31" s="37">
        <f t="shared" si="2"/>
        <v>925.96903960000009</v>
      </c>
      <c r="E31" s="37">
        <f t="shared" si="3"/>
        <v>78.012006810000003</v>
      </c>
      <c r="F31" s="37">
        <v>1026.1509619000001</v>
      </c>
      <c r="G31" s="37">
        <v>358.67161729999998</v>
      </c>
      <c r="H31" s="37">
        <v>614.59344308000004</v>
      </c>
      <c r="I31" s="37">
        <v>52.885901519999997</v>
      </c>
      <c r="J31" s="37">
        <v>424.07527395</v>
      </c>
      <c r="K31" s="37">
        <v>87.573572139999996</v>
      </c>
      <c r="L31" s="37">
        <v>311.37559651999999</v>
      </c>
      <c r="M31" s="37">
        <v>25.126105290000002</v>
      </c>
      <c r="N31" s="37"/>
      <c r="O31" s="37"/>
      <c r="P31" s="37"/>
      <c r="Q31" s="37"/>
    </row>
    <row r="32" spans="1:17" hidden="1" outlineLevel="1">
      <c r="A32" s="8">
        <v>41183</v>
      </c>
      <c r="B32" s="37">
        <v>1436.81141839</v>
      </c>
      <c r="C32" s="37">
        <f t="shared" si="1"/>
        <v>437.28033311000002</v>
      </c>
      <c r="D32" s="37">
        <f t="shared" si="2"/>
        <v>922.07952849999992</v>
      </c>
      <c r="E32" s="37">
        <f t="shared" si="3"/>
        <v>77.451556780000004</v>
      </c>
      <c r="F32" s="37">
        <v>975.53739175999999</v>
      </c>
      <c r="G32" s="37">
        <v>311.81455048999999</v>
      </c>
      <c r="H32" s="37">
        <v>611.18327194999995</v>
      </c>
      <c r="I32" s="37">
        <v>52.539569319999998</v>
      </c>
      <c r="J32" s="37">
        <v>461.27402662999998</v>
      </c>
      <c r="K32" s="37">
        <v>125.46578262</v>
      </c>
      <c r="L32" s="37">
        <v>310.89625654999998</v>
      </c>
      <c r="M32" s="37">
        <v>24.911987459999999</v>
      </c>
      <c r="N32" s="37"/>
      <c r="O32" s="37"/>
      <c r="P32" s="37"/>
      <c r="Q32" s="37"/>
    </row>
    <row r="33" spans="1:17" hidden="1" outlineLevel="1">
      <c r="A33" s="8">
        <v>41214</v>
      </c>
      <c r="B33" s="37">
        <v>1427.37453114</v>
      </c>
      <c r="C33" s="37">
        <f t="shared" si="1"/>
        <v>443.66096698000001</v>
      </c>
      <c r="D33" s="37">
        <f t="shared" si="2"/>
        <v>902.98331811999992</v>
      </c>
      <c r="E33" s="37">
        <f t="shared" si="3"/>
        <v>80.730246039999997</v>
      </c>
      <c r="F33" s="37">
        <v>969.41827550000005</v>
      </c>
      <c r="G33" s="37">
        <v>320.59562037000001</v>
      </c>
      <c r="H33" s="37">
        <v>593.15275441999995</v>
      </c>
      <c r="I33" s="37">
        <v>55.66990071</v>
      </c>
      <c r="J33" s="37">
        <v>457.95625563999999</v>
      </c>
      <c r="K33" s="37">
        <v>123.06534661000001</v>
      </c>
      <c r="L33" s="37">
        <v>309.83056370000003</v>
      </c>
      <c r="M33" s="37">
        <v>25.060345330000001</v>
      </c>
      <c r="N33" s="37"/>
      <c r="O33" s="37"/>
      <c r="P33" s="37"/>
      <c r="Q33" s="37"/>
    </row>
    <row r="34" spans="1:17" hidden="1" outlineLevel="1">
      <c r="A34" s="8">
        <v>41244</v>
      </c>
      <c r="B34" s="37">
        <v>1315.3363623099999</v>
      </c>
      <c r="C34" s="37">
        <f t="shared" si="1"/>
        <v>417.91488108000004</v>
      </c>
      <c r="D34" s="37">
        <f t="shared" si="2"/>
        <v>841.90341672</v>
      </c>
      <c r="E34" s="37">
        <f t="shared" si="3"/>
        <v>55.518064510000002</v>
      </c>
      <c r="F34" s="37">
        <v>866.82838445000004</v>
      </c>
      <c r="G34" s="37">
        <v>292.52476775000002</v>
      </c>
      <c r="H34" s="37">
        <v>541.99910506000003</v>
      </c>
      <c r="I34" s="37">
        <v>32.304511640000001</v>
      </c>
      <c r="J34" s="37">
        <v>448.50797785999998</v>
      </c>
      <c r="K34" s="37">
        <v>125.39011333000001</v>
      </c>
      <c r="L34" s="37">
        <v>299.90431166000002</v>
      </c>
      <c r="M34" s="37">
        <v>23.213552870000001</v>
      </c>
      <c r="N34" s="37"/>
      <c r="O34" s="37"/>
      <c r="P34" s="37"/>
      <c r="Q34" s="37"/>
    </row>
    <row r="35" spans="1:17" hidden="1" outlineLevel="1">
      <c r="A35" s="8">
        <v>41275</v>
      </c>
      <c r="B35" s="37">
        <v>1289.59761228</v>
      </c>
      <c r="C35" s="37">
        <f t="shared" si="1"/>
        <v>400.43437795</v>
      </c>
      <c r="D35" s="37">
        <f t="shared" si="2"/>
        <v>834.03523341999994</v>
      </c>
      <c r="E35" s="37">
        <f t="shared" si="3"/>
        <v>55.128000909999997</v>
      </c>
      <c r="F35" s="37">
        <v>878.10675355000001</v>
      </c>
      <c r="G35" s="37">
        <v>314.78425034999998</v>
      </c>
      <c r="H35" s="37">
        <v>531.40675066999995</v>
      </c>
      <c r="I35" s="37">
        <v>31.915752529999999</v>
      </c>
      <c r="J35" s="37">
        <v>411.49085873000001</v>
      </c>
      <c r="K35" s="37">
        <v>85.650127600000005</v>
      </c>
      <c r="L35" s="37">
        <v>302.62848274999999</v>
      </c>
      <c r="M35" s="37">
        <v>23.212248379999998</v>
      </c>
      <c r="N35" s="37"/>
      <c r="O35" s="37"/>
      <c r="P35" s="37"/>
      <c r="Q35" s="37"/>
    </row>
    <row r="36" spans="1:17" hidden="1" outlineLevel="1">
      <c r="A36" s="8">
        <v>41306</v>
      </c>
      <c r="B36" s="37">
        <v>1275.6145454299999</v>
      </c>
      <c r="C36" s="37">
        <f t="shared" si="1"/>
        <v>430.85477880000002</v>
      </c>
      <c r="D36" s="37">
        <f t="shared" si="2"/>
        <v>789.80939076999994</v>
      </c>
      <c r="E36" s="37">
        <f t="shared" si="3"/>
        <v>54.950375859999994</v>
      </c>
      <c r="F36" s="37">
        <v>873.62977844</v>
      </c>
      <c r="G36" s="37">
        <v>340.31342825000002</v>
      </c>
      <c r="H36" s="37">
        <v>501.07889361999997</v>
      </c>
      <c r="I36" s="37">
        <v>32.237456569999999</v>
      </c>
      <c r="J36" s="37">
        <v>401.98476699000003</v>
      </c>
      <c r="K36" s="37">
        <v>90.541350550000004</v>
      </c>
      <c r="L36" s="37">
        <v>288.73049715000002</v>
      </c>
      <c r="M36" s="37">
        <v>22.712919289999999</v>
      </c>
      <c r="N36" s="37"/>
      <c r="O36" s="37"/>
      <c r="P36" s="37"/>
      <c r="Q36" s="37"/>
    </row>
    <row r="37" spans="1:17" hidden="1" outlineLevel="1">
      <c r="A37" s="8">
        <v>41334</v>
      </c>
      <c r="B37" s="37">
        <v>1306.4856929499999</v>
      </c>
      <c r="C37" s="37">
        <f t="shared" si="1"/>
        <v>475.68794047</v>
      </c>
      <c r="D37" s="37">
        <f t="shared" si="2"/>
        <v>775.99719376000007</v>
      </c>
      <c r="E37" s="37">
        <f t="shared" si="3"/>
        <v>54.800558719999998</v>
      </c>
      <c r="F37" s="37">
        <v>771.53722632999995</v>
      </c>
      <c r="G37" s="37">
        <v>384.59456029</v>
      </c>
      <c r="H37" s="37">
        <v>354.52191561000001</v>
      </c>
      <c r="I37" s="37">
        <v>32.420750429999998</v>
      </c>
      <c r="J37" s="37">
        <v>534.94846661999998</v>
      </c>
      <c r="K37" s="37">
        <v>91.093380179999997</v>
      </c>
      <c r="L37" s="37">
        <v>421.47527815000001</v>
      </c>
      <c r="M37" s="37">
        <v>22.37980829</v>
      </c>
      <c r="N37" s="37"/>
      <c r="O37" s="37"/>
      <c r="P37" s="37"/>
      <c r="Q37" s="37"/>
    </row>
    <row r="38" spans="1:17" hidden="1" outlineLevel="1">
      <c r="A38" s="8">
        <v>41365</v>
      </c>
      <c r="B38" s="37">
        <v>1345.78060355</v>
      </c>
      <c r="C38" s="37">
        <f t="shared" si="1"/>
        <v>523.08150937000005</v>
      </c>
      <c r="D38" s="37">
        <f t="shared" si="2"/>
        <v>768.39716469999996</v>
      </c>
      <c r="E38" s="37">
        <f t="shared" si="3"/>
        <v>54.301929479999998</v>
      </c>
      <c r="F38" s="37">
        <v>809.00768918000006</v>
      </c>
      <c r="G38" s="37">
        <v>437.94083073000002</v>
      </c>
      <c r="H38" s="37">
        <v>339.22151718999999</v>
      </c>
      <c r="I38" s="37">
        <v>31.845341260000001</v>
      </c>
      <c r="J38" s="37">
        <v>536.77291436999997</v>
      </c>
      <c r="K38" s="37">
        <v>85.140678640000004</v>
      </c>
      <c r="L38" s="37">
        <v>429.17564750999998</v>
      </c>
      <c r="M38" s="37">
        <v>22.45658822</v>
      </c>
      <c r="N38" s="37"/>
      <c r="O38" s="37"/>
      <c r="P38" s="37"/>
      <c r="Q38" s="37"/>
    </row>
    <row r="39" spans="1:17" hidden="1" outlineLevel="1">
      <c r="A39" s="8">
        <v>41395</v>
      </c>
      <c r="B39" s="37">
        <v>1400.8403981500001</v>
      </c>
      <c r="C39" s="37">
        <f t="shared" si="1"/>
        <v>578.92961595999998</v>
      </c>
      <c r="D39" s="37">
        <f t="shared" si="2"/>
        <v>767.62802994000003</v>
      </c>
      <c r="E39" s="37">
        <f t="shared" si="3"/>
        <v>54.282752250000001</v>
      </c>
      <c r="F39" s="37">
        <v>843.13465040999995</v>
      </c>
      <c r="G39" s="37">
        <v>493.30163392999998</v>
      </c>
      <c r="H39" s="37">
        <v>317.68190278999998</v>
      </c>
      <c r="I39" s="37">
        <v>32.151113690000003</v>
      </c>
      <c r="J39" s="37">
        <v>557.70574773999999</v>
      </c>
      <c r="K39" s="37">
        <v>85.627982029999998</v>
      </c>
      <c r="L39" s="37">
        <v>449.94612715</v>
      </c>
      <c r="M39" s="37">
        <v>22.131638559999999</v>
      </c>
      <c r="N39" s="37"/>
      <c r="O39" s="37"/>
      <c r="P39" s="37"/>
      <c r="Q39" s="37"/>
    </row>
    <row r="40" spans="1:17" hidden="1" outlineLevel="1">
      <c r="A40" s="8">
        <v>41426</v>
      </c>
      <c r="B40" s="37">
        <v>1426.53186856</v>
      </c>
      <c r="C40" s="37">
        <f t="shared" si="1"/>
        <v>586.96933481999997</v>
      </c>
      <c r="D40" s="37">
        <f t="shared" si="2"/>
        <v>787.79913916999999</v>
      </c>
      <c r="E40" s="37">
        <f t="shared" si="3"/>
        <v>51.763394570000003</v>
      </c>
      <c r="F40" s="37">
        <v>854.06476296999995</v>
      </c>
      <c r="G40" s="37">
        <v>500.43902137999999</v>
      </c>
      <c r="H40" s="37">
        <v>323.67301300000003</v>
      </c>
      <c r="I40" s="37">
        <v>29.95272859</v>
      </c>
      <c r="J40" s="37">
        <v>572.46710558999996</v>
      </c>
      <c r="K40" s="37">
        <v>86.53031344</v>
      </c>
      <c r="L40" s="37">
        <v>464.12612617000002</v>
      </c>
      <c r="M40" s="37">
        <v>21.81066598</v>
      </c>
      <c r="N40" s="37"/>
      <c r="O40" s="37"/>
      <c r="P40" s="37"/>
      <c r="Q40" s="37"/>
    </row>
    <row r="41" spans="1:17" hidden="1" outlineLevel="1">
      <c r="A41" s="8">
        <v>41456</v>
      </c>
      <c r="B41" s="37">
        <v>1390.69037389</v>
      </c>
      <c r="C41" s="37">
        <f t="shared" si="1"/>
        <v>551.80050584000003</v>
      </c>
      <c r="D41" s="37">
        <f t="shared" si="2"/>
        <v>790.35393841999996</v>
      </c>
      <c r="E41" s="37">
        <f t="shared" si="3"/>
        <v>48.535929629999998</v>
      </c>
      <c r="F41" s="37">
        <v>813.88378408999995</v>
      </c>
      <c r="G41" s="37">
        <v>465.36929871000001</v>
      </c>
      <c r="H41" s="37">
        <v>321.94968433999998</v>
      </c>
      <c r="I41" s="37">
        <v>26.564801039999999</v>
      </c>
      <c r="J41" s="37">
        <v>576.80658979999998</v>
      </c>
      <c r="K41" s="37">
        <v>86.431207130000004</v>
      </c>
      <c r="L41" s="37">
        <v>468.40425407999999</v>
      </c>
      <c r="M41" s="37">
        <v>21.971128589999999</v>
      </c>
      <c r="N41" s="37"/>
      <c r="O41" s="37"/>
      <c r="P41" s="37"/>
      <c r="Q41" s="37"/>
    </row>
    <row r="42" spans="1:17" hidden="1" outlineLevel="1">
      <c r="A42" s="8">
        <v>41487</v>
      </c>
      <c r="B42" s="37">
        <v>1381.50426062</v>
      </c>
      <c r="C42" s="37">
        <f t="shared" si="1"/>
        <v>546.19777507000003</v>
      </c>
      <c r="D42" s="37">
        <f t="shared" si="2"/>
        <v>787.88928099999998</v>
      </c>
      <c r="E42" s="37">
        <f t="shared" si="3"/>
        <v>47.417204549999994</v>
      </c>
      <c r="F42" s="37">
        <v>800.55640736999999</v>
      </c>
      <c r="G42" s="37">
        <v>451.22428630000002</v>
      </c>
      <c r="H42" s="37">
        <v>323.51386810999998</v>
      </c>
      <c r="I42" s="37">
        <v>25.818252959999999</v>
      </c>
      <c r="J42" s="37">
        <v>580.94785324999998</v>
      </c>
      <c r="K42" s="37">
        <v>94.973488770000003</v>
      </c>
      <c r="L42" s="37">
        <v>464.37541289000001</v>
      </c>
      <c r="M42" s="37">
        <v>21.598951589999999</v>
      </c>
      <c r="N42" s="37"/>
      <c r="O42" s="37"/>
      <c r="P42" s="37"/>
      <c r="Q42" s="37"/>
    </row>
    <row r="43" spans="1:17" hidden="1" outlineLevel="1">
      <c r="A43" s="8">
        <v>41518</v>
      </c>
      <c r="B43" s="37">
        <v>1427.7780857099999</v>
      </c>
      <c r="C43" s="37">
        <f t="shared" si="1"/>
        <v>601.66850735000003</v>
      </c>
      <c r="D43" s="37">
        <f t="shared" si="2"/>
        <v>779.46200571999998</v>
      </c>
      <c r="E43" s="37">
        <f t="shared" si="3"/>
        <v>46.64757264</v>
      </c>
      <c r="F43" s="37">
        <v>843.20441544000005</v>
      </c>
      <c r="G43" s="37">
        <v>504.11275459000001</v>
      </c>
      <c r="H43" s="37">
        <v>314.21315817999999</v>
      </c>
      <c r="I43" s="37">
        <v>24.87850267</v>
      </c>
      <c r="J43" s="37">
        <v>584.57367026999998</v>
      </c>
      <c r="K43" s="37">
        <v>97.555752760000004</v>
      </c>
      <c r="L43" s="37">
        <v>465.24884753999999</v>
      </c>
      <c r="M43" s="37">
        <v>21.76906997</v>
      </c>
      <c r="N43" s="37"/>
      <c r="O43" s="37"/>
      <c r="P43" s="37"/>
      <c r="Q43" s="37"/>
    </row>
    <row r="44" spans="1:17" hidden="1" outlineLevel="1">
      <c r="A44" s="8">
        <v>41548</v>
      </c>
      <c r="B44" s="37">
        <v>1442.95246608</v>
      </c>
      <c r="C44" s="37">
        <f t="shared" si="1"/>
        <v>619.86983304</v>
      </c>
      <c r="D44" s="37">
        <f t="shared" si="2"/>
        <v>778.03617201999998</v>
      </c>
      <c r="E44" s="37">
        <f t="shared" si="3"/>
        <v>45.046461019999995</v>
      </c>
      <c r="F44" s="37">
        <v>854.86966477999999</v>
      </c>
      <c r="G44" s="37">
        <v>521.28486996000004</v>
      </c>
      <c r="H44" s="37">
        <v>309.70527184999997</v>
      </c>
      <c r="I44" s="37">
        <v>23.87952297</v>
      </c>
      <c r="J44" s="37">
        <v>588.08280130000003</v>
      </c>
      <c r="K44" s="37">
        <v>98.584963079999994</v>
      </c>
      <c r="L44" s="37">
        <v>468.33090017000001</v>
      </c>
      <c r="M44" s="37">
        <v>21.166938049999999</v>
      </c>
      <c r="N44" s="37"/>
      <c r="O44" s="37"/>
      <c r="P44" s="37"/>
      <c r="Q44" s="37"/>
    </row>
    <row r="45" spans="1:17" hidden="1" outlineLevel="1">
      <c r="A45" s="8">
        <v>41579</v>
      </c>
      <c r="B45" s="37">
        <v>1432.3552936200001</v>
      </c>
      <c r="C45" s="37">
        <f t="shared" si="1"/>
        <v>611.16036880000001</v>
      </c>
      <c r="D45" s="37">
        <f t="shared" si="2"/>
        <v>777.11100090000002</v>
      </c>
      <c r="E45" s="37">
        <f t="shared" si="3"/>
        <v>44.083923920000004</v>
      </c>
      <c r="F45" s="37">
        <v>847.62095263000003</v>
      </c>
      <c r="G45" s="37">
        <v>518.01784114999998</v>
      </c>
      <c r="H45" s="37">
        <v>305.79713654</v>
      </c>
      <c r="I45" s="37">
        <v>23.805974939999999</v>
      </c>
      <c r="J45" s="37">
        <v>584.73434098999996</v>
      </c>
      <c r="K45" s="37">
        <v>93.142527650000005</v>
      </c>
      <c r="L45" s="37">
        <v>471.31386436000003</v>
      </c>
      <c r="M45" s="37">
        <v>20.277948980000001</v>
      </c>
      <c r="N45" s="37"/>
      <c r="O45" s="37"/>
      <c r="P45" s="37"/>
      <c r="Q45" s="37"/>
    </row>
    <row r="46" spans="1:17" hidden="1" outlineLevel="1">
      <c r="A46" s="8">
        <v>41609</v>
      </c>
      <c r="B46" s="37">
        <v>1613.18277885</v>
      </c>
      <c r="C46" s="37">
        <f t="shared" si="1"/>
        <v>789.61419793999994</v>
      </c>
      <c r="D46" s="37">
        <f t="shared" si="2"/>
        <v>780.74501099999998</v>
      </c>
      <c r="E46" s="37">
        <f t="shared" si="3"/>
        <v>42.823569910000003</v>
      </c>
      <c r="F46" s="37">
        <v>914.84312855999997</v>
      </c>
      <c r="G46" s="37">
        <v>591.25594444000001</v>
      </c>
      <c r="H46" s="37">
        <v>301.05838488000001</v>
      </c>
      <c r="I46" s="37">
        <v>22.528799240000001</v>
      </c>
      <c r="J46" s="37">
        <v>698.33965029000001</v>
      </c>
      <c r="K46" s="37">
        <v>198.35825349999999</v>
      </c>
      <c r="L46" s="37">
        <v>479.68662612000003</v>
      </c>
      <c r="M46" s="37">
        <v>20.294770669999998</v>
      </c>
      <c r="N46" s="37"/>
      <c r="O46" s="37"/>
      <c r="P46" s="37"/>
      <c r="Q46" s="37"/>
    </row>
    <row r="47" spans="1:17" hidden="1" outlineLevel="1">
      <c r="A47" s="8">
        <v>41640</v>
      </c>
      <c r="B47" s="37">
        <v>1531.1377584899999</v>
      </c>
      <c r="C47" s="37">
        <f t="shared" si="1"/>
        <v>715.27952949999997</v>
      </c>
      <c r="D47" s="37">
        <f t="shared" si="2"/>
        <v>774.21447506000004</v>
      </c>
      <c r="E47" s="37">
        <f t="shared" si="3"/>
        <v>41.643753930000003</v>
      </c>
      <c r="F47" s="37">
        <v>892.60367199999996</v>
      </c>
      <c r="G47" s="37">
        <v>572.68780159999994</v>
      </c>
      <c r="H47" s="37">
        <v>298.28494698999998</v>
      </c>
      <c r="I47" s="37">
        <v>21.630923410000001</v>
      </c>
      <c r="J47" s="37">
        <v>638.53408649000005</v>
      </c>
      <c r="K47" s="37">
        <v>142.5917279</v>
      </c>
      <c r="L47" s="37">
        <v>475.92952807</v>
      </c>
      <c r="M47" s="37">
        <v>20.012830520000001</v>
      </c>
      <c r="N47" s="37"/>
      <c r="O47" s="37"/>
      <c r="P47" s="37"/>
      <c r="Q47" s="37"/>
    </row>
    <row r="48" spans="1:17" hidden="1" outlineLevel="1">
      <c r="A48" s="8">
        <v>41671</v>
      </c>
      <c r="B48" s="37">
        <v>1702.7794695699999</v>
      </c>
      <c r="C48" s="37">
        <f t="shared" si="1"/>
        <v>780.47364365999999</v>
      </c>
      <c r="D48" s="37">
        <f t="shared" si="2"/>
        <v>876.06651095000007</v>
      </c>
      <c r="E48" s="37">
        <f t="shared" si="3"/>
        <v>46.239314960000002</v>
      </c>
      <c r="F48" s="37">
        <v>904.63792131000002</v>
      </c>
      <c r="G48" s="37">
        <v>605.62263432999998</v>
      </c>
      <c r="H48" s="37">
        <v>277.62293821999998</v>
      </c>
      <c r="I48" s="37">
        <v>21.392348760000001</v>
      </c>
      <c r="J48" s="37">
        <v>798.14154826000004</v>
      </c>
      <c r="K48" s="37">
        <v>174.85100933000001</v>
      </c>
      <c r="L48" s="37">
        <v>598.44357273000003</v>
      </c>
      <c r="M48" s="37">
        <v>24.846966200000001</v>
      </c>
      <c r="N48" s="37"/>
      <c r="O48" s="37"/>
      <c r="P48" s="37"/>
      <c r="Q48" s="37"/>
    </row>
    <row r="49" spans="1:17" hidden="1" outlineLevel="1">
      <c r="A49" s="8">
        <v>41699</v>
      </c>
      <c r="B49" s="37">
        <v>1785.5468515099999</v>
      </c>
      <c r="C49" s="37">
        <f t="shared" si="1"/>
        <v>801.84044440000002</v>
      </c>
      <c r="D49" s="37">
        <f t="shared" si="2"/>
        <v>935.63357044000009</v>
      </c>
      <c r="E49" s="37">
        <f t="shared" si="3"/>
        <v>48.072836670000001</v>
      </c>
      <c r="F49" s="37">
        <v>915.10322785999995</v>
      </c>
      <c r="G49" s="37">
        <v>609.60286366000003</v>
      </c>
      <c r="H49" s="37">
        <v>284.57446331</v>
      </c>
      <c r="I49" s="37">
        <v>20.925900890000001</v>
      </c>
      <c r="J49" s="37">
        <v>870.44362364999995</v>
      </c>
      <c r="K49" s="37">
        <v>192.23758074</v>
      </c>
      <c r="L49" s="37">
        <v>651.05910713000003</v>
      </c>
      <c r="M49" s="37">
        <v>27.14693578</v>
      </c>
      <c r="N49" s="37"/>
      <c r="O49" s="37"/>
      <c r="P49" s="37"/>
      <c r="Q49" s="37"/>
    </row>
    <row r="50" spans="1:17" hidden="1" outlineLevel="1">
      <c r="A50" s="8">
        <v>41730</v>
      </c>
      <c r="B50" s="37">
        <v>1837.51746211</v>
      </c>
      <c r="C50" s="37">
        <f t="shared" si="1"/>
        <v>835.80983096</v>
      </c>
      <c r="D50" s="37">
        <f t="shared" si="2"/>
        <v>953.11317056999997</v>
      </c>
      <c r="E50" s="37">
        <f t="shared" si="3"/>
        <v>48.594460580000003</v>
      </c>
      <c r="F50" s="37">
        <v>936.77189417</v>
      </c>
      <c r="G50" s="37">
        <v>640.54411679999998</v>
      </c>
      <c r="H50" s="37">
        <v>275.75854399999997</v>
      </c>
      <c r="I50" s="37">
        <v>20.469233370000001</v>
      </c>
      <c r="J50" s="37">
        <v>900.74556794</v>
      </c>
      <c r="K50" s="37">
        <v>195.26571415999999</v>
      </c>
      <c r="L50" s="37">
        <v>677.35462657000005</v>
      </c>
      <c r="M50" s="37">
        <v>28.125227209999998</v>
      </c>
      <c r="N50" s="37"/>
      <c r="O50" s="37"/>
      <c r="P50" s="37"/>
      <c r="Q50" s="37"/>
    </row>
    <row r="51" spans="1:17" hidden="1" outlineLevel="1">
      <c r="A51" s="8">
        <v>41760</v>
      </c>
      <c r="B51" s="37">
        <v>1863.58962554</v>
      </c>
      <c r="C51" s="37">
        <f t="shared" si="1"/>
        <v>841.72349314999997</v>
      </c>
      <c r="D51" s="37">
        <f t="shared" si="2"/>
        <v>869.22662885</v>
      </c>
      <c r="E51" s="37">
        <f t="shared" si="3"/>
        <v>152.63950353999999</v>
      </c>
      <c r="F51" s="37">
        <v>942.99416681000002</v>
      </c>
      <c r="G51" s="37">
        <v>646.04358093999997</v>
      </c>
      <c r="H51" s="37">
        <v>276.91723990999998</v>
      </c>
      <c r="I51" s="37">
        <v>20.033345959999998</v>
      </c>
      <c r="J51" s="37">
        <v>920.59545873000002</v>
      </c>
      <c r="K51" s="37">
        <v>195.67991221</v>
      </c>
      <c r="L51" s="37">
        <v>592.30938893999996</v>
      </c>
      <c r="M51" s="37">
        <v>132.60615758</v>
      </c>
      <c r="N51" s="37"/>
      <c r="O51" s="37"/>
      <c r="P51" s="37"/>
      <c r="Q51" s="37"/>
    </row>
    <row r="52" spans="1:17" hidden="1" outlineLevel="1">
      <c r="A52" s="8">
        <v>41791</v>
      </c>
      <c r="B52" s="37">
        <v>1843.62061933</v>
      </c>
      <c r="C52" s="37">
        <f t="shared" si="1"/>
        <v>821.67086754000002</v>
      </c>
      <c r="D52" s="37">
        <f t="shared" si="2"/>
        <v>869.46964742</v>
      </c>
      <c r="E52" s="37">
        <f t="shared" si="3"/>
        <v>152.48010436999999</v>
      </c>
      <c r="F52" s="37">
        <v>921.99861682000005</v>
      </c>
      <c r="G52" s="37">
        <v>632.30608824000001</v>
      </c>
      <c r="H52" s="37">
        <v>270.09744590000003</v>
      </c>
      <c r="I52" s="37">
        <v>19.595082680000001</v>
      </c>
      <c r="J52" s="37">
        <v>921.62200251000002</v>
      </c>
      <c r="K52" s="37">
        <v>189.36477930000001</v>
      </c>
      <c r="L52" s="37">
        <v>599.37220151999998</v>
      </c>
      <c r="M52" s="37">
        <v>132.88502169</v>
      </c>
      <c r="N52" s="37"/>
      <c r="O52" s="37"/>
      <c r="P52" s="37"/>
      <c r="Q52" s="37"/>
    </row>
    <row r="53" spans="1:17" hidden="1" outlineLevel="1">
      <c r="A53" s="8">
        <v>41821</v>
      </c>
      <c r="B53" s="37">
        <v>1780.9161698800001</v>
      </c>
      <c r="C53" s="37">
        <f t="shared" si="1"/>
        <v>804.30645417000005</v>
      </c>
      <c r="D53" s="37">
        <f t="shared" si="2"/>
        <v>821.81799749999993</v>
      </c>
      <c r="E53" s="37">
        <f t="shared" si="3"/>
        <v>154.79171821</v>
      </c>
      <c r="F53" s="37">
        <v>846.37707229</v>
      </c>
      <c r="G53" s="37">
        <v>612.33656877999999</v>
      </c>
      <c r="H53" s="37">
        <v>214.78223105999999</v>
      </c>
      <c r="I53" s="37">
        <v>19.25827245</v>
      </c>
      <c r="J53" s="37">
        <v>934.53909758999998</v>
      </c>
      <c r="K53" s="37">
        <v>191.96988539</v>
      </c>
      <c r="L53" s="37">
        <v>607.03576643999997</v>
      </c>
      <c r="M53" s="37">
        <v>135.53344576000001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1781.1945764</v>
      </c>
      <c r="C54" s="37">
        <f t="shared" si="1"/>
        <v>727.98923972</v>
      </c>
      <c r="D54" s="37">
        <f t="shared" si="2"/>
        <v>882.50466511000002</v>
      </c>
      <c r="E54" s="37">
        <f t="shared" si="3"/>
        <v>170.70067157</v>
      </c>
      <c r="F54" s="37">
        <v>743.08102745999997</v>
      </c>
      <c r="G54" s="37">
        <v>511.76257189</v>
      </c>
      <c r="H54" s="37">
        <v>212.72826107</v>
      </c>
      <c r="I54" s="37">
        <v>18.590194499999999</v>
      </c>
      <c r="J54" s="37">
        <v>1038.1135489400001</v>
      </c>
      <c r="K54" s="37">
        <v>216.22666783</v>
      </c>
      <c r="L54" s="37">
        <v>669.77640403999999</v>
      </c>
      <c r="M54" s="37">
        <v>152.11047707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1720.4000064500001</v>
      </c>
      <c r="C55" s="37">
        <f t="shared" si="1"/>
        <v>762.09543388999998</v>
      </c>
      <c r="D55" s="37">
        <f t="shared" si="2"/>
        <v>798.27674115000002</v>
      </c>
      <c r="E55" s="37">
        <f t="shared" si="3"/>
        <v>160.02783141</v>
      </c>
      <c r="F55" s="37">
        <v>754.11598713000001</v>
      </c>
      <c r="G55" s="37">
        <v>531.10224574999995</v>
      </c>
      <c r="H55" s="37">
        <v>207.01638598</v>
      </c>
      <c r="I55" s="37">
        <v>15.9973554</v>
      </c>
      <c r="J55" s="37">
        <v>966.28401931999997</v>
      </c>
      <c r="K55" s="37">
        <v>230.99318814</v>
      </c>
      <c r="L55" s="37">
        <v>591.26035517000003</v>
      </c>
      <c r="M55" s="37">
        <v>144.03047601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1710.35886172</v>
      </c>
      <c r="C56" s="37">
        <f t="shared" si="1"/>
        <v>977.42895303</v>
      </c>
      <c r="D56" s="37">
        <f t="shared" si="2"/>
        <v>577.49471333999998</v>
      </c>
      <c r="E56" s="37">
        <f t="shared" si="3"/>
        <v>155.43519535000001</v>
      </c>
      <c r="F56" s="37">
        <v>742.72693795999999</v>
      </c>
      <c r="G56" s="37">
        <v>534.48978166999996</v>
      </c>
      <c r="H56" s="37">
        <v>196.26164184999999</v>
      </c>
      <c r="I56" s="37">
        <v>11.97551444</v>
      </c>
      <c r="J56" s="37">
        <v>967.63192375999995</v>
      </c>
      <c r="K56" s="37">
        <v>442.93917135999999</v>
      </c>
      <c r="L56" s="37">
        <v>381.23307148999999</v>
      </c>
      <c r="M56" s="37">
        <v>143.45968091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1879.98577075</v>
      </c>
      <c r="C57" s="37">
        <f t="shared" si="1"/>
        <v>1070.1963002</v>
      </c>
      <c r="D57" s="37">
        <f t="shared" si="2"/>
        <v>633.42298976999996</v>
      </c>
      <c r="E57" s="37">
        <f t="shared" si="3"/>
        <v>176.36648078000002</v>
      </c>
      <c r="F57" s="37">
        <v>781.82240405000005</v>
      </c>
      <c r="G57" s="37">
        <v>576.83334445000003</v>
      </c>
      <c r="H57" s="37">
        <v>193.90853953000001</v>
      </c>
      <c r="I57" s="37">
        <v>11.08052007</v>
      </c>
      <c r="J57" s="37">
        <v>1098.1633667000001</v>
      </c>
      <c r="K57" s="37">
        <v>493.36295575000003</v>
      </c>
      <c r="L57" s="37">
        <v>439.51445023999997</v>
      </c>
      <c r="M57" s="37">
        <v>165.28596071000001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1818.3787060699999</v>
      </c>
      <c r="C58" s="37">
        <f t="shared" si="1"/>
        <v>881.19033313999989</v>
      </c>
      <c r="D58" s="37">
        <f t="shared" si="2"/>
        <v>754.63312766000001</v>
      </c>
      <c r="E58" s="37">
        <f t="shared" si="3"/>
        <v>182.55524527</v>
      </c>
      <c r="F58" s="37">
        <v>792.20685538999999</v>
      </c>
      <c r="G58" s="37">
        <v>583.66288429999997</v>
      </c>
      <c r="H58" s="37">
        <v>197.58790550000001</v>
      </c>
      <c r="I58" s="37">
        <v>10.95606559</v>
      </c>
      <c r="J58" s="37">
        <v>1026.17185068</v>
      </c>
      <c r="K58" s="37">
        <v>297.52744883999998</v>
      </c>
      <c r="L58" s="37">
        <v>557.04522215999998</v>
      </c>
      <c r="M58" s="37">
        <v>171.59917967999999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1834.3783089999999</v>
      </c>
      <c r="C59" s="37">
        <f t="shared" si="1"/>
        <v>885.84004393999999</v>
      </c>
      <c r="D59" s="37">
        <f t="shared" si="2"/>
        <v>761.56474997000009</v>
      </c>
      <c r="E59" s="37">
        <f t="shared" si="3"/>
        <v>186.97351509000001</v>
      </c>
      <c r="F59" s="37">
        <v>803.74799581000002</v>
      </c>
      <c r="G59" s="37">
        <v>593.59567191999997</v>
      </c>
      <c r="H59" s="37">
        <v>199.24583000000001</v>
      </c>
      <c r="I59" s="37">
        <v>10.90649389</v>
      </c>
      <c r="J59" s="37">
        <v>1030.6303131899999</v>
      </c>
      <c r="K59" s="37">
        <v>292.24437202000001</v>
      </c>
      <c r="L59" s="37">
        <v>562.31891997000002</v>
      </c>
      <c r="M59" s="37">
        <v>176.0670212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2702.33691464</v>
      </c>
      <c r="C60" s="37">
        <f t="shared" si="1"/>
        <v>1217.71961313</v>
      </c>
      <c r="D60" s="37">
        <f t="shared" si="2"/>
        <v>1172.9491667</v>
      </c>
      <c r="E60" s="37">
        <f t="shared" si="3"/>
        <v>311.66813480999997</v>
      </c>
      <c r="F60" s="37">
        <v>827.55401511000002</v>
      </c>
      <c r="G60" s="37">
        <v>606.00967715000002</v>
      </c>
      <c r="H60" s="37">
        <v>210.85078235</v>
      </c>
      <c r="I60" s="37">
        <v>10.693555610000001</v>
      </c>
      <c r="J60" s="37">
        <v>1874.7828995299999</v>
      </c>
      <c r="K60" s="37">
        <v>611.70993597999995</v>
      </c>
      <c r="L60" s="37">
        <v>962.09838434999995</v>
      </c>
      <c r="M60" s="37">
        <v>300.97457919999999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2334.4264486500001</v>
      </c>
      <c r="C61" s="37">
        <f t="shared" si="1"/>
        <v>1083.3840886100002</v>
      </c>
      <c r="D61" s="37">
        <f t="shared" si="2"/>
        <v>987.87270581999996</v>
      </c>
      <c r="E61" s="37">
        <f t="shared" si="3"/>
        <v>263.16965421999998</v>
      </c>
      <c r="F61" s="37">
        <v>826.89930494999999</v>
      </c>
      <c r="G61" s="37">
        <v>611.63801805000003</v>
      </c>
      <c r="H61" s="37">
        <v>204.76383815</v>
      </c>
      <c r="I61" s="37">
        <v>10.49744875</v>
      </c>
      <c r="J61" s="37">
        <v>1507.5271436999999</v>
      </c>
      <c r="K61" s="37">
        <v>471.74607056000002</v>
      </c>
      <c r="L61" s="37">
        <v>783.10886767</v>
      </c>
      <c r="M61" s="37">
        <v>252.67220546999999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2160.97352232</v>
      </c>
      <c r="C62" s="37">
        <f t="shared" si="1"/>
        <v>1001.85236996</v>
      </c>
      <c r="D62" s="37">
        <f t="shared" si="2"/>
        <v>922.08723620000001</v>
      </c>
      <c r="E62" s="37">
        <f t="shared" si="3"/>
        <v>237.03391615999999</v>
      </c>
      <c r="F62" s="37">
        <v>811.54472281000005</v>
      </c>
      <c r="G62" s="37">
        <v>587.0930353</v>
      </c>
      <c r="H62" s="37">
        <v>214.04423768000001</v>
      </c>
      <c r="I62" s="37">
        <v>10.407449829999999</v>
      </c>
      <c r="J62" s="37">
        <v>1349.4287995100001</v>
      </c>
      <c r="K62" s="37">
        <v>414.75933465999998</v>
      </c>
      <c r="L62" s="37">
        <v>708.04299851999997</v>
      </c>
      <c r="M62" s="37">
        <v>226.62646633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2127.8208245699998</v>
      </c>
      <c r="C63" s="37">
        <f t="shared" si="1"/>
        <v>976.92912211999999</v>
      </c>
      <c r="D63" s="37">
        <f t="shared" si="2"/>
        <v>915.59557498000004</v>
      </c>
      <c r="E63" s="37">
        <f t="shared" si="3"/>
        <v>235.29612746999999</v>
      </c>
      <c r="F63" s="37">
        <v>799.60285538000005</v>
      </c>
      <c r="G63" s="37">
        <v>577.191734</v>
      </c>
      <c r="H63" s="37">
        <v>213.07786751</v>
      </c>
      <c r="I63" s="37">
        <v>9.3332538700000001</v>
      </c>
      <c r="J63" s="37">
        <v>1328.2179691900001</v>
      </c>
      <c r="K63" s="37">
        <v>399.73738811999999</v>
      </c>
      <c r="L63" s="37">
        <v>702.51770747</v>
      </c>
      <c r="M63" s="37">
        <v>225.96287359999999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2103.2629425800001</v>
      </c>
      <c r="C64" s="37">
        <f t="shared" si="1"/>
        <v>947.73646642000006</v>
      </c>
      <c r="D64" s="37">
        <f t="shared" si="2"/>
        <v>921.18877511000005</v>
      </c>
      <c r="E64" s="37">
        <f t="shared" si="3"/>
        <v>234.33770105000002</v>
      </c>
      <c r="F64" s="37">
        <v>783.31609492999996</v>
      </c>
      <c r="G64" s="37">
        <v>568.58068631000003</v>
      </c>
      <c r="H64" s="37">
        <v>205.86241282</v>
      </c>
      <c r="I64" s="37">
        <v>8.8729958</v>
      </c>
      <c r="J64" s="37">
        <v>1319.9468476500001</v>
      </c>
      <c r="K64" s="37">
        <v>379.15578011000002</v>
      </c>
      <c r="L64" s="37">
        <v>715.32636229000002</v>
      </c>
      <c r="M64" s="37">
        <v>225.46470525000001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2061.07082227</v>
      </c>
      <c r="C65" s="37">
        <f t="shared" si="1"/>
        <v>891.59957316999999</v>
      </c>
      <c r="D65" s="37">
        <f t="shared" si="2"/>
        <v>930.08676822000007</v>
      </c>
      <c r="E65" s="37">
        <f t="shared" si="3"/>
        <v>239.38448087999998</v>
      </c>
      <c r="F65" s="37">
        <v>741.09435407000001</v>
      </c>
      <c r="G65" s="37">
        <v>530.24894881</v>
      </c>
      <c r="H65" s="37">
        <v>202.11930226000001</v>
      </c>
      <c r="I65" s="37">
        <v>8.7261030000000002</v>
      </c>
      <c r="J65" s="37">
        <v>1319.9764682</v>
      </c>
      <c r="K65" s="37">
        <v>361.35062435999998</v>
      </c>
      <c r="L65" s="37">
        <v>727.96746596000003</v>
      </c>
      <c r="M65" s="37">
        <v>230.65837787999999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1967.1379737499999</v>
      </c>
      <c r="C66" s="37">
        <f t="shared" si="1"/>
        <v>819.49946780999994</v>
      </c>
      <c r="D66" s="37">
        <f t="shared" si="2"/>
        <v>913.36238789999993</v>
      </c>
      <c r="E66" s="37">
        <f t="shared" si="3"/>
        <v>234.27611804</v>
      </c>
      <c r="F66" s="37">
        <v>695.97540031999995</v>
      </c>
      <c r="G66" s="37">
        <v>484.76289221000002</v>
      </c>
      <c r="H66" s="37">
        <v>202.68599972999999</v>
      </c>
      <c r="I66" s="37">
        <v>8.5265083799999992</v>
      </c>
      <c r="J66" s="37">
        <v>1271.1625734300001</v>
      </c>
      <c r="K66" s="37">
        <v>334.73657559999998</v>
      </c>
      <c r="L66" s="37">
        <v>710.67638817</v>
      </c>
      <c r="M66" s="37">
        <v>225.74960966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1830.79209756</v>
      </c>
      <c r="C67" s="37">
        <f t="shared" si="1"/>
        <v>673.14913758</v>
      </c>
      <c r="D67" s="37">
        <f t="shared" si="2"/>
        <v>921.01399894000008</v>
      </c>
      <c r="E67" s="37">
        <f t="shared" si="3"/>
        <v>236.62896104000001</v>
      </c>
      <c r="F67" s="37">
        <v>653.74770267999997</v>
      </c>
      <c r="G67" s="37">
        <v>439.66581958</v>
      </c>
      <c r="H67" s="37">
        <v>205.86137495</v>
      </c>
      <c r="I67" s="37">
        <v>8.2205081500000006</v>
      </c>
      <c r="J67" s="37">
        <v>1177.04439488</v>
      </c>
      <c r="K67" s="37">
        <v>233.483318</v>
      </c>
      <c r="L67" s="37">
        <v>715.15262399000005</v>
      </c>
      <c r="M67" s="37">
        <v>228.40845289000001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1780.97908153</v>
      </c>
      <c r="C68" s="37">
        <f t="shared" ref="C68" si="4">G68+K68</f>
        <v>565.77018236000004</v>
      </c>
      <c r="D68" s="37">
        <f t="shared" ref="D68" si="5">H68+L68</f>
        <v>965.47441405999996</v>
      </c>
      <c r="E68" s="37">
        <f t="shared" ref="E68" si="6">I68+M68</f>
        <v>249.73448511000001</v>
      </c>
      <c r="F68" s="37">
        <v>651.33314829999995</v>
      </c>
      <c r="G68" s="37">
        <v>442.45487472999997</v>
      </c>
      <c r="H68" s="37">
        <v>200.58388352</v>
      </c>
      <c r="I68" s="37">
        <v>8.2943900500000005</v>
      </c>
      <c r="J68" s="37">
        <v>1129.6459332300001</v>
      </c>
      <c r="K68" s="37">
        <v>123.31530763000001</v>
      </c>
      <c r="L68" s="37">
        <v>764.89053053999999</v>
      </c>
      <c r="M68" s="37">
        <v>241.44009506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1603.28640653</v>
      </c>
      <c r="C69" s="37">
        <f t="shared" ref="C69" si="7">G69+K69</f>
        <v>338.16508051</v>
      </c>
      <c r="D69" s="37">
        <f t="shared" ref="D69" si="8">H69+L69</f>
        <v>1006.57943166</v>
      </c>
      <c r="E69" s="37">
        <f t="shared" ref="E69" si="9">I69+M69</f>
        <v>258.54189436000001</v>
      </c>
      <c r="F69" s="37">
        <v>482.05725432999998</v>
      </c>
      <c r="G69" s="37">
        <v>282.33406608000001</v>
      </c>
      <c r="H69" s="37">
        <v>191.67688396</v>
      </c>
      <c r="I69" s="37">
        <v>8.0463042900000001</v>
      </c>
      <c r="J69" s="37">
        <v>1121.2291522</v>
      </c>
      <c r="K69" s="37">
        <v>55.831014430000003</v>
      </c>
      <c r="L69" s="37">
        <v>814.90254770000001</v>
      </c>
      <c r="M69" s="37">
        <v>250.49559006999999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1608.22436573</v>
      </c>
      <c r="C70" s="37">
        <f t="shared" ref="C70" si="10">G70+K70</f>
        <v>332.42663758000003</v>
      </c>
      <c r="D70" s="37">
        <f t="shared" ref="D70" si="11">H70+L70</f>
        <v>1019.22355529</v>
      </c>
      <c r="E70" s="37">
        <f t="shared" ref="E70" si="12">I70+M70</f>
        <v>256.57417285999998</v>
      </c>
      <c r="F70" s="37">
        <v>505.75901504000001</v>
      </c>
      <c r="G70" s="37">
        <v>285.81487289</v>
      </c>
      <c r="H70" s="37">
        <v>211.48667874</v>
      </c>
      <c r="I70" s="37">
        <v>8.4574634100000008</v>
      </c>
      <c r="J70" s="37">
        <v>1102.4653506899999</v>
      </c>
      <c r="K70" s="37">
        <v>46.611764690000001</v>
      </c>
      <c r="L70" s="37">
        <v>807.73687655000003</v>
      </c>
      <c r="M70" s="37">
        <v>248.11670945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1632.1074787800001</v>
      </c>
      <c r="C71" s="37">
        <f t="shared" ref="C71" si="13">G71+K71</f>
        <v>313.90337344</v>
      </c>
      <c r="D71" s="37">
        <f t="shared" ref="D71" si="14">H71+L71</f>
        <v>1048.7520975299999</v>
      </c>
      <c r="E71" s="37">
        <f t="shared" ref="E71" si="15">I71+M71</f>
        <v>269.45200781</v>
      </c>
      <c r="F71" s="37">
        <v>472.27469381999998</v>
      </c>
      <c r="G71" s="37">
        <v>256.20294242</v>
      </c>
      <c r="H71" s="37">
        <v>207.70483827999999</v>
      </c>
      <c r="I71" s="37">
        <v>8.3669131199999995</v>
      </c>
      <c r="J71" s="37">
        <v>1159.83278496</v>
      </c>
      <c r="K71" s="37">
        <v>57.700431020000003</v>
      </c>
      <c r="L71" s="37">
        <v>841.04725925000002</v>
      </c>
      <c r="M71" s="37">
        <v>261.08509469000001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1449.24348186</v>
      </c>
      <c r="C72" s="37">
        <f t="shared" ref="C72" si="16">G72+K72</f>
        <v>340.53695275999996</v>
      </c>
      <c r="D72" s="37">
        <f t="shared" ref="D72" si="17">H72+L72</f>
        <v>1059.9428558</v>
      </c>
      <c r="E72" s="37">
        <f t="shared" ref="E72" si="18">I72+M72</f>
        <v>48.763673300000001</v>
      </c>
      <c r="F72" s="37">
        <v>482.56930417000001</v>
      </c>
      <c r="G72" s="37">
        <v>301.21858044999999</v>
      </c>
      <c r="H72" s="37">
        <v>173.34109975000001</v>
      </c>
      <c r="I72" s="37">
        <v>8.0096239699999998</v>
      </c>
      <c r="J72" s="37">
        <v>966.67417768999996</v>
      </c>
      <c r="K72" s="37">
        <v>39.318372310000001</v>
      </c>
      <c r="L72" s="37">
        <v>886.60175604999995</v>
      </c>
      <c r="M72" s="37">
        <v>40.754049330000001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1477.6060844599999</v>
      </c>
      <c r="C73" s="37">
        <f t="shared" ref="C73" si="19">G73+K73</f>
        <v>388.12841702000003</v>
      </c>
      <c r="D73" s="37">
        <f t="shared" ref="D73" si="20">H73+L73</f>
        <v>1042.5973104499999</v>
      </c>
      <c r="E73" s="37">
        <f t="shared" ref="E73" si="21">I73+M73</f>
        <v>46.880356990000003</v>
      </c>
      <c r="F73" s="37">
        <v>540.09482288000004</v>
      </c>
      <c r="G73" s="37">
        <v>347.76615063000003</v>
      </c>
      <c r="H73" s="37">
        <v>184.41206185999999</v>
      </c>
      <c r="I73" s="37">
        <v>7.9166103899999998</v>
      </c>
      <c r="J73" s="37">
        <v>937.51126158</v>
      </c>
      <c r="K73" s="37">
        <v>40.362266390000002</v>
      </c>
      <c r="L73" s="37">
        <v>858.18524859000001</v>
      </c>
      <c r="M73" s="37">
        <v>38.9637466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1510.45476489</v>
      </c>
      <c r="C74" s="37">
        <f t="shared" ref="C74" si="22">G74+K74</f>
        <v>463.31926788999999</v>
      </c>
      <c r="D74" s="37">
        <f t="shared" ref="D74" si="23">H74+L74</f>
        <v>1003.1924451699999</v>
      </c>
      <c r="E74" s="37">
        <f t="shared" ref="E74" si="24">I74+M74</f>
        <v>43.943051830000002</v>
      </c>
      <c r="F74" s="37">
        <v>616.34797338999999</v>
      </c>
      <c r="G74" s="37">
        <v>421.97456324000001</v>
      </c>
      <c r="H74" s="37">
        <v>186.70637766999999</v>
      </c>
      <c r="I74" s="37">
        <v>7.6670324799999996</v>
      </c>
      <c r="J74" s="37">
        <v>894.10679149999999</v>
      </c>
      <c r="K74" s="37">
        <v>41.344704649999997</v>
      </c>
      <c r="L74" s="37">
        <v>816.48606749999999</v>
      </c>
      <c r="M74" s="37">
        <v>36.276019349999999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1511.3306891699999</v>
      </c>
      <c r="C75" s="37">
        <f t="shared" ref="C75" si="25">G75+K75</f>
        <v>473.01367289000001</v>
      </c>
      <c r="D75" s="37">
        <f t="shared" ref="D75" si="26">H75+L75</f>
        <v>996.04841815999998</v>
      </c>
      <c r="E75" s="37">
        <f t="shared" ref="E75" si="27">I75+M75</f>
        <v>42.268598119999993</v>
      </c>
      <c r="F75" s="37">
        <v>624.46270693999998</v>
      </c>
      <c r="G75" s="37">
        <v>432.62616806</v>
      </c>
      <c r="H75" s="37">
        <v>184.42291284999999</v>
      </c>
      <c r="I75" s="37">
        <v>7.4136260299999996</v>
      </c>
      <c r="J75" s="37">
        <v>886.86798223000005</v>
      </c>
      <c r="K75" s="37">
        <v>40.387504829999997</v>
      </c>
      <c r="L75" s="37">
        <v>811.62550530999999</v>
      </c>
      <c r="M75" s="37">
        <v>34.854972089999997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1500.2256995</v>
      </c>
      <c r="C76" s="37">
        <f t="shared" ref="C76" si="28">G76+K76</f>
        <v>468.54543474000002</v>
      </c>
      <c r="D76" s="37">
        <f t="shared" ref="D76" si="29">H76+L76</f>
        <v>990.91440939999995</v>
      </c>
      <c r="E76" s="37">
        <f t="shared" ref="E76" si="30">I76+M76</f>
        <v>40.765855360000003</v>
      </c>
      <c r="F76" s="37">
        <v>625.00526724999997</v>
      </c>
      <c r="G76" s="37">
        <v>427.29492011000002</v>
      </c>
      <c r="H76" s="37">
        <v>190.39586133</v>
      </c>
      <c r="I76" s="37">
        <v>7.3144858099999999</v>
      </c>
      <c r="J76" s="37">
        <v>875.22043225000004</v>
      </c>
      <c r="K76" s="37">
        <v>41.250514629999998</v>
      </c>
      <c r="L76" s="37">
        <v>800.51854806999995</v>
      </c>
      <c r="M76" s="37">
        <v>33.451369550000003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1404.86072601</v>
      </c>
      <c r="C77" s="37">
        <f t="shared" ref="C77" si="31">G77+K77</f>
        <v>383.03286777</v>
      </c>
      <c r="D77" s="37">
        <f t="shared" ref="D77" si="32">H77+L77</f>
        <v>982.86827515000004</v>
      </c>
      <c r="E77" s="37">
        <f t="shared" ref="E77" si="33">I77+M77</f>
        <v>38.959583089999995</v>
      </c>
      <c r="F77" s="37">
        <v>550.53790812</v>
      </c>
      <c r="G77" s="37">
        <v>357.12585131999998</v>
      </c>
      <c r="H77" s="37">
        <v>186.58497968</v>
      </c>
      <c r="I77" s="37">
        <v>6.8270771200000002</v>
      </c>
      <c r="J77" s="37">
        <v>854.32281789000001</v>
      </c>
      <c r="K77" s="37">
        <v>25.90701645</v>
      </c>
      <c r="L77" s="37">
        <v>796.28329546999998</v>
      </c>
      <c r="M77" s="37">
        <v>32.132505969999997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1433.3635500099999</v>
      </c>
      <c r="C78" s="37">
        <f t="shared" ref="C78" si="34">G78+K78</f>
        <v>387.55310929999996</v>
      </c>
      <c r="D78" s="37">
        <f t="shared" ref="D78" si="35">H78+L78</f>
        <v>1007.19495187</v>
      </c>
      <c r="E78" s="37">
        <f t="shared" ref="E78" si="36">I78+M78</f>
        <v>38.615488840000005</v>
      </c>
      <c r="F78" s="37">
        <v>559.33935746999998</v>
      </c>
      <c r="G78" s="37">
        <v>367.52096992999998</v>
      </c>
      <c r="H78" s="37">
        <v>185.21172439</v>
      </c>
      <c r="I78" s="37">
        <v>6.6066631500000002</v>
      </c>
      <c r="J78" s="37">
        <v>874.02419253999994</v>
      </c>
      <c r="K78" s="37">
        <v>20.032139369999999</v>
      </c>
      <c r="L78" s="37">
        <v>821.98322747999998</v>
      </c>
      <c r="M78" s="37">
        <v>32.008825690000002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1441.06465015</v>
      </c>
      <c r="C79" s="37">
        <f t="shared" ref="C79" si="37">G79+K79</f>
        <v>381.29242868</v>
      </c>
      <c r="D79" s="37">
        <f t="shared" ref="D79" si="38">H79+L79</f>
        <v>1022.15340072</v>
      </c>
      <c r="E79" s="37">
        <f t="shared" ref="E79" si="39">I79+M79</f>
        <v>37.618820749999998</v>
      </c>
      <c r="F79" s="37">
        <v>556.10851105999996</v>
      </c>
      <c r="G79" s="37">
        <v>363.30232189999998</v>
      </c>
      <c r="H79" s="37">
        <v>186.30536092</v>
      </c>
      <c r="I79" s="37">
        <v>6.5008282399999997</v>
      </c>
      <c r="J79" s="37">
        <v>884.95613908999997</v>
      </c>
      <c r="K79" s="37">
        <v>17.990106780000001</v>
      </c>
      <c r="L79" s="37">
        <v>835.84803980000004</v>
      </c>
      <c r="M79" s="37">
        <v>31.117992510000001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1433.7256162900001</v>
      </c>
      <c r="C80" s="37">
        <f t="shared" ref="C80" si="40">G80+K80</f>
        <v>838.62163927000006</v>
      </c>
      <c r="D80" s="37">
        <f t="shared" ref="D80" si="41">H80+L80</f>
        <v>559.31011683999998</v>
      </c>
      <c r="E80" s="37">
        <f t="shared" ref="E80" si="42">I80+M80</f>
        <v>35.793860180000003</v>
      </c>
      <c r="F80" s="37">
        <v>547.05863376000002</v>
      </c>
      <c r="G80" s="37">
        <v>339.63695496000003</v>
      </c>
      <c r="H80" s="37">
        <v>200.96038182999999</v>
      </c>
      <c r="I80" s="37">
        <v>6.4612969700000003</v>
      </c>
      <c r="J80" s="37">
        <v>886.66698253000004</v>
      </c>
      <c r="K80" s="37">
        <v>498.98468430999998</v>
      </c>
      <c r="L80" s="37">
        <v>358.34973501000002</v>
      </c>
      <c r="M80" s="37">
        <v>29.33256321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1494.24341091</v>
      </c>
      <c r="C81" s="37">
        <f t="shared" ref="C81" si="43">G81+K81</f>
        <v>896.42272077000007</v>
      </c>
      <c r="D81" s="37">
        <f t="shared" ref="D81" si="44">H81+L81</f>
        <v>563.33368296999993</v>
      </c>
      <c r="E81" s="37">
        <f t="shared" ref="E81" si="45">I81+M81</f>
        <v>34.487007169999998</v>
      </c>
      <c r="F81" s="37">
        <v>649.85910136999996</v>
      </c>
      <c r="G81" s="37">
        <v>433.90353921000002</v>
      </c>
      <c r="H81" s="37">
        <v>209.65446367999999</v>
      </c>
      <c r="I81" s="37">
        <v>6.3010984800000003</v>
      </c>
      <c r="J81" s="37">
        <v>844.38430954</v>
      </c>
      <c r="K81" s="37">
        <v>462.51918155999999</v>
      </c>
      <c r="L81" s="37">
        <v>353.67921928999999</v>
      </c>
      <c r="M81" s="37">
        <v>28.185908690000002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1636.7463627899999</v>
      </c>
      <c r="C82" s="37">
        <f t="shared" ref="C82" si="46">G82+K82</f>
        <v>1024.0074368099999</v>
      </c>
      <c r="D82" s="37">
        <f t="shared" ref="D82" si="47">H82+L82</f>
        <v>576.17647500999999</v>
      </c>
      <c r="E82" s="37">
        <f t="shared" ref="E82" si="48">I82+M82</f>
        <v>36.56245097</v>
      </c>
      <c r="F82" s="37">
        <v>790.92067525000004</v>
      </c>
      <c r="G82" s="37">
        <v>570.52616783999997</v>
      </c>
      <c r="H82" s="37">
        <v>212.50885467000001</v>
      </c>
      <c r="I82" s="37">
        <v>7.8856527400000003</v>
      </c>
      <c r="J82" s="37">
        <v>845.82568753999999</v>
      </c>
      <c r="K82" s="37">
        <v>453.48126896999997</v>
      </c>
      <c r="L82" s="37">
        <v>363.66762033999998</v>
      </c>
      <c r="M82" s="37">
        <v>28.676798229999999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1609.16112363</v>
      </c>
      <c r="C83" s="37">
        <f t="shared" ref="C83" si="49">G83+K83</f>
        <v>983.99949418999995</v>
      </c>
      <c r="D83" s="37">
        <f t="shared" ref="D83" si="50">H83+L83</f>
        <v>589.49703274000001</v>
      </c>
      <c r="E83" s="37">
        <f t="shared" ref="E83" si="51">I83+M83</f>
        <v>35.664596699999997</v>
      </c>
      <c r="F83" s="37">
        <v>764.91757974999996</v>
      </c>
      <c r="G83" s="37">
        <v>525.19981562999999</v>
      </c>
      <c r="H83" s="37">
        <v>231.85388596999999</v>
      </c>
      <c r="I83" s="37">
        <v>7.8638781499999997</v>
      </c>
      <c r="J83" s="37">
        <v>844.24354387999995</v>
      </c>
      <c r="K83" s="37">
        <v>458.79967856000002</v>
      </c>
      <c r="L83" s="37">
        <v>357.64314676999999</v>
      </c>
      <c r="M83" s="37">
        <v>27.800718549999999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1650.6482410799999</v>
      </c>
      <c r="C84" s="37">
        <f t="shared" ref="C84" si="52">G84+K84</f>
        <v>1032.7225492100001</v>
      </c>
      <c r="D84" s="37">
        <f t="shared" ref="D84" si="53">H84+L84</f>
        <v>583.56945444999997</v>
      </c>
      <c r="E84" s="37">
        <f t="shared" ref="E84" si="54">I84+M84</f>
        <v>34.356237419999999</v>
      </c>
      <c r="F84" s="37">
        <v>785.46160767000003</v>
      </c>
      <c r="G84" s="37">
        <v>536.81302987000004</v>
      </c>
      <c r="H84" s="37">
        <v>240.85849311999999</v>
      </c>
      <c r="I84" s="37">
        <v>7.7900846799999997</v>
      </c>
      <c r="J84" s="37">
        <v>865.18663341000001</v>
      </c>
      <c r="K84" s="37">
        <v>495.90951933999997</v>
      </c>
      <c r="L84" s="37">
        <v>342.71096132999998</v>
      </c>
      <c r="M84" s="37">
        <v>26.56615274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1796.0005604800001</v>
      </c>
      <c r="C85" s="37">
        <f t="shared" ref="C85" si="55">G85+K85</f>
        <v>1143.90022563</v>
      </c>
      <c r="D85" s="37">
        <f t="shared" ref="D85" si="56">H85+L85</f>
        <v>619.0306076899999</v>
      </c>
      <c r="E85" s="37">
        <f t="shared" ref="E85" si="57">I85+M85</f>
        <v>33.069727159999999</v>
      </c>
      <c r="F85" s="37">
        <v>937.63228508999998</v>
      </c>
      <c r="G85" s="37">
        <v>650.42922403</v>
      </c>
      <c r="H85" s="37">
        <v>279.60538673999997</v>
      </c>
      <c r="I85" s="37">
        <v>7.5976743200000003</v>
      </c>
      <c r="J85" s="37">
        <v>858.36827539000001</v>
      </c>
      <c r="K85" s="37">
        <v>493.47100160000002</v>
      </c>
      <c r="L85" s="37">
        <v>339.42522094999998</v>
      </c>
      <c r="M85" s="37">
        <v>25.47205284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1935.7308627699999</v>
      </c>
      <c r="C86" s="37">
        <f t="shared" ref="C86" si="58">G86+K86</f>
        <v>1242.39915866</v>
      </c>
      <c r="D86" s="37">
        <f t="shared" ref="D86" si="59">H86+L86</f>
        <v>661.43945445999998</v>
      </c>
      <c r="E86" s="37">
        <f t="shared" ref="E86" si="60">I86+M86</f>
        <v>31.89224965</v>
      </c>
      <c r="F86" s="37">
        <v>1093.03575542</v>
      </c>
      <c r="G86" s="37">
        <v>761.45404748999999</v>
      </c>
      <c r="H86" s="37">
        <v>323.75509281000001</v>
      </c>
      <c r="I86" s="37">
        <v>7.8266151199999996</v>
      </c>
      <c r="J86" s="37">
        <v>842.69510734999994</v>
      </c>
      <c r="K86" s="37">
        <v>480.94511117000002</v>
      </c>
      <c r="L86" s="37">
        <v>337.68436165000003</v>
      </c>
      <c r="M86" s="37">
        <v>24.065634530000001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1999.6755220499999</v>
      </c>
      <c r="C87" s="37">
        <f t="shared" ref="C87" si="61">G87+K87</f>
        <v>1296.03301799</v>
      </c>
      <c r="D87" s="37">
        <f t="shared" ref="D87" si="62">H87+L87</f>
        <v>671.15148509000005</v>
      </c>
      <c r="E87" s="37">
        <f t="shared" ref="E87" si="63">I87+M87</f>
        <v>32.491018969999999</v>
      </c>
      <c r="F87" s="37">
        <v>1201.82535755</v>
      </c>
      <c r="G87" s="37">
        <v>857.08414741000001</v>
      </c>
      <c r="H87" s="37">
        <v>335.70300429999998</v>
      </c>
      <c r="I87" s="37">
        <v>9.0382058399999998</v>
      </c>
      <c r="J87" s="37">
        <v>797.85016450000001</v>
      </c>
      <c r="K87" s="37">
        <v>438.94887058</v>
      </c>
      <c r="L87" s="37">
        <v>335.44848079000002</v>
      </c>
      <c r="M87" s="37">
        <v>23.452813129999999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2068.7962649000001</v>
      </c>
      <c r="C88" s="37">
        <f t="shared" ref="C88" si="64">G88+K88</f>
        <v>1351.4035310900001</v>
      </c>
      <c r="D88" s="37">
        <f t="shared" ref="D88" si="65">H88+L88</f>
        <v>685.39037088999999</v>
      </c>
      <c r="E88" s="37">
        <f t="shared" ref="E88" si="66">I88+M88</f>
        <v>32.002362919999996</v>
      </c>
      <c r="F88" s="37">
        <v>1307.8422309800001</v>
      </c>
      <c r="G88" s="37">
        <v>948.16775483000004</v>
      </c>
      <c r="H88" s="37">
        <v>350.63488490999998</v>
      </c>
      <c r="I88" s="37">
        <v>9.03959124</v>
      </c>
      <c r="J88" s="37">
        <v>760.95403392000003</v>
      </c>
      <c r="K88" s="37">
        <v>403.23577626000002</v>
      </c>
      <c r="L88" s="37">
        <v>334.75548598</v>
      </c>
      <c r="M88" s="37">
        <v>22.962771679999999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2112.2534070500001</v>
      </c>
      <c r="C89" s="37">
        <f t="shared" ref="C89" si="67">G89+K89</f>
        <v>1382.1684511600001</v>
      </c>
      <c r="D89" s="37">
        <f t="shared" ref="D89" si="68">H89+L89</f>
        <v>699.05575991000001</v>
      </c>
      <c r="E89" s="37">
        <f t="shared" ref="E89" si="69">I89+M89</f>
        <v>31.029195979999997</v>
      </c>
      <c r="F89" s="37">
        <v>1313.12177406</v>
      </c>
      <c r="G89" s="37">
        <v>924.25882389000003</v>
      </c>
      <c r="H89" s="37">
        <v>379.96280555999999</v>
      </c>
      <c r="I89" s="37">
        <v>8.9001446099999999</v>
      </c>
      <c r="J89" s="37">
        <v>799.13163298999996</v>
      </c>
      <c r="K89" s="37">
        <v>457.90962726999999</v>
      </c>
      <c r="L89" s="37">
        <v>319.09295435000001</v>
      </c>
      <c r="M89" s="37">
        <v>22.129051369999999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2086.7344850999998</v>
      </c>
      <c r="C90" s="37">
        <f t="shared" ref="C90" si="70">G90+K90</f>
        <v>1353.2271798900001</v>
      </c>
      <c r="D90" s="37">
        <f t="shared" ref="D90" si="71">H90+L90</f>
        <v>703.13724066000009</v>
      </c>
      <c r="E90" s="37">
        <f t="shared" ref="E90" si="72">I90+M90</f>
        <v>30.370064550000002</v>
      </c>
      <c r="F90" s="37">
        <v>1281.8610823700001</v>
      </c>
      <c r="G90" s="37">
        <v>889.53156329000001</v>
      </c>
      <c r="H90" s="37">
        <v>383.26031624000001</v>
      </c>
      <c r="I90" s="37">
        <v>9.0692028400000009</v>
      </c>
      <c r="J90" s="37">
        <v>804.87340272999995</v>
      </c>
      <c r="K90" s="37">
        <v>463.69561659999999</v>
      </c>
      <c r="L90" s="37">
        <v>319.87692442000002</v>
      </c>
      <c r="M90" s="37">
        <v>21.30086171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2158.3041883400001</v>
      </c>
      <c r="C91" s="37">
        <f t="shared" ref="C91" si="73">G91+K91</f>
        <v>944.55795902</v>
      </c>
      <c r="D91" s="37">
        <f t="shared" ref="D91" si="74">H91+L91</f>
        <v>1183.5878536499999</v>
      </c>
      <c r="E91" s="37">
        <f t="shared" ref="E91" si="75">I91+M91</f>
        <v>30.158375669999998</v>
      </c>
      <c r="F91" s="37">
        <v>1311.0823681899999</v>
      </c>
      <c r="G91" s="37">
        <v>607.15477637000004</v>
      </c>
      <c r="H91" s="37">
        <v>695.13266042999999</v>
      </c>
      <c r="I91" s="37">
        <v>8.7949313900000003</v>
      </c>
      <c r="J91" s="37">
        <v>847.22182014999999</v>
      </c>
      <c r="K91" s="37">
        <v>337.40318265000002</v>
      </c>
      <c r="L91" s="37">
        <v>488.45519322000001</v>
      </c>
      <c r="M91" s="37">
        <v>21.36344428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2175.3197060799998</v>
      </c>
      <c r="C92" s="37">
        <f t="shared" ref="C92" si="76">G92+K92</f>
        <v>1024.1565181199999</v>
      </c>
      <c r="D92" s="37">
        <f t="shared" ref="D92" si="77">H92+L92</f>
        <v>1119.90042165</v>
      </c>
      <c r="E92" s="37">
        <f t="shared" ref="E92" si="78">I92+M92</f>
        <v>31.262766310000004</v>
      </c>
      <c r="F92" s="37">
        <v>1381.04704335</v>
      </c>
      <c r="G92" s="37">
        <v>685.60252348999995</v>
      </c>
      <c r="H92" s="37">
        <v>685.13293909000004</v>
      </c>
      <c r="I92" s="37">
        <v>10.311580770000001</v>
      </c>
      <c r="J92" s="37">
        <v>794.27266272999998</v>
      </c>
      <c r="K92" s="37">
        <v>338.55399462999998</v>
      </c>
      <c r="L92" s="37">
        <v>434.76748256000002</v>
      </c>
      <c r="M92" s="37">
        <v>20.951185540000001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2305.9988853499999</v>
      </c>
      <c r="C93" s="37">
        <f t="shared" ref="C93" si="79">G93+K93</f>
        <v>1200.3585514000001</v>
      </c>
      <c r="D93" s="37">
        <f t="shared" ref="D93" si="80">H93+L93</f>
        <v>1081.89110747</v>
      </c>
      <c r="E93" s="37">
        <f t="shared" ref="E93" si="81">I93+M93</f>
        <v>23.749226480000001</v>
      </c>
      <c r="F93" s="37">
        <v>1565.8052709000001</v>
      </c>
      <c r="G93" s="37">
        <v>848.68728737000004</v>
      </c>
      <c r="H93" s="37">
        <v>707.78724308000005</v>
      </c>
      <c r="I93" s="37">
        <v>9.3307404500000004</v>
      </c>
      <c r="J93" s="37">
        <v>740.19361445000004</v>
      </c>
      <c r="K93" s="37">
        <v>351.67126402999997</v>
      </c>
      <c r="L93" s="37">
        <v>374.10386439000001</v>
      </c>
      <c r="M93" s="37">
        <v>14.41848603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2387.0560809499998</v>
      </c>
      <c r="C94" s="37">
        <f t="shared" ref="C94" si="82">G94+K94</f>
        <v>1029.4469738299999</v>
      </c>
      <c r="D94" s="37">
        <f t="shared" ref="D94" si="83">H94+L94</f>
        <v>1330.4929657600001</v>
      </c>
      <c r="E94" s="37">
        <f t="shared" ref="E94" si="84">I94+M94</f>
        <v>27.11614136</v>
      </c>
      <c r="F94" s="37">
        <v>1630.85628131</v>
      </c>
      <c r="G94" s="37">
        <v>873.70702467000001</v>
      </c>
      <c r="H94" s="37">
        <v>744.50843950000001</v>
      </c>
      <c r="I94" s="37">
        <v>12.640817139999999</v>
      </c>
      <c r="J94" s="37">
        <v>756.19979964000004</v>
      </c>
      <c r="K94" s="37">
        <v>155.73994916000001</v>
      </c>
      <c r="L94" s="37">
        <v>585.98452626000005</v>
      </c>
      <c r="M94" s="37">
        <v>14.475324219999999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2513.3632094899999</v>
      </c>
      <c r="C95" s="37">
        <f t="shared" ref="C95" si="85">G95+K95</f>
        <v>1334.7692195299999</v>
      </c>
      <c r="D95" s="37">
        <f t="shared" ref="D95" si="86">H95+L95</f>
        <v>1153.55283121</v>
      </c>
      <c r="E95" s="37">
        <f t="shared" ref="E95" si="87">I95+M95</f>
        <v>25.041158750000001</v>
      </c>
      <c r="F95" s="37">
        <v>1683.9880539999999</v>
      </c>
      <c r="G95" s="37">
        <v>941.30670196999995</v>
      </c>
      <c r="H95" s="37">
        <v>733.61091402</v>
      </c>
      <c r="I95" s="37">
        <v>9.0704380100000002</v>
      </c>
      <c r="J95" s="37">
        <v>829.37515549</v>
      </c>
      <c r="K95" s="37">
        <v>393.46251755999998</v>
      </c>
      <c r="L95" s="37">
        <v>419.94191719000003</v>
      </c>
      <c r="M95" s="37">
        <v>15.970720740000001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2538.9146859299999</v>
      </c>
      <c r="C96" s="37">
        <f t="shared" ref="C96" si="88">G96+K96</f>
        <v>1363.5115971</v>
      </c>
      <c r="D96" s="37">
        <f t="shared" ref="D96" si="89">H96+L96</f>
        <v>1148.8185083799999</v>
      </c>
      <c r="E96" s="37">
        <f t="shared" ref="E96" si="90">I96+M96</f>
        <v>26.584580450000001</v>
      </c>
      <c r="F96" s="37">
        <v>1732.0353794600001</v>
      </c>
      <c r="G96" s="37">
        <v>971.96248936999996</v>
      </c>
      <c r="H96" s="37">
        <v>748.33535447999998</v>
      </c>
      <c r="I96" s="37">
        <v>11.73753561</v>
      </c>
      <c r="J96" s="37">
        <v>806.87930646999996</v>
      </c>
      <c r="K96" s="37">
        <v>391.54910773</v>
      </c>
      <c r="L96" s="37">
        <v>400.48315389999999</v>
      </c>
      <c r="M96" s="37">
        <v>14.847044840000001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2602.6862518100002</v>
      </c>
      <c r="C97" s="37">
        <f t="shared" ref="C97" si="91">G97+K97</f>
        <v>1461.65961257</v>
      </c>
      <c r="D97" s="37">
        <f t="shared" ref="D97" si="92">H97+L97</f>
        <v>1115.0688897099999</v>
      </c>
      <c r="E97" s="37">
        <f t="shared" ref="E97" si="93">I97+M97</f>
        <v>25.957749530000001</v>
      </c>
      <c r="F97" s="37">
        <v>1795.28073273</v>
      </c>
      <c r="G97" s="37">
        <v>1039.74099965</v>
      </c>
      <c r="H97" s="37">
        <v>743.80758453999999</v>
      </c>
      <c r="I97" s="37">
        <v>11.732148540000001</v>
      </c>
      <c r="J97" s="37">
        <v>807.40551907999998</v>
      </c>
      <c r="K97" s="37">
        <v>421.91861291999999</v>
      </c>
      <c r="L97" s="37">
        <v>371.26130517000001</v>
      </c>
      <c r="M97" s="37">
        <v>14.22560099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2716.61938973</v>
      </c>
      <c r="C98" s="37">
        <f t="shared" ref="C98" si="94">G98+K98</f>
        <v>1514.9638182200001</v>
      </c>
      <c r="D98" s="37">
        <f t="shared" ref="D98" si="95">H98+L98</f>
        <v>1176.2858950899999</v>
      </c>
      <c r="E98" s="37">
        <f t="shared" ref="E98" si="96">I98+M98</f>
        <v>25.369676419999998</v>
      </c>
      <c r="F98" s="37">
        <v>1923.91168728</v>
      </c>
      <c r="G98" s="37">
        <v>1102.7022394600001</v>
      </c>
      <c r="H98" s="37">
        <v>809.45065296999996</v>
      </c>
      <c r="I98" s="37">
        <v>11.758794849999999</v>
      </c>
      <c r="J98" s="37">
        <v>792.70770245000006</v>
      </c>
      <c r="K98" s="37">
        <v>412.26157876000002</v>
      </c>
      <c r="L98" s="37">
        <v>366.83524211999998</v>
      </c>
      <c r="M98" s="37">
        <v>13.61088157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2684.6958726799999</v>
      </c>
      <c r="C99" s="37">
        <f t="shared" ref="C99" si="97">G99+K99</f>
        <v>1487.4477972</v>
      </c>
      <c r="D99" s="37">
        <f t="shared" ref="D99" si="98">H99+L99</f>
        <v>1171.23191294</v>
      </c>
      <c r="E99" s="37">
        <f t="shared" ref="E99" si="99">I99+M99</f>
        <v>26.01616254</v>
      </c>
      <c r="F99" s="37">
        <v>1906.90199878</v>
      </c>
      <c r="G99" s="37">
        <v>1087.6717913299999</v>
      </c>
      <c r="H99" s="37">
        <v>806.48473301000001</v>
      </c>
      <c r="I99" s="37">
        <v>12.745474440000001</v>
      </c>
      <c r="J99" s="37">
        <v>777.79387389999999</v>
      </c>
      <c r="K99" s="37">
        <v>399.77600587000001</v>
      </c>
      <c r="L99" s="37">
        <v>364.74717993000002</v>
      </c>
      <c r="M99" s="37">
        <v>13.270688099999999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2778.8955199299999</v>
      </c>
      <c r="C100" s="37">
        <f t="shared" ref="C100" si="100">G100+K100</f>
        <v>1522.2220436699999</v>
      </c>
      <c r="D100" s="37">
        <f t="shared" ref="D100" si="101">H100+L100</f>
        <v>1231.21719641</v>
      </c>
      <c r="E100" s="37">
        <f t="shared" ref="E100" si="102">I100+M100</f>
        <v>25.456279850000001</v>
      </c>
      <c r="F100" s="37">
        <v>1998.7437671600001</v>
      </c>
      <c r="G100" s="37">
        <v>1127.5603562700001</v>
      </c>
      <c r="H100" s="37">
        <v>858.43050406999998</v>
      </c>
      <c r="I100" s="37">
        <v>12.75290682</v>
      </c>
      <c r="J100" s="37">
        <v>780.15175277000003</v>
      </c>
      <c r="K100" s="37">
        <v>394.66168740000001</v>
      </c>
      <c r="L100" s="37">
        <v>372.78669234</v>
      </c>
      <c r="M100" s="37">
        <v>12.70337303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2757.92386412</v>
      </c>
      <c r="C101" s="37">
        <f t="shared" ref="C101" si="103">G101+K101</f>
        <v>1397.3330136699999</v>
      </c>
      <c r="D101" s="37">
        <f t="shared" ref="D101" si="104">H101+L101</f>
        <v>1335.3701850699999</v>
      </c>
      <c r="E101" s="37">
        <f t="shared" ref="E101" si="105">I101+M101</f>
        <v>25.22066538</v>
      </c>
      <c r="F101" s="37">
        <v>1963.1127869500001</v>
      </c>
      <c r="G101" s="37">
        <v>1032.57294738</v>
      </c>
      <c r="H101" s="37">
        <v>917.73469250999995</v>
      </c>
      <c r="I101" s="37">
        <v>12.805147059999999</v>
      </c>
      <c r="J101" s="37">
        <v>794.81107716999998</v>
      </c>
      <c r="K101" s="37">
        <v>364.76006629</v>
      </c>
      <c r="L101" s="37">
        <v>417.63549255999999</v>
      </c>
      <c r="M101" s="37">
        <v>12.41551832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2767.3824034499999</v>
      </c>
      <c r="C102" s="37">
        <f t="shared" ref="C102" si="106">G102+K102</f>
        <v>1358.0030035</v>
      </c>
      <c r="D102" s="37">
        <f t="shared" ref="D102" si="107">H102+L102</f>
        <v>1385.04349484</v>
      </c>
      <c r="E102" s="37">
        <f t="shared" ref="E102" si="108">I102+M102</f>
        <v>24.335905109999999</v>
      </c>
      <c r="F102" s="37">
        <v>1905.96704735</v>
      </c>
      <c r="G102" s="37">
        <v>945.18612392</v>
      </c>
      <c r="H102" s="37">
        <v>947.82612773999995</v>
      </c>
      <c r="I102" s="37">
        <v>12.954795689999999</v>
      </c>
      <c r="J102" s="37">
        <v>861.41535610000005</v>
      </c>
      <c r="K102" s="37">
        <v>412.81687957999998</v>
      </c>
      <c r="L102" s="37">
        <v>437.21736709999999</v>
      </c>
      <c r="M102" s="37">
        <v>11.38110942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2800.73162624</v>
      </c>
      <c r="C103" s="37">
        <f t="shared" ref="C103" si="109">G103+K103</f>
        <v>1242.8259547100001</v>
      </c>
      <c r="D103" s="37">
        <f t="shared" ref="D103" si="110">H103+L103</f>
        <v>1537.0832700800001</v>
      </c>
      <c r="E103" s="37">
        <f t="shared" ref="E103" si="111">I103+M103</f>
        <v>20.822401450000001</v>
      </c>
      <c r="F103" s="37">
        <v>1917.65923331</v>
      </c>
      <c r="G103" s="37">
        <v>919.75676749000002</v>
      </c>
      <c r="H103" s="37">
        <v>987.50181452000004</v>
      </c>
      <c r="I103" s="37">
        <v>10.4006513</v>
      </c>
      <c r="J103" s="37">
        <v>883.07239292999998</v>
      </c>
      <c r="K103" s="37">
        <v>323.06918722</v>
      </c>
      <c r="L103" s="37">
        <v>549.58145555999999</v>
      </c>
      <c r="M103" s="37">
        <v>10.421750149999999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2772.7700572600002</v>
      </c>
      <c r="C104" s="37">
        <f t="shared" ref="C104" si="112">G104+K104</f>
        <v>1350.0712168</v>
      </c>
      <c r="D104" s="37">
        <f t="shared" ref="D104" si="113">H104+L104</f>
        <v>1400.14607265</v>
      </c>
      <c r="E104" s="37">
        <f t="shared" ref="E104" si="114">I104+M104</f>
        <v>22.552767809999999</v>
      </c>
      <c r="F104" s="37">
        <v>1873.43160364</v>
      </c>
      <c r="G104" s="37">
        <v>1005.82625724</v>
      </c>
      <c r="H104" s="37">
        <v>855.03952905999995</v>
      </c>
      <c r="I104" s="37">
        <v>12.565817340000001</v>
      </c>
      <c r="J104" s="37">
        <v>899.33845362</v>
      </c>
      <c r="K104" s="37">
        <v>344.24495955999998</v>
      </c>
      <c r="L104" s="37">
        <v>545.10654359</v>
      </c>
      <c r="M104" s="37">
        <v>9.98695047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2816.62302477</v>
      </c>
      <c r="C105" s="37">
        <f t="shared" ref="C105" si="115">G105+K105</f>
        <v>1123.5024898299998</v>
      </c>
      <c r="D105" s="37">
        <f t="shared" ref="D105" si="116">H105+L105</f>
        <v>1671.10397128</v>
      </c>
      <c r="E105" s="37">
        <f t="shared" ref="E105" si="117">I105+M105</f>
        <v>22.016563660000003</v>
      </c>
      <c r="F105" s="37">
        <v>1923.2272270000001</v>
      </c>
      <c r="G105" s="37">
        <v>767.85680937999996</v>
      </c>
      <c r="H105" s="37">
        <v>1142.90347129</v>
      </c>
      <c r="I105" s="37">
        <v>12.466946330000001</v>
      </c>
      <c r="J105" s="37">
        <v>893.39579776999994</v>
      </c>
      <c r="K105" s="37">
        <v>355.64568044999999</v>
      </c>
      <c r="L105" s="37">
        <v>528.20049999000003</v>
      </c>
      <c r="M105" s="37">
        <v>9.5496173300000002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2800.3429567100002</v>
      </c>
      <c r="C106" s="37">
        <f t="shared" ref="C106" si="118">G106+K106</f>
        <v>1139.0058907399998</v>
      </c>
      <c r="D106" s="37">
        <f t="shared" ref="D106" si="119">H106+L106</f>
        <v>1647.15283688</v>
      </c>
      <c r="E106" s="37">
        <f t="shared" ref="E106" si="120">I106+M106</f>
        <v>14.184229089999999</v>
      </c>
      <c r="F106" s="37">
        <v>1911.9864784700001</v>
      </c>
      <c r="G106" s="37">
        <v>780.17708016999995</v>
      </c>
      <c r="H106" s="37">
        <v>1119.8823322799999</v>
      </c>
      <c r="I106" s="37">
        <v>11.92706602</v>
      </c>
      <c r="J106" s="37">
        <v>888.35647824</v>
      </c>
      <c r="K106" s="37">
        <v>358.82881056999997</v>
      </c>
      <c r="L106" s="37">
        <v>527.27050459999998</v>
      </c>
      <c r="M106" s="37">
        <v>2.2571630699999998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2794.2336230699998</v>
      </c>
      <c r="C107" s="37">
        <f t="shared" ref="C107" si="121">G107+K107</f>
        <v>1131.1306971200001</v>
      </c>
      <c r="D107" s="37">
        <f t="shared" ref="D107" si="122">H107+L107</f>
        <v>1648.5574457100001</v>
      </c>
      <c r="E107" s="37">
        <f t="shared" ref="E107" si="123">I107+M107</f>
        <v>14.54548024</v>
      </c>
      <c r="F107" s="37">
        <v>1905.73965598</v>
      </c>
      <c r="G107" s="37">
        <v>773.33779115000004</v>
      </c>
      <c r="H107" s="37">
        <v>1119.8230521</v>
      </c>
      <c r="I107" s="37">
        <v>12.578812729999999</v>
      </c>
      <c r="J107" s="37">
        <v>888.49396708999996</v>
      </c>
      <c r="K107" s="37">
        <v>357.79290596999999</v>
      </c>
      <c r="L107" s="37">
        <v>528.73439360999998</v>
      </c>
      <c r="M107" s="37">
        <v>1.96666751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2835.07009905</v>
      </c>
      <c r="C108" s="37">
        <f t="shared" ref="C108" si="124">G108+K108</f>
        <v>1205.0950020999999</v>
      </c>
      <c r="D108" s="37">
        <f t="shared" ref="D108" si="125">H108+L108</f>
        <v>1598.5658994199998</v>
      </c>
      <c r="E108" s="37">
        <f t="shared" ref="E108" si="126">I108+M108</f>
        <v>31.40919753</v>
      </c>
      <c r="F108" s="37">
        <v>1953.57560375</v>
      </c>
      <c r="G108" s="37">
        <v>854.66120296999998</v>
      </c>
      <c r="H108" s="37">
        <v>1086.3460295</v>
      </c>
      <c r="I108" s="37">
        <v>12.568371279999999</v>
      </c>
      <c r="J108" s="37">
        <v>881.49449530000004</v>
      </c>
      <c r="K108" s="37">
        <v>350.43379913000001</v>
      </c>
      <c r="L108" s="37">
        <v>512.21986991999995</v>
      </c>
      <c r="M108" s="37">
        <v>18.840826249999999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2960.1966818199999</v>
      </c>
      <c r="C109" s="37">
        <f t="shared" ref="C109" si="127">G109+K109</f>
        <v>1226.71487413</v>
      </c>
      <c r="D109" s="37">
        <f t="shared" ref="D109" si="128">H109+L109</f>
        <v>1664.04573394</v>
      </c>
      <c r="E109" s="37">
        <f t="shared" ref="E109" si="129">I109+M109</f>
        <v>69.436073749999991</v>
      </c>
      <c r="F109" s="37">
        <v>2082.9351017600002</v>
      </c>
      <c r="G109" s="37">
        <v>888.57653028000004</v>
      </c>
      <c r="H109" s="37">
        <v>1149.20025025</v>
      </c>
      <c r="I109" s="37">
        <v>45.158321229999999</v>
      </c>
      <c r="J109" s="37">
        <v>877.26158006000003</v>
      </c>
      <c r="K109" s="37">
        <v>338.13834385000001</v>
      </c>
      <c r="L109" s="37">
        <v>514.84548369000004</v>
      </c>
      <c r="M109" s="37">
        <v>24.27775252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3098.4805743699999</v>
      </c>
      <c r="C110" s="37">
        <f t="shared" ref="C110" si="130">G110+K110</f>
        <v>1329.6047396499998</v>
      </c>
      <c r="D110" s="37">
        <f t="shared" ref="D110" si="131">H110+L110</f>
        <v>1700.21096106</v>
      </c>
      <c r="E110" s="37">
        <f t="shared" ref="E110" si="132">I110+M110</f>
        <v>68.664873659999998</v>
      </c>
      <c r="F110" s="37">
        <v>2227.0832378099999</v>
      </c>
      <c r="G110" s="37">
        <v>1007.34814661</v>
      </c>
      <c r="H110" s="37">
        <v>1174.4801219799999</v>
      </c>
      <c r="I110" s="37">
        <v>45.25496922</v>
      </c>
      <c r="J110" s="37">
        <v>871.39733655999999</v>
      </c>
      <c r="K110" s="37">
        <v>322.25659303999998</v>
      </c>
      <c r="L110" s="37">
        <v>525.73083908000001</v>
      </c>
      <c r="M110" s="37">
        <v>23.409904439999998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3114.67776792</v>
      </c>
      <c r="C111" s="37">
        <f t="shared" ref="C111" si="133">G111+K111</f>
        <v>1285.72640125</v>
      </c>
      <c r="D111" s="37">
        <f t="shared" ref="D111" si="134">H111+L111</f>
        <v>1762.55489855</v>
      </c>
      <c r="E111" s="37">
        <f t="shared" ref="E111" si="135">I111+M111</f>
        <v>66.396468119999994</v>
      </c>
      <c r="F111" s="37">
        <v>2242.67257832</v>
      </c>
      <c r="G111" s="37">
        <v>981.05930574000001</v>
      </c>
      <c r="H111" s="37">
        <v>1220.43993735</v>
      </c>
      <c r="I111" s="37">
        <v>41.173335229999999</v>
      </c>
      <c r="J111" s="37">
        <v>872.00518959999999</v>
      </c>
      <c r="K111" s="37">
        <v>304.66709551000002</v>
      </c>
      <c r="L111" s="37">
        <v>542.11496120000004</v>
      </c>
      <c r="M111" s="37">
        <v>25.223132889999999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3087.3770292700001</v>
      </c>
      <c r="C112" s="37">
        <f t="shared" ref="C112" si="136">G112+K112</f>
        <v>1247.0614544</v>
      </c>
      <c r="D112" s="37">
        <f t="shared" ref="D112" si="137">H112+L112</f>
        <v>1778.85367924</v>
      </c>
      <c r="E112" s="37">
        <f t="shared" ref="E112" si="138">I112+M112</f>
        <v>61.461895630000001</v>
      </c>
      <c r="F112" s="37">
        <v>2239.1960658500002</v>
      </c>
      <c r="G112" s="37">
        <v>971.01069401999996</v>
      </c>
      <c r="H112" s="37">
        <v>1227.52725375</v>
      </c>
      <c r="I112" s="37">
        <v>40.658118080000001</v>
      </c>
      <c r="J112" s="37">
        <v>848.18096342000001</v>
      </c>
      <c r="K112" s="37">
        <v>276.05076037999999</v>
      </c>
      <c r="L112" s="37">
        <v>551.32642549000002</v>
      </c>
      <c r="M112" s="37">
        <v>20.80377755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2945.6137121100001</v>
      </c>
      <c r="C113" s="37">
        <f t="shared" ref="C113" si="139">G113+K113</f>
        <v>1101.8120906300001</v>
      </c>
      <c r="D113" s="37">
        <f t="shared" ref="D113" si="140">H113+L113</f>
        <v>1783.2479546499999</v>
      </c>
      <c r="E113" s="37">
        <f t="shared" ref="E113" si="141">I113+M113</f>
        <v>60.553666829999997</v>
      </c>
      <c r="F113" s="37">
        <v>2135.2782344100001</v>
      </c>
      <c r="G113" s="37">
        <v>874.39163361999999</v>
      </c>
      <c r="H113" s="37">
        <v>1219.9847339200001</v>
      </c>
      <c r="I113" s="37">
        <v>40.901866869999999</v>
      </c>
      <c r="J113" s="37">
        <v>810.33547769999996</v>
      </c>
      <c r="K113" s="37">
        <v>227.42045701000001</v>
      </c>
      <c r="L113" s="37">
        <v>563.26322072999994</v>
      </c>
      <c r="M113" s="37">
        <v>19.651799960000002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2862.7223220599999</v>
      </c>
      <c r="C114" s="37">
        <f t="shared" ref="C114" si="142">G114+K114</f>
        <v>991.76155402000006</v>
      </c>
      <c r="D114" s="37">
        <f t="shared" ref="D114" si="143">H114+L114</f>
        <v>1809.9663622500002</v>
      </c>
      <c r="E114" s="37">
        <f t="shared" ref="E114" si="144">I114+M114</f>
        <v>60.994405790000002</v>
      </c>
      <c r="F114" s="37">
        <v>2080.7806336100002</v>
      </c>
      <c r="G114" s="37">
        <v>812.34355758000004</v>
      </c>
      <c r="H114" s="37">
        <v>1227.0972432900001</v>
      </c>
      <c r="I114" s="37">
        <v>41.339832739999999</v>
      </c>
      <c r="J114" s="37">
        <v>781.94168845000002</v>
      </c>
      <c r="K114" s="37">
        <v>179.41799644</v>
      </c>
      <c r="L114" s="37">
        <v>582.86911896000004</v>
      </c>
      <c r="M114" s="37">
        <v>19.65457305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2741.8325176799999</v>
      </c>
      <c r="C115" s="37">
        <f t="shared" ref="C115" si="145">G115+K115</f>
        <v>926.16737912000008</v>
      </c>
      <c r="D115" s="37">
        <f t="shared" ref="D115" si="146">H115+L115</f>
        <v>1755.7367830399999</v>
      </c>
      <c r="E115" s="37">
        <f t="shared" ref="E115" si="147">I115+M115</f>
        <v>59.928355519999997</v>
      </c>
      <c r="F115" s="37">
        <v>2014.12604214</v>
      </c>
      <c r="G115" s="37">
        <v>721.40136323000002</v>
      </c>
      <c r="H115" s="37">
        <v>1251.37307904</v>
      </c>
      <c r="I115" s="37">
        <v>41.351599870000001</v>
      </c>
      <c r="J115" s="37">
        <v>727.70647554000004</v>
      </c>
      <c r="K115" s="37">
        <v>204.76601589000001</v>
      </c>
      <c r="L115" s="37">
        <v>504.36370399999998</v>
      </c>
      <c r="M115" s="37">
        <v>18.576755649999999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2758.0406132899998</v>
      </c>
      <c r="C116" s="37">
        <f t="shared" ref="C116" si="148">G116+K116</f>
        <v>887.56765773999996</v>
      </c>
      <c r="D116" s="37">
        <f t="shared" ref="D116" si="149">H116+L116</f>
        <v>1809.6656113200002</v>
      </c>
      <c r="E116" s="37">
        <f t="shared" ref="E116" si="150">I116+M116</f>
        <v>60.807344229999998</v>
      </c>
      <c r="F116" s="37">
        <v>1987.06914822</v>
      </c>
      <c r="G116" s="37">
        <v>692.11133281000002</v>
      </c>
      <c r="H116" s="37">
        <v>1253.60466335</v>
      </c>
      <c r="I116" s="37">
        <v>41.353152059999999</v>
      </c>
      <c r="J116" s="37">
        <v>770.97146507000002</v>
      </c>
      <c r="K116" s="37">
        <v>195.45632492999999</v>
      </c>
      <c r="L116" s="37">
        <v>556.06094797000003</v>
      </c>
      <c r="M116" s="37">
        <v>19.454192169999999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2784.6249662</v>
      </c>
      <c r="C117" s="37">
        <f t="shared" ref="C117" si="151">G117+K117</f>
        <v>952.84337745000005</v>
      </c>
      <c r="D117" s="37">
        <f t="shared" ref="D117" si="152">H117+L117</f>
        <v>1772.1534148300002</v>
      </c>
      <c r="E117" s="37">
        <f t="shared" ref="E117" si="153">I117+M117</f>
        <v>59.628173919999995</v>
      </c>
      <c r="F117" s="37">
        <v>2011.4132363599999</v>
      </c>
      <c r="G117" s="37">
        <v>754.81244016000005</v>
      </c>
      <c r="H117" s="37">
        <v>1215.3677712900001</v>
      </c>
      <c r="I117" s="37">
        <v>41.233024909999997</v>
      </c>
      <c r="J117" s="37">
        <v>773.21172983999998</v>
      </c>
      <c r="K117" s="37">
        <v>198.03093729</v>
      </c>
      <c r="L117" s="37">
        <v>556.78564354000002</v>
      </c>
      <c r="M117" s="37">
        <v>18.395149010000001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2731.9084338799998</v>
      </c>
      <c r="C118" s="37">
        <f t="shared" ref="C118" si="154">G118+K118</f>
        <v>929.66795932000002</v>
      </c>
      <c r="D118" s="37">
        <f t="shared" ref="D118" si="155">H118+L118</f>
        <v>1750.8281926999998</v>
      </c>
      <c r="E118" s="37">
        <f t="shared" ref="E118" si="156">I118+M118</f>
        <v>51.41228186</v>
      </c>
      <c r="F118" s="37">
        <v>1974.0783464599999</v>
      </c>
      <c r="G118" s="37">
        <v>749.31341677</v>
      </c>
      <c r="H118" s="37">
        <v>1183.89111493</v>
      </c>
      <c r="I118" s="37">
        <v>40.873814760000002</v>
      </c>
      <c r="J118" s="37">
        <v>757.83008742000004</v>
      </c>
      <c r="K118" s="37">
        <v>180.35454254999999</v>
      </c>
      <c r="L118" s="37">
        <v>566.93707776999997</v>
      </c>
      <c r="M118" s="37">
        <v>10.5384671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2715.7655175300001</v>
      </c>
      <c r="C119" s="37">
        <f t="shared" ref="C119" si="157">G119+K119</f>
        <v>900.52712989999998</v>
      </c>
      <c r="D119" s="37">
        <f t="shared" ref="D119" si="158">H119+L119</f>
        <v>1763.40891569</v>
      </c>
      <c r="E119" s="37">
        <f t="shared" ref="E119" si="159">I119+M119</f>
        <v>51.829471940000005</v>
      </c>
      <c r="F119" s="37">
        <v>1927.75141708</v>
      </c>
      <c r="G119" s="37">
        <v>728.98645065999995</v>
      </c>
      <c r="H119" s="37">
        <v>1157.8749733499999</v>
      </c>
      <c r="I119" s="37">
        <v>40.889993070000003</v>
      </c>
      <c r="J119" s="37">
        <v>788.01410045</v>
      </c>
      <c r="K119" s="37">
        <v>171.54067924</v>
      </c>
      <c r="L119" s="37">
        <v>605.53394233999995</v>
      </c>
      <c r="M119" s="37">
        <v>10.93947887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2723.70050133</v>
      </c>
      <c r="C120" s="37">
        <f t="shared" ref="C120" si="160">G120+K120</f>
        <v>932.28676690999998</v>
      </c>
      <c r="D120" s="37">
        <f t="shared" ref="D120" si="161">H120+L120</f>
        <v>1739.7473933599999</v>
      </c>
      <c r="E120" s="37">
        <f t="shared" ref="E120" si="162">I120+M120</f>
        <v>51.666341060000001</v>
      </c>
      <c r="F120" s="37">
        <v>1925.5760584100001</v>
      </c>
      <c r="G120" s="37">
        <v>765.30452071000002</v>
      </c>
      <c r="H120" s="37">
        <v>1119.31235569</v>
      </c>
      <c r="I120" s="37">
        <v>40.959182009999999</v>
      </c>
      <c r="J120" s="37">
        <v>798.12444291999998</v>
      </c>
      <c r="K120" s="37">
        <v>166.98224619999999</v>
      </c>
      <c r="L120" s="37">
        <v>620.43503767000004</v>
      </c>
      <c r="M120" s="37">
        <v>10.70715905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3034.20303887</v>
      </c>
      <c r="C121" s="37">
        <f t="shared" ref="C121" si="163">G121+K121</f>
        <v>1138.1194356200001</v>
      </c>
      <c r="D121" s="37">
        <f t="shared" ref="D121" si="164">H121+L121</f>
        <v>1844.07111164</v>
      </c>
      <c r="E121" s="37">
        <f t="shared" ref="E121" si="165">I121+M121</f>
        <v>52.012491609999998</v>
      </c>
      <c r="F121" s="37">
        <v>2122.6554853100001</v>
      </c>
      <c r="G121" s="37">
        <v>963.54277920000004</v>
      </c>
      <c r="H121" s="37">
        <v>1119.36859699</v>
      </c>
      <c r="I121" s="37">
        <v>39.744109119999997</v>
      </c>
      <c r="J121" s="37">
        <v>911.54755355999998</v>
      </c>
      <c r="K121" s="37">
        <v>174.57665642000001</v>
      </c>
      <c r="L121" s="37">
        <v>724.70251465000001</v>
      </c>
      <c r="M121" s="37">
        <v>12.26838249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3073.03354567</v>
      </c>
      <c r="C122" s="37">
        <f t="shared" ref="C122" si="166">G122+K122</f>
        <v>1211.8001875</v>
      </c>
      <c r="D122" s="37">
        <f t="shared" ref="D122" si="167">H122+L122</f>
        <v>1809.80415922</v>
      </c>
      <c r="E122" s="37">
        <f t="shared" ref="E122" si="168">I122+M122</f>
        <v>51.42919895</v>
      </c>
      <c r="F122" s="37">
        <v>2209.4095355899999</v>
      </c>
      <c r="G122" s="37">
        <v>1048.4390459399999</v>
      </c>
      <c r="H122" s="37">
        <v>1121.28648662</v>
      </c>
      <c r="I122" s="37">
        <v>39.68400303</v>
      </c>
      <c r="J122" s="37">
        <v>863.62401007999995</v>
      </c>
      <c r="K122" s="37">
        <v>163.36114155999999</v>
      </c>
      <c r="L122" s="37">
        <v>688.51767259999997</v>
      </c>
      <c r="M122" s="37">
        <v>11.74519592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3086.1407955499999</v>
      </c>
      <c r="C123" s="37">
        <f t="shared" ref="C123" si="169">G123+K123</f>
        <v>1199.2124282699999</v>
      </c>
      <c r="D123" s="37">
        <f t="shared" ref="D123" si="170">H123+L123</f>
        <v>1835.4431015499999</v>
      </c>
      <c r="E123" s="37">
        <f t="shared" ref="E123" si="171">I123+M123</f>
        <v>51.485265730000002</v>
      </c>
      <c r="F123" s="37">
        <v>2213.79847999</v>
      </c>
      <c r="G123" s="37">
        <v>1031.7302941099999</v>
      </c>
      <c r="H123" s="37">
        <v>1142.4684227499999</v>
      </c>
      <c r="I123" s="37">
        <v>39.599763129999999</v>
      </c>
      <c r="J123" s="37">
        <v>872.34231555999997</v>
      </c>
      <c r="K123" s="37">
        <v>167.48213415999999</v>
      </c>
      <c r="L123" s="37">
        <v>692.97467879999999</v>
      </c>
      <c r="M123" s="37">
        <v>11.885502600000001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3039.2832593200001</v>
      </c>
      <c r="C124" s="37">
        <f t="shared" ref="C124" si="172">G124+K124</f>
        <v>1112.95693699</v>
      </c>
      <c r="D124" s="37">
        <f t="shared" ref="D124" si="173">H124+L124</f>
        <v>1874.2385226700001</v>
      </c>
      <c r="E124" s="37">
        <f t="shared" ref="E124" si="174">I124+M124</f>
        <v>52.087799660000002</v>
      </c>
      <c r="F124" s="37">
        <v>2166.35337574</v>
      </c>
      <c r="G124" s="37">
        <v>950.31963383000004</v>
      </c>
      <c r="H124" s="37">
        <v>1175.7628193200001</v>
      </c>
      <c r="I124" s="37">
        <v>40.270922589999998</v>
      </c>
      <c r="J124" s="37">
        <v>872.92988358000002</v>
      </c>
      <c r="K124" s="37">
        <v>162.63730315999999</v>
      </c>
      <c r="L124" s="37">
        <v>698.47570335</v>
      </c>
      <c r="M124" s="37">
        <v>11.81687707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3050.62527383</v>
      </c>
      <c r="C125" s="37">
        <f t="shared" ref="C125" si="175">G125+K125</f>
        <v>1126.0501028900001</v>
      </c>
      <c r="D125" s="37">
        <f t="shared" ref="D125" si="176">H125+L125</f>
        <v>1867.0952118499999</v>
      </c>
      <c r="E125" s="37">
        <f t="shared" ref="E125" si="177">I125+M125</f>
        <v>57.479959090000001</v>
      </c>
      <c r="F125" s="37">
        <v>2113.2943851300001</v>
      </c>
      <c r="G125" s="37">
        <v>945.18691412999999</v>
      </c>
      <c r="H125" s="37">
        <v>1127.4156263499999</v>
      </c>
      <c r="I125" s="37">
        <v>40.69184465</v>
      </c>
      <c r="J125" s="37">
        <v>937.33088869999995</v>
      </c>
      <c r="K125" s="37">
        <v>180.86318876000001</v>
      </c>
      <c r="L125" s="37">
        <v>739.67958550000003</v>
      </c>
      <c r="M125" s="37">
        <v>16.788114440000001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2945.0035392899999</v>
      </c>
      <c r="C126" s="37">
        <f t="shared" ref="C126" si="178">G126+K126</f>
        <v>1040.6115364099999</v>
      </c>
      <c r="D126" s="37">
        <f t="shared" ref="D126" si="179">H126+L126</f>
        <v>1845.8677556799998</v>
      </c>
      <c r="E126" s="37">
        <f t="shared" ref="E126" si="180">I126+M126</f>
        <v>58.524247199999998</v>
      </c>
      <c r="F126" s="37">
        <v>2037.3915112499999</v>
      </c>
      <c r="G126" s="37">
        <v>886.23664914999995</v>
      </c>
      <c r="H126" s="37">
        <v>1109.4965577099999</v>
      </c>
      <c r="I126" s="37">
        <v>41.658304389999998</v>
      </c>
      <c r="J126" s="37">
        <v>907.61202804000004</v>
      </c>
      <c r="K126" s="37">
        <v>154.37488726000001</v>
      </c>
      <c r="L126" s="37">
        <v>736.37119797000003</v>
      </c>
      <c r="M126" s="37">
        <v>16.86594281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2312.2732429500002</v>
      </c>
      <c r="C127" s="37">
        <f t="shared" ref="C127" si="181">G127+K127</f>
        <v>1005.88255425</v>
      </c>
      <c r="D127" s="37">
        <f t="shared" ref="D127" si="182">H127+L127</f>
        <v>1247.1467689900001</v>
      </c>
      <c r="E127" s="37">
        <f t="shared" ref="E127" si="183">I127+M127</f>
        <v>59.24391971</v>
      </c>
      <c r="F127" s="37">
        <v>1629.7963285000001</v>
      </c>
      <c r="G127" s="37">
        <v>826.36167581999996</v>
      </c>
      <c r="H127" s="37">
        <v>761.35750110000004</v>
      </c>
      <c r="I127" s="37">
        <v>42.077151579999999</v>
      </c>
      <c r="J127" s="37">
        <v>682.47691444999998</v>
      </c>
      <c r="K127" s="37">
        <v>179.52087843000001</v>
      </c>
      <c r="L127" s="37">
        <v>485.78926789000002</v>
      </c>
      <c r="M127" s="37">
        <v>17.166768130000001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2203.22788924</v>
      </c>
      <c r="C128" s="37">
        <f t="shared" ref="C128" si="184">G128+K128</f>
        <v>911.11939639000002</v>
      </c>
      <c r="D128" s="37">
        <f t="shared" ref="D128" si="185">H128+L128</f>
        <v>1234.8696170000001</v>
      </c>
      <c r="E128" s="37">
        <f t="shared" ref="E128" si="186">I128+M128</f>
        <v>57.238875849999999</v>
      </c>
      <c r="F128" s="37">
        <v>1530.5139932300001</v>
      </c>
      <c r="G128" s="37">
        <v>732.53005012999995</v>
      </c>
      <c r="H128" s="37">
        <v>758.08958742000004</v>
      </c>
      <c r="I128" s="37">
        <v>39.894355679999997</v>
      </c>
      <c r="J128" s="37">
        <v>672.71389600999998</v>
      </c>
      <c r="K128" s="37">
        <v>178.58934626000001</v>
      </c>
      <c r="L128" s="37">
        <v>476.78002958000002</v>
      </c>
      <c r="M128" s="37">
        <v>17.344520169999999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2321.2001626400001</v>
      </c>
      <c r="C129" s="37">
        <f t="shared" ref="C129" si="187">G129+K129</f>
        <v>906.80609258000004</v>
      </c>
      <c r="D129" s="37">
        <f t="shared" ref="D129" si="188">H129+L129</f>
        <v>1358.03169794</v>
      </c>
      <c r="E129" s="37">
        <f t="shared" ref="E129" si="189">I129+M129</f>
        <v>56.362372120000003</v>
      </c>
      <c r="F129" s="37">
        <v>1532.6282925099999</v>
      </c>
      <c r="G129" s="37">
        <v>733.22435161999999</v>
      </c>
      <c r="H129" s="37">
        <v>760.36709178000001</v>
      </c>
      <c r="I129" s="37">
        <v>39.036849109999999</v>
      </c>
      <c r="J129" s="37">
        <v>788.57187012999998</v>
      </c>
      <c r="K129" s="37">
        <v>173.58174095999999</v>
      </c>
      <c r="L129" s="37">
        <v>597.66460615999995</v>
      </c>
      <c r="M129" s="37">
        <v>17.325523010000001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2448.3455596600002</v>
      </c>
      <c r="C130" s="37">
        <f t="shared" ref="C130" si="190">G130+K130</f>
        <v>832.07271754999999</v>
      </c>
      <c r="D130" s="37">
        <f t="shared" ref="D130" si="191">H130+L130</f>
        <v>1565.9320918200001</v>
      </c>
      <c r="E130" s="37">
        <f t="shared" ref="E130" si="192">I130+M130</f>
        <v>50.340750290000003</v>
      </c>
      <c r="F130" s="37">
        <v>1672.3047953600001</v>
      </c>
      <c r="G130" s="37">
        <v>726.75575586000002</v>
      </c>
      <c r="H130" s="37">
        <v>910.03036892</v>
      </c>
      <c r="I130" s="37">
        <v>35.518670579999998</v>
      </c>
      <c r="J130" s="37">
        <v>776.04076429999998</v>
      </c>
      <c r="K130" s="37">
        <v>105.31696169</v>
      </c>
      <c r="L130" s="37">
        <v>655.90172289999998</v>
      </c>
      <c r="M130" s="37">
        <v>14.822079710000001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2406.8858875699998</v>
      </c>
      <c r="C131" s="37">
        <f t="shared" ref="C131" si="193">G131+K131</f>
        <v>869.75140794000004</v>
      </c>
      <c r="D131" s="37">
        <f t="shared" ref="D131" si="194">H131+L131</f>
        <v>1487.7689693</v>
      </c>
      <c r="E131" s="37">
        <f t="shared" ref="E131" si="195">I131+M131</f>
        <v>49.365510329999999</v>
      </c>
      <c r="F131" s="37">
        <v>1747.51054133</v>
      </c>
      <c r="G131" s="37">
        <v>759.54795955999998</v>
      </c>
      <c r="H131" s="37">
        <v>953.23283053</v>
      </c>
      <c r="I131" s="37">
        <v>34.729751239999999</v>
      </c>
      <c r="J131" s="37">
        <v>659.37534624</v>
      </c>
      <c r="K131" s="37">
        <v>110.20344838</v>
      </c>
      <c r="L131" s="37">
        <v>534.53613876999998</v>
      </c>
      <c r="M131" s="37">
        <v>14.635759090000001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2455.59262979</v>
      </c>
      <c r="C132" s="37">
        <f t="shared" ref="C132" si="196">G132+K132</f>
        <v>967.69876976</v>
      </c>
      <c r="D132" s="37">
        <f t="shared" ref="D132" si="197">H132+L132</f>
        <v>1438.3029037700001</v>
      </c>
      <c r="E132" s="37">
        <f t="shared" ref="E132" si="198">I132+M132</f>
        <v>49.590956259999999</v>
      </c>
      <c r="F132" s="37">
        <v>1824.67044261</v>
      </c>
      <c r="G132" s="37">
        <v>847.54274986999997</v>
      </c>
      <c r="H132" s="37">
        <v>942.21593055000005</v>
      </c>
      <c r="I132" s="37">
        <v>34.911762189999997</v>
      </c>
      <c r="J132" s="37">
        <v>630.92218718000004</v>
      </c>
      <c r="K132" s="37">
        <v>120.15601989</v>
      </c>
      <c r="L132" s="37">
        <v>496.08697322</v>
      </c>
      <c r="M132" s="37">
        <v>14.679194069999999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2622.8067547400001</v>
      </c>
      <c r="C133" s="37">
        <f t="shared" ref="C133" si="199">G133+K133</f>
        <v>1115.2089223600001</v>
      </c>
      <c r="D133" s="37">
        <f t="shared" ref="D133" si="200">H133+L133</f>
        <v>1491.3271314200001</v>
      </c>
      <c r="E133" s="37">
        <f t="shared" ref="E133" si="201">I133+M133</f>
        <v>16.270700959999999</v>
      </c>
      <c r="F133" s="37">
        <v>1996.2656564500001</v>
      </c>
      <c r="G133" s="37">
        <v>990.34987889000001</v>
      </c>
      <c r="H133" s="37">
        <v>1000.59050647</v>
      </c>
      <c r="I133" s="37">
        <v>5.3252710900000002</v>
      </c>
      <c r="J133" s="37">
        <v>626.54109829000004</v>
      </c>
      <c r="K133" s="37">
        <v>124.85904347</v>
      </c>
      <c r="L133" s="37">
        <v>490.73662495000002</v>
      </c>
      <c r="M133" s="37">
        <v>10.94542987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2969.1079606200001</v>
      </c>
      <c r="C134" s="37">
        <f t="shared" ref="C134" si="202">G134+K134</f>
        <v>1385.7518753300001</v>
      </c>
      <c r="D134" s="37">
        <f t="shared" ref="D134" si="203">H134+L134</f>
        <v>1567.04841175</v>
      </c>
      <c r="E134" s="37">
        <f t="shared" ref="E134" si="204">I134+M134</f>
        <v>16.30767354</v>
      </c>
      <c r="F134" s="37">
        <v>2325.08534723</v>
      </c>
      <c r="G134" s="37">
        <v>1240.09431567</v>
      </c>
      <c r="H134" s="37">
        <v>1079.9643497</v>
      </c>
      <c r="I134" s="37">
        <v>5.0266818600000001</v>
      </c>
      <c r="J134" s="37">
        <v>644.02261338999995</v>
      </c>
      <c r="K134" s="37">
        <v>145.65755966</v>
      </c>
      <c r="L134" s="37">
        <v>487.08406205</v>
      </c>
      <c r="M134" s="37">
        <v>11.28099168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3134.8955314599998</v>
      </c>
      <c r="C135" s="37">
        <f t="shared" ref="C135" si="205">G135+K135</f>
        <v>1535.2223991400001</v>
      </c>
      <c r="D135" s="37">
        <f t="shared" ref="D135" si="206">H135+L135</f>
        <v>1583.3697901099999</v>
      </c>
      <c r="E135" s="37">
        <f t="shared" ref="E135" si="207">I135+M135</f>
        <v>16.30334221</v>
      </c>
      <c r="F135" s="37">
        <v>2485.93197831</v>
      </c>
      <c r="G135" s="37">
        <v>1380.65911729</v>
      </c>
      <c r="H135" s="37">
        <v>1100.24847406</v>
      </c>
      <c r="I135" s="37">
        <v>5.0243869600000002</v>
      </c>
      <c r="J135" s="37">
        <v>648.96355315000005</v>
      </c>
      <c r="K135" s="37">
        <v>154.56328185000001</v>
      </c>
      <c r="L135" s="37">
        <v>483.12131605000002</v>
      </c>
      <c r="M135" s="37">
        <v>11.278955249999999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3101.8463811800002</v>
      </c>
      <c r="C136" s="37">
        <f t="shared" ref="C136" si="208">G136+K136</f>
        <v>1458.7880939899999</v>
      </c>
      <c r="D136" s="37">
        <f t="shared" ref="D136" si="209">H136+L136</f>
        <v>1627.0424548200001</v>
      </c>
      <c r="E136" s="37">
        <f t="shared" ref="E136" si="210">I136+M136</f>
        <v>16.015832370000002</v>
      </c>
      <c r="F136" s="37">
        <v>2486.8227286199999</v>
      </c>
      <c r="G136" s="37">
        <v>1323.2031317599999</v>
      </c>
      <c r="H136" s="37">
        <v>1158.62941535</v>
      </c>
      <c r="I136" s="37">
        <v>4.9901815100000002</v>
      </c>
      <c r="J136" s="37">
        <v>615.02365255999996</v>
      </c>
      <c r="K136" s="37">
        <v>135.58496223</v>
      </c>
      <c r="L136" s="37">
        <v>468.41303947</v>
      </c>
      <c r="M136" s="37">
        <v>11.025650860000001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3105.7205005699998</v>
      </c>
      <c r="C137" s="37">
        <f t="shared" ref="C137" si="211">G137+K137</f>
        <v>1385.7284475700001</v>
      </c>
      <c r="D137" s="37">
        <f t="shared" ref="D137" si="212">H137+L137</f>
        <v>1703.7398732800002</v>
      </c>
      <c r="E137" s="37">
        <f t="shared" ref="E137" si="213">I137+M137</f>
        <v>16.252179720000001</v>
      </c>
      <c r="F137" s="37">
        <v>2506.5094637299999</v>
      </c>
      <c r="G137" s="37">
        <v>1275.9018749700001</v>
      </c>
      <c r="H137" s="37">
        <v>1225.2308214300001</v>
      </c>
      <c r="I137" s="37">
        <v>5.3767673299999998</v>
      </c>
      <c r="J137" s="37">
        <v>599.21103684000002</v>
      </c>
      <c r="K137" s="37">
        <v>109.82657260000001</v>
      </c>
      <c r="L137" s="37">
        <v>478.50905184999999</v>
      </c>
      <c r="M137" s="37">
        <v>10.875412389999999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3233.8079878200001</v>
      </c>
      <c r="C138" s="37">
        <f t="shared" ref="C138" si="214">G138+K138</f>
        <v>1481.3590507399999</v>
      </c>
      <c r="D138" s="37">
        <f t="shared" ref="D138" si="215">H138+L138</f>
        <v>1737.3181887999999</v>
      </c>
      <c r="E138" s="37">
        <f t="shared" ref="E138" si="216">I138+M138</f>
        <v>15.130748279999999</v>
      </c>
      <c r="F138" s="37">
        <v>2640.4762398799999</v>
      </c>
      <c r="G138" s="37">
        <v>1370.9535509699999</v>
      </c>
      <c r="H138" s="37">
        <v>1265.28067994</v>
      </c>
      <c r="I138" s="37">
        <v>4.2420089699999997</v>
      </c>
      <c r="J138" s="37">
        <v>593.33174794000001</v>
      </c>
      <c r="K138" s="37">
        <v>110.40549977000001</v>
      </c>
      <c r="L138" s="37">
        <v>472.03750886</v>
      </c>
      <c r="M138" s="37">
        <v>10.88873931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2924.1944399399999</v>
      </c>
      <c r="C139" s="37">
        <f t="shared" ref="C139" si="217">G139+K139</f>
        <v>1170.4881744899999</v>
      </c>
      <c r="D139" s="37">
        <f t="shared" ref="D139" si="218">H139+L139</f>
        <v>1738.9257120700001</v>
      </c>
      <c r="E139" s="37">
        <f t="shared" ref="E139" si="219">I139+M139</f>
        <v>14.780553380000001</v>
      </c>
      <c r="F139" s="37">
        <v>2362.09804149</v>
      </c>
      <c r="G139" s="37">
        <v>1077.59017077</v>
      </c>
      <c r="H139" s="37">
        <v>1280.4662286800001</v>
      </c>
      <c r="I139" s="37">
        <v>4.0416420400000002</v>
      </c>
      <c r="J139" s="37">
        <v>562.09639845000004</v>
      </c>
      <c r="K139" s="37">
        <v>92.898003720000006</v>
      </c>
      <c r="L139" s="37">
        <v>458.45948339</v>
      </c>
      <c r="M139" s="37">
        <v>10.73891134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2931.9558386799999</v>
      </c>
      <c r="C140" s="37">
        <f t="shared" ref="C140" si="220">G140+K140</f>
        <v>1160.0574575000001</v>
      </c>
      <c r="D140" s="37">
        <f t="shared" ref="D140" si="221">H140+L140</f>
        <v>1757.04687259</v>
      </c>
      <c r="E140" s="37">
        <f t="shared" ref="E140" si="222">I140+M140</f>
        <v>14.851508589999998</v>
      </c>
      <c r="F140" s="37">
        <v>2333.0193810300002</v>
      </c>
      <c r="G140" s="37">
        <v>1015.91981591</v>
      </c>
      <c r="H140" s="37">
        <v>1312.9088804800001</v>
      </c>
      <c r="I140" s="37">
        <v>4.1906846399999997</v>
      </c>
      <c r="J140" s="37">
        <v>598.93645764999997</v>
      </c>
      <c r="K140" s="37">
        <v>144.13764158999999</v>
      </c>
      <c r="L140" s="37">
        <v>444.13799211000003</v>
      </c>
      <c r="M140" s="37">
        <v>10.660823949999999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3073.3297685399998</v>
      </c>
      <c r="C141" s="37">
        <f t="shared" ref="C141" si="223">G141+K141</f>
        <v>1116.2454009200001</v>
      </c>
      <c r="D141" s="37">
        <f t="shared" ref="D141" si="224">H141+L141</f>
        <v>1941.1989087699999</v>
      </c>
      <c r="E141" s="37">
        <f t="shared" ref="E141" si="225">I141+M141</f>
        <v>15.885458850000001</v>
      </c>
      <c r="F141" s="37">
        <v>2430.33183607</v>
      </c>
      <c r="G141" s="37">
        <v>927.48186410999995</v>
      </c>
      <c r="H141" s="37">
        <v>1497.7950748999999</v>
      </c>
      <c r="I141" s="37">
        <v>5.0548970600000001</v>
      </c>
      <c r="J141" s="37">
        <v>642.99793247000002</v>
      </c>
      <c r="K141" s="37">
        <v>188.76353681000001</v>
      </c>
      <c r="L141" s="37">
        <v>443.40383387000003</v>
      </c>
      <c r="M141" s="37">
        <v>10.830561790000001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3128.2076441700001</v>
      </c>
      <c r="C142" s="37">
        <f t="shared" ref="C142" si="226">G142+K142</f>
        <v>1258.7180889199999</v>
      </c>
      <c r="D142" s="37">
        <f t="shared" ref="D142" si="227">H142+L142</f>
        <v>1853.406146</v>
      </c>
      <c r="E142" s="37">
        <f t="shared" ref="E142" si="228">I142+M142</f>
        <v>16.083409249999999</v>
      </c>
      <c r="F142" s="37">
        <v>2476.7533013799998</v>
      </c>
      <c r="G142" s="37">
        <v>986.89328310999997</v>
      </c>
      <c r="H142" s="37">
        <v>1484.7748111200001</v>
      </c>
      <c r="I142" s="37">
        <v>5.0852071499999996</v>
      </c>
      <c r="J142" s="37">
        <v>651.45434279000006</v>
      </c>
      <c r="K142" s="37">
        <v>271.82480580999999</v>
      </c>
      <c r="L142" s="37">
        <v>368.63133488</v>
      </c>
      <c r="M142" s="37">
        <v>10.9982021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3315.9136922399998</v>
      </c>
      <c r="C143" s="37">
        <f t="shared" ref="C143" si="229">G143+K143</f>
        <v>1378.7149503600001</v>
      </c>
      <c r="D143" s="37">
        <f t="shared" ref="D143" si="230">H143+L143</f>
        <v>1920.67291591</v>
      </c>
      <c r="E143" s="37">
        <f t="shared" ref="E143" si="231">I143+M143</f>
        <v>16.52582597</v>
      </c>
      <c r="F143" s="37">
        <v>2638.5368226300002</v>
      </c>
      <c r="G143" s="37">
        <v>1088.33978316</v>
      </c>
      <c r="H143" s="37">
        <v>1545.1686913000001</v>
      </c>
      <c r="I143" s="37">
        <v>5.0283481700000001</v>
      </c>
      <c r="J143" s="37">
        <v>677.37686960999997</v>
      </c>
      <c r="K143" s="37">
        <v>290.37516720000002</v>
      </c>
      <c r="L143" s="37">
        <v>375.50422460999999</v>
      </c>
      <c r="M143" s="37">
        <v>11.4974778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3652.08972094</v>
      </c>
      <c r="C144" s="37">
        <f t="shared" ref="C144" si="232">G144+K144</f>
        <v>1752.5772577000002</v>
      </c>
      <c r="D144" s="37">
        <f t="shared" ref="D144" si="233">H144+L144</f>
        <v>1881.6928681499999</v>
      </c>
      <c r="E144" s="37">
        <f t="shared" ref="E144" si="234">I144+M144</f>
        <v>17.81959509</v>
      </c>
      <c r="F144" s="37">
        <v>2898.3748564699999</v>
      </c>
      <c r="G144" s="37">
        <v>1397.4152625900001</v>
      </c>
      <c r="H144" s="37">
        <v>1495.06957143</v>
      </c>
      <c r="I144" s="37">
        <v>5.89002245</v>
      </c>
      <c r="J144" s="37">
        <v>753.71486446999995</v>
      </c>
      <c r="K144" s="37">
        <v>355.16199511000002</v>
      </c>
      <c r="L144" s="37">
        <v>386.62329671999998</v>
      </c>
      <c r="M144" s="37">
        <v>11.92957264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3695.0526393599998</v>
      </c>
      <c r="C145" s="37">
        <f t="shared" ref="C145" si="235">G145+K145</f>
        <v>1791.8684121599999</v>
      </c>
      <c r="D145" s="37">
        <f t="shared" ref="D145" si="236">H145+L145</f>
        <v>1872.53175652</v>
      </c>
      <c r="E145" s="37">
        <f t="shared" ref="E145" si="237">I145+M145</f>
        <v>30.65247068</v>
      </c>
      <c r="F145" s="37">
        <v>2956.6833469799999</v>
      </c>
      <c r="G145" s="37">
        <v>1445.19852117</v>
      </c>
      <c r="H145" s="37">
        <v>1492.6429931</v>
      </c>
      <c r="I145" s="37">
        <v>18.841832709999998</v>
      </c>
      <c r="J145" s="37">
        <v>738.36929238000005</v>
      </c>
      <c r="K145" s="37">
        <v>346.66989099</v>
      </c>
      <c r="L145" s="37">
        <v>379.88876341999998</v>
      </c>
      <c r="M145" s="37">
        <v>11.81063797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3927.0430213</v>
      </c>
      <c r="C146" s="37">
        <f t="shared" ref="C146" si="238">G146+K146</f>
        <v>2024.18007126</v>
      </c>
      <c r="D146" s="37">
        <f t="shared" ref="D146" si="239">H146+L146</f>
        <v>1874.2686169399999</v>
      </c>
      <c r="E146" s="37">
        <f t="shared" ref="E146" si="240">I146+M146</f>
        <v>28.5943331</v>
      </c>
      <c r="F146" s="37">
        <v>3235.5095611299998</v>
      </c>
      <c r="G146" s="37">
        <v>1700.5114532600001</v>
      </c>
      <c r="H146" s="37">
        <v>1515.9283775599999</v>
      </c>
      <c r="I146" s="37">
        <v>19.069730310000001</v>
      </c>
      <c r="J146" s="37">
        <v>691.53346017000001</v>
      </c>
      <c r="K146" s="37">
        <v>323.66861799999998</v>
      </c>
      <c r="L146" s="37">
        <v>358.34023938000001</v>
      </c>
      <c r="M146" s="37">
        <v>9.5246027899999994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5349.9474763500002</v>
      </c>
      <c r="C147" s="37">
        <f t="shared" ref="C147" si="241">G147+K147</f>
        <v>3388.9286032</v>
      </c>
      <c r="D147" s="37">
        <f t="shared" ref="D147" si="242">H147+L147</f>
        <v>1932.1999505599999</v>
      </c>
      <c r="E147" s="37">
        <f t="shared" ref="E147" si="243">I147+M147</f>
        <v>28.81892259</v>
      </c>
      <c r="F147" s="37">
        <v>4687.3822825500001</v>
      </c>
      <c r="G147" s="37">
        <v>3101.02542412</v>
      </c>
      <c r="H147" s="37">
        <v>1567.37439006</v>
      </c>
      <c r="I147" s="37">
        <v>18.982468369999999</v>
      </c>
      <c r="J147" s="37">
        <v>662.56519379999997</v>
      </c>
      <c r="K147" s="37">
        <v>287.90317907999997</v>
      </c>
      <c r="L147" s="37">
        <v>364.82556049999999</v>
      </c>
      <c r="M147" s="37">
        <v>9.8364542200000002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5439.8827804399998</v>
      </c>
      <c r="C148" s="37">
        <f t="shared" ref="C148" si="244">G148+K148</f>
        <v>3456.7431670699998</v>
      </c>
      <c r="D148" s="37">
        <f t="shared" ref="D148" si="245">H148+L148</f>
        <v>1953.8614170799999</v>
      </c>
      <c r="E148" s="37">
        <f t="shared" ref="E148" si="246">I148+M148</f>
        <v>29.278196290000004</v>
      </c>
      <c r="F148" s="37">
        <v>4815.6619657900001</v>
      </c>
      <c r="G148" s="37">
        <v>3197.5993057699998</v>
      </c>
      <c r="H148" s="37">
        <v>1598.44971689</v>
      </c>
      <c r="I148" s="37">
        <v>19.612943130000001</v>
      </c>
      <c r="J148" s="37">
        <v>624.22081464999997</v>
      </c>
      <c r="K148" s="37">
        <v>259.14386130000003</v>
      </c>
      <c r="L148" s="37">
        <v>355.41170018999998</v>
      </c>
      <c r="M148" s="37">
        <v>9.6652531600000007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6413.2302510400004</v>
      </c>
      <c r="C149" s="37">
        <f t="shared" ref="C149" si="247">G149+K149</f>
        <v>4379.6963851600003</v>
      </c>
      <c r="D149" s="37">
        <f t="shared" ref="D149" si="248">H149+L149</f>
        <v>2001.2277169700001</v>
      </c>
      <c r="E149" s="37">
        <f t="shared" ref="E149" si="249">I149+M149</f>
        <v>32.306148910000005</v>
      </c>
      <c r="F149" s="37">
        <v>4813.0277905000003</v>
      </c>
      <c r="G149" s="37">
        <v>3270.97960203</v>
      </c>
      <c r="H149" s="37">
        <v>1521.40015096</v>
      </c>
      <c r="I149" s="37">
        <v>20.648037510000002</v>
      </c>
      <c r="J149" s="37">
        <v>1600.2024605399999</v>
      </c>
      <c r="K149" s="37">
        <v>1108.7167831300001</v>
      </c>
      <c r="L149" s="37">
        <v>479.82756601</v>
      </c>
      <c r="M149" s="37">
        <v>11.658111399999999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6409.4962753399996</v>
      </c>
      <c r="C150" s="37">
        <f t="shared" ref="C150" si="250">G150+K150</f>
        <v>4348.5112077899994</v>
      </c>
      <c r="D150" s="37">
        <f t="shared" ref="D150" si="251">H150+L150</f>
        <v>2041.29642384</v>
      </c>
      <c r="E150" s="37">
        <f t="shared" ref="E150" si="252">I150+M150</f>
        <v>19.688643710000001</v>
      </c>
      <c r="F150" s="37">
        <v>4874.9009403399996</v>
      </c>
      <c r="G150" s="37">
        <v>3279.2148806599998</v>
      </c>
      <c r="H150" s="37">
        <v>1575.99741597</v>
      </c>
      <c r="I150" s="37">
        <v>19.688643710000001</v>
      </c>
      <c r="J150" s="37">
        <v>1534.595335</v>
      </c>
      <c r="K150" s="37">
        <v>1069.29632713</v>
      </c>
      <c r="L150" s="37">
        <v>465.29900787000003</v>
      </c>
      <c r="M150" s="37">
        <v>0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5529.91839652</v>
      </c>
      <c r="C151" s="37">
        <f t="shared" ref="C151" si="253">G151+K151</f>
        <v>3435.2152016300001</v>
      </c>
      <c r="D151" s="37">
        <f t="shared" ref="D151" si="254">H151+L151</f>
        <v>2075.08120848</v>
      </c>
      <c r="E151" s="37">
        <f t="shared" ref="E151" si="255">I151+M151</f>
        <v>19.621986410000002</v>
      </c>
      <c r="F151" s="37">
        <v>4865.03813919</v>
      </c>
      <c r="G151" s="37">
        <v>3221.7962703200001</v>
      </c>
      <c r="H151" s="37">
        <v>1623.6198824600001</v>
      </c>
      <c r="I151" s="37">
        <v>19.621986410000002</v>
      </c>
      <c r="J151" s="37">
        <v>664.88025732999995</v>
      </c>
      <c r="K151" s="37">
        <v>213.41893131</v>
      </c>
      <c r="L151" s="37">
        <v>451.46132602</v>
      </c>
      <c r="M151" s="37">
        <v>0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5443.1053947299997</v>
      </c>
      <c r="C152" s="37">
        <f t="shared" ref="C152" si="256">G152+K152</f>
        <v>3359.1435055799998</v>
      </c>
      <c r="D152" s="37">
        <f t="shared" ref="D152" si="257">H152+L152</f>
        <v>2064.87696099</v>
      </c>
      <c r="E152" s="37">
        <f t="shared" ref="E152" si="258">I152+M152</f>
        <v>19.08492816</v>
      </c>
      <c r="F152" s="37">
        <v>4811.7653754200001</v>
      </c>
      <c r="G152" s="37">
        <v>3129.4692767299998</v>
      </c>
      <c r="H152" s="37">
        <v>1663.2111705299999</v>
      </c>
      <c r="I152" s="37">
        <v>19.08492816</v>
      </c>
      <c r="J152" s="37">
        <v>631.34001931</v>
      </c>
      <c r="K152" s="37">
        <v>229.67422884999999</v>
      </c>
      <c r="L152" s="37">
        <v>401.66579045999998</v>
      </c>
      <c r="M152" s="37">
        <v>0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5359.4422940599998</v>
      </c>
      <c r="C153" s="37">
        <f t="shared" ref="C153" si="259">G153+K153</f>
        <v>3165.34684453</v>
      </c>
      <c r="D153" s="37">
        <f t="shared" ref="D153" si="260">H153+L153</f>
        <v>2159.3109177000001</v>
      </c>
      <c r="E153" s="37">
        <f t="shared" ref="E153" si="261">I153+M153</f>
        <v>34.784531829999999</v>
      </c>
      <c r="F153" s="37">
        <v>4692.0231923700003</v>
      </c>
      <c r="G153" s="37">
        <v>2962.7637881400001</v>
      </c>
      <c r="H153" s="37">
        <v>1694.4748724000001</v>
      </c>
      <c r="I153" s="37">
        <v>34.784531829999999</v>
      </c>
      <c r="J153" s="37">
        <v>667.41910169000005</v>
      </c>
      <c r="K153" s="37">
        <v>202.58305639</v>
      </c>
      <c r="L153" s="37">
        <v>464.83604530000002</v>
      </c>
      <c r="M153" s="37">
        <v>0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5488.0805373200001</v>
      </c>
      <c r="C154" s="37">
        <f t="shared" ref="C154" si="262">G154+K154</f>
        <v>3224.80341868</v>
      </c>
      <c r="D154" s="37">
        <f t="shared" ref="D154" si="263">H154+L154</f>
        <v>2229.1250533900002</v>
      </c>
      <c r="E154" s="37">
        <f t="shared" ref="E154" si="264">I154+M154</f>
        <v>34.15206525</v>
      </c>
      <c r="F154" s="37">
        <v>4814.1006503899998</v>
      </c>
      <c r="G154" s="37">
        <v>3023.7142018200002</v>
      </c>
      <c r="H154" s="37">
        <v>1756.23438332</v>
      </c>
      <c r="I154" s="37">
        <v>34.15206525</v>
      </c>
      <c r="J154" s="37">
        <v>673.97988693000002</v>
      </c>
      <c r="K154" s="37">
        <v>201.08921685999999</v>
      </c>
      <c r="L154" s="37">
        <v>472.89067007</v>
      </c>
      <c r="M154" s="37">
        <v>0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5486.6619472599996</v>
      </c>
      <c r="C155" s="37">
        <f t="shared" ref="C155" si="265">G155+K155</f>
        <v>3175.2502560399998</v>
      </c>
      <c r="D155" s="37">
        <f t="shared" ref="D155" si="266">H155+L155</f>
        <v>2277.4847595400001</v>
      </c>
      <c r="E155" s="37">
        <f t="shared" ref="E155" si="267">I155+M155</f>
        <v>33.926931680000003</v>
      </c>
      <c r="F155" s="37">
        <v>4778.0384550799999</v>
      </c>
      <c r="G155" s="37">
        <v>2980.4821971900001</v>
      </c>
      <c r="H155" s="37">
        <v>1763.62932621</v>
      </c>
      <c r="I155" s="37">
        <v>33.926931680000003</v>
      </c>
      <c r="J155" s="37">
        <v>708.62349217999997</v>
      </c>
      <c r="K155" s="37">
        <v>194.76805884999999</v>
      </c>
      <c r="L155" s="37">
        <v>513.85543332999998</v>
      </c>
      <c r="M155" s="37">
        <v>0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5373.5382421800005</v>
      </c>
      <c r="C156" s="37">
        <f t="shared" ref="C156" si="268">G156+K156</f>
        <v>3094.1514228699998</v>
      </c>
      <c r="D156" s="37">
        <f t="shared" ref="D156" si="269">H156+L156</f>
        <v>2246.07312477</v>
      </c>
      <c r="E156" s="37">
        <f t="shared" ref="E156" si="270">I156+M156</f>
        <v>33.31369454</v>
      </c>
      <c r="F156" s="37">
        <v>4699.04102349</v>
      </c>
      <c r="G156" s="37">
        <v>2914.9451342399998</v>
      </c>
      <c r="H156" s="37">
        <v>1750.7821947100001</v>
      </c>
      <c r="I156" s="37">
        <v>33.31369454</v>
      </c>
      <c r="J156" s="37">
        <v>674.49721868999995</v>
      </c>
      <c r="K156" s="37">
        <v>179.20628862999999</v>
      </c>
      <c r="L156" s="37">
        <v>495.29093005999999</v>
      </c>
      <c r="M156" s="37">
        <v>0</v>
      </c>
      <c r="N156" s="37"/>
      <c r="O156" s="37"/>
      <c r="P156" s="37"/>
      <c r="Q156" s="37"/>
    </row>
    <row r="157" spans="1:17" hidden="1" outlineLevel="1" collapsed="1">
      <c r="A157" s="8">
        <v>44986</v>
      </c>
      <c r="B157" s="37">
        <v>5060.0818323100002</v>
      </c>
      <c r="C157" s="37">
        <f t="shared" ref="C157" si="271">G157+K157</f>
        <v>2602.0323231399998</v>
      </c>
      <c r="D157" s="37">
        <f t="shared" ref="D157" si="272">H157+L157</f>
        <v>2416.7864606899998</v>
      </c>
      <c r="E157" s="37">
        <f t="shared" ref="E157" si="273">I157+M157</f>
        <v>41.263048480000002</v>
      </c>
      <c r="F157" s="37">
        <v>4375.9268527200002</v>
      </c>
      <c r="G157" s="37">
        <v>2419.6188466899998</v>
      </c>
      <c r="H157" s="37">
        <v>1915.0449575499999</v>
      </c>
      <c r="I157" s="37">
        <v>41.263048480000002</v>
      </c>
      <c r="J157" s="37">
        <v>684.15497959000004</v>
      </c>
      <c r="K157" s="37">
        <v>182.41347644999999</v>
      </c>
      <c r="L157" s="37">
        <v>501.74150314000002</v>
      </c>
      <c r="M157" s="37">
        <v>0</v>
      </c>
      <c r="N157" s="37"/>
      <c r="O157" s="37"/>
      <c r="P157" s="37"/>
      <c r="Q157" s="37"/>
    </row>
    <row r="158" spans="1:17" hidden="1" outlineLevel="1" collapsed="1">
      <c r="A158" s="8">
        <v>45017</v>
      </c>
      <c r="B158" s="37">
        <v>5444.7167991699998</v>
      </c>
      <c r="C158" s="37">
        <f t="shared" ref="C158" si="274">G158+K158</f>
        <v>2817.8973733600001</v>
      </c>
      <c r="D158" s="37">
        <f t="shared" ref="D158" si="275">H158+L158</f>
        <v>2585.8832848399998</v>
      </c>
      <c r="E158" s="37">
        <f t="shared" ref="E158" si="276">I158+M158</f>
        <v>40.936140969999997</v>
      </c>
      <c r="F158" s="37">
        <v>4770.1029444599999</v>
      </c>
      <c r="G158" s="37">
        <v>2638.3199441199999</v>
      </c>
      <c r="H158" s="37">
        <v>2090.8468593699999</v>
      </c>
      <c r="I158" s="37">
        <v>40.936140969999997</v>
      </c>
      <c r="J158" s="37">
        <v>674.61385471000006</v>
      </c>
      <c r="K158" s="37">
        <v>179.57742923999999</v>
      </c>
      <c r="L158" s="37">
        <v>495.03642546999998</v>
      </c>
      <c r="M158" s="37">
        <v>0</v>
      </c>
      <c r="N158" s="37"/>
      <c r="O158" s="37"/>
      <c r="P158" s="37"/>
      <c r="Q158" s="37"/>
    </row>
    <row r="159" spans="1:17" hidden="1" outlineLevel="1" collapsed="1">
      <c r="A159" s="8">
        <v>45047</v>
      </c>
      <c r="B159" s="37">
        <v>5364.53331798</v>
      </c>
      <c r="C159" s="37">
        <f t="shared" ref="C159" si="277">G159+K159</f>
        <v>2654.8890599699998</v>
      </c>
      <c r="D159" s="37">
        <f t="shared" ref="D159" si="278">H159+L159</f>
        <v>2668.8751002600002</v>
      </c>
      <c r="E159" s="37">
        <f t="shared" ref="E159" si="279">I159+M159</f>
        <v>40.769157749999998</v>
      </c>
      <c r="F159" s="37">
        <v>4670.4139572100003</v>
      </c>
      <c r="G159" s="37">
        <v>2509.8912228099998</v>
      </c>
      <c r="H159" s="37">
        <v>2119.75357665</v>
      </c>
      <c r="I159" s="37">
        <v>40.769157749999998</v>
      </c>
      <c r="J159" s="37">
        <v>694.11936076999996</v>
      </c>
      <c r="K159" s="37">
        <v>144.99783715999999</v>
      </c>
      <c r="L159" s="37">
        <v>549.12152361000005</v>
      </c>
      <c r="M159" s="37">
        <v>0</v>
      </c>
      <c r="N159" s="37"/>
      <c r="O159" s="37"/>
      <c r="P159" s="37"/>
      <c r="Q159" s="37"/>
    </row>
    <row r="160" spans="1:17" hidden="1" outlineLevel="1" collapsed="1">
      <c r="A160" s="8">
        <v>45078</v>
      </c>
      <c r="B160" s="37">
        <v>4934.0489356300004</v>
      </c>
      <c r="C160" s="37">
        <f t="shared" ref="C160" si="280">G160+K160</f>
        <v>2202.3930949200003</v>
      </c>
      <c r="D160" s="37">
        <f t="shared" ref="D160" si="281">H160+L160</f>
        <v>2691.132431</v>
      </c>
      <c r="E160" s="37">
        <f t="shared" ref="E160" si="282">I160+M160</f>
        <v>40.523409710000003</v>
      </c>
      <c r="F160" s="37">
        <v>4304.3841909900002</v>
      </c>
      <c r="G160" s="37">
        <v>2055.6763134900002</v>
      </c>
      <c r="H160" s="37">
        <v>2208.1844677899999</v>
      </c>
      <c r="I160" s="37">
        <v>40.523409710000003</v>
      </c>
      <c r="J160" s="37">
        <v>629.66474463999998</v>
      </c>
      <c r="K160" s="37">
        <v>146.71678143</v>
      </c>
      <c r="L160" s="37">
        <v>482.94796321000001</v>
      </c>
      <c r="M160" s="37">
        <v>0</v>
      </c>
      <c r="N160" s="37"/>
      <c r="O160" s="37"/>
      <c r="P160" s="37"/>
      <c r="Q160" s="37"/>
    </row>
    <row r="161" spans="1:17" hidden="1" outlineLevel="1" collapsed="1">
      <c r="A161" s="8">
        <v>45108</v>
      </c>
      <c r="B161" s="37">
        <v>4552.4381231699999</v>
      </c>
      <c r="C161" s="37">
        <f t="shared" ref="C161" si="283">G161+K161</f>
        <v>1761.6410727699999</v>
      </c>
      <c r="D161" s="37">
        <f t="shared" ref="D161" si="284">H161+L161</f>
        <v>2750.4382294699999</v>
      </c>
      <c r="E161" s="37">
        <f t="shared" ref="E161" si="285">I161+M161</f>
        <v>40.35882093</v>
      </c>
      <c r="F161" s="37">
        <v>3954.4971039699999</v>
      </c>
      <c r="G161" s="37">
        <v>1636.5194991799999</v>
      </c>
      <c r="H161" s="37">
        <v>2277.6187838599999</v>
      </c>
      <c r="I161" s="37">
        <v>40.35882093</v>
      </c>
      <c r="J161" s="37">
        <v>597.94101920000003</v>
      </c>
      <c r="K161" s="37">
        <v>125.12157359</v>
      </c>
      <c r="L161" s="37">
        <v>472.81944561</v>
      </c>
      <c r="M161" s="37">
        <v>0</v>
      </c>
      <c r="N161" s="37"/>
      <c r="O161" s="37"/>
      <c r="P161" s="37"/>
      <c r="Q161" s="37"/>
    </row>
    <row r="162" spans="1:17" hidden="1" outlineLevel="1" collapsed="1">
      <c r="A162" s="8">
        <v>45139</v>
      </c>
      <c r="B162" s="37">
        <v>4476.6217889299996</v>
      </c>
      <c r="C162" s="37">
        <f t="shared" ref="C162" si="286">G162+K162</f>
        <v>1609.9088356100001</v>
      </c>
      <c r="D162" s="37">
        <f t="shared" ref="D162" si="287">H162+L162</f>
        <v>2827.3396038999999</v>
      </c>
      <c r="E162" s="37">
        <f t="shared" ref="E162" si="288">I162+M162</f>
        <v>39.373349419999997</v>
      </c>
      <c r="F162" s="37">
        <v>3888.9212939399999</v>
      </c>
      <c r="G162" s="37">
        <v>1491.0900883100001</v>
      </c>
      <c r="H162" s="37">
        <v>2358.45785621</v>
      </c>
      <c r="I162" s="37">
        <v>39.373349419999997</v>
      </c>
      <c r="J162" s="37">
        <v>587.70049499000004</v>
      </c>
      <c r="K162" s="37">
        <v>118.8187473</v>
      </c>
      <c r="L162" s="37">
        <v>468.88174769</v>
      </c>
      <c r="M162" s="37">
        <v>0</v>
      </c>
      <c r="N162" s="37"/>
      <c r="O162" s="37"/>
      <c r="P162" s="37"/>
      <c r="Q162" s="37"/>
    </row>
    <row r="163" spans="1:17" hidden="1" outlineLevel="1" collapsed="1">
      <c r="A163" s="8">
        <v>45170</v>
      </c>
      <c r="B163" s="37">
        <v>4317.9581095499998</v>
      </c>
      <c r="C163" s="37">
        <f t="shared" ref="C163" si="289">G163+K163</f>
        <v>1391.9328918399999</v>
      </c>
      <c r="D163" s="37">
        <f t="shared" ref="D163" si="290">H163+L163</f>
        <v>2859.1931864600001</v>
      </c>
      <c r="E163" s="37">
        <f t="shared" ref="E163" si="291">I163+M163</f>
        <v>66.83203125</v>
      </c>
      <c r="F163" s="37">
        <v>3751.4822518300002</v>
      </c>
      <c r="G163" s="37">
        <v>1278.26786984</v>
      </c>
      <c r="H163" s="37">
        <v>2453.3426637500002</v>
      </c>
      <c r="I163" s="37">
        <v>19.87171824</v>
      </c>
      <c r="J163" s="37">
        <v>566.47585772000002</v>
      </c>
      <c r="K163" s="37">
        <v>113.66502199999999</v>
      </c>
      <c r="L163" s="37">
        <v>405.85052271000001</v>
      </c>
      <c r="M163" s="37">
        <v>46.96031301</v>
      </c>
      <c r="N163" s="37"/>
      <c r="O163" s="37"/>
      <c r="P163" s="37"/>
      <c r="Q163" s="37"/>
    </row>
    <row r="164" spans="1:17" hidden="1" outlineLevel="1" collapsed="1">
      <c r="A164" s="8">
        <v>45200</v>
      </c>
      <c r="B164" s="37">
        <v>4116.5312611999998</v>
      </c>
      <c r="C164" s="37">
        <f t="shared" ref="C164" si="292">G164+K164</f>
        <v>1219.9580177399998</v>
      </c>
      <c r="D164" s="37">
        <f t="shared" ref="D164" si="293">H164+L164</f>
        <v>2831.3157179699997</v>
      </c>
      <c r="E164" s="37">
        <f t="shared" ref="E164" si="294">I164+M164</f>
        <v>65.257525490000006</v>
      </c>
      <c r="F164" s="37">
        <v>3469.90800842</v>
      </c>
      <c r="G164" s="37">
        <v>1024.2300732599999</v>
      </c>
      <c r="H164" s="37">
        <v>2427.3079913699999</v>
      </c>
      <c r="I164" s="37">
        <v>18.369943790000001</v>
      </c>
      <c r="J164" s="37">
        <v>646.62325278000003</v>
      </c>
      <c r="K164" s="37">
        <v>195.72794447999999</v>
      </c>
      <c r="L164" s="37">
        <v>404.00772660000001</v>
      </c>
      <c r="M164" s="37">
        <v>46.887581699999998</v>
      </c>
      <c r="N164" s="37"/>
      <c r="O164" s="37"/>
      <c r="P164" s="37"/>
      <c r="Q164" s="37"/>
    </row>
    <row r="165" spans="1:17" hidden="1" outlineLevel="1" collapsed="1">
      <c r="A165" s="8">
        <v>45231</v>
      </c>
      <c r="B165" s="37">
        <v>3971.3175906299998</v>
      </c>
      <c r="C165" s="37">
        <f t="shared" ref="C165" si="295">G165+K165</f>
        <v>1049.8178684899999</v>
      </c>
      <c r="D165" s="37">
        <f t="shared" ref="D165" si="296">H165+L165</f>
        <v>2865.0461067399997</v>
      </c>
      <c r="E165" s="37">
        <f t="shared" ref="E165" si="297">I165+M165</f>
        <v>56.453615400000004</v>
      </c>
      <c r="F165" s="37">
        <v>3265.1406884600001</v>
      </c>
      <c r="G165" s="37">
        <v>804.27399987000001</v>
      </c>
      <c r="H165" s="37">
        <v>2450.4865000099999</v>
      </c>
      <c r="I165" s="37">
        <v>10.38018858</v>
      </c>
      <c r="J165" s="37">
        <v>706.17690216999995</v>
      </c>
      <c r="K165" s="37">
        <v>245.54386862000001</v>
      </c>
      <c r="L165" s="37">
        <v>414.55960672999998</v>
      </c>
      <c r="M165" s="37">
        <v>46.073426820000002</v>
      </c>
      <c r="N165" s="37"/>
      <c r="O165" s="37"/>
      <c r="P165" s="37"/>
      <c r="Q165" s="37"/>
    </row>
    <row r="166" spans="1:17" hidden="1" outlineLevel="1" collapsed="1">
      <c r="A166" s="8">
        <v>45261</v>
      </c>
      <c r="B166" s="37">
        <v>4346.6134138999996</v>
      </c>
      <c r="C166" s="37">
        <f t="shared" ref="C166" si="298">G166+K166</f>
        <v>1299.90715955</v>
      </c>
      <c r="D166" s="37">
        <f t="shared" ref="D166" si="299">H166+L166</f>
        <v>2960.0625094799998</v>
      </c>
      <c r="E166" s="37">
        <f t="shared" ref="E166" si="300">I166+M166</f>
        <v>86.643744870000006</v>
      </c>
      <c r="F166" s="37">
        <v>3599.6772721900002</v>
      </c>
      <c r="G166" s="37">
        <v>1029.1397528499999</v>
      </c>
      <c r="H166" s="37">
        <v>2529.3944654799998</v>
      </c>
      <c r="I166" s="37">
        <v>41.143053860000002</v>
      </c>
      <c r="J166" s="37">
        <v>746.93614171000002</v>
      </c>
      <c r="K166" s="37">
        <v>270.76740669999998</v>
      </c>
      <c r="L166" s="37">
        <v>430.66804400000001</v>
      </c>
      <c r="M166" s="37">
        <v>45.500691009999997</v>
      </c>
      <c r="N166" s="37"/>
      <c r="O166" s="37"/>
      <c r="P166" s="37"/>
      <c r="Q166" s="37"/>
    </row>
    <row r="167" spans="1:17" hidden="1" outlineLevel="1" collapsed="1">
      <c r="A167" s="8">
        <v>45292</v>
      </c>
      <c r="B167" s="37">
        <v>4333.4481262400004</v>
      </c>
      <c r="C167" s="37">
        <f t="shared" ref="C167" si="301">G167+K167</f>
        <v>1314.6204805100001</v>
      </c>
      <c r="D167" s="37">
        <f t="shared" ref="D167" si="302">H167+L167</f>
        <v>2934.07986661</v>
      </c>
      <c r="E167" s="37">
        <f t="shared" ref="E167" si="303">I167+M167</f>
        <v>84.74777911999999</v>
      </c>
      <c r="F167" s="37">
        <v>3639.6460135299999</v>
      </c>
      <c r="G167" s="37">
        <v>1043.88512416</v>
      </c>
      <c r="H167" s="37">
        <v>2554.8599743599998</v>
      </c>
      <c r="I167" s="37">
        <v>40.900915009999999</v>
      </c>
      <c r="J167" s="37">
        <v>693.80211270999996</v>
      </c>
      <c r="K167" s="37">
        <v>270.73535635000002</v>
      </c>
      <c r="L167" s="37">
        <v>379.21989224999999</v>
      </c>
      <c r="M167" s="37">
        <v>43.846864109999999</v>
      </c>
      <c r="N167" s="37"/>
      <c r="O167" s="37"/>
      <c r="P167" s="37"/>
      <c r="Q167" s="37"/>
    </row>
    <row r="168" spans="1:17" hidden="1" outlineLevel="1" collapsed="1">
      <c r="A168" s="8">
        <v>45323</v>
      </c>
      <c r="B168" s="37">
        <v>4183.5808217800004</v>
      </c>
      <c r="C168" s="37">
        <f t="shared" ref="C168" si="304">G168+K168</f>
        <v>1026.5874617099998</v>
      </c>
      <c r="D168" s="37">
        <f t="shared" ref="D168" si="305">H168+L168</f>
        <v>2990.2130888199999</v>
      </c>
      <c r="E168" s="37">
        <f t="shared" ref="E168" si="306">I168+M168</f>
        <v>166.78027125</v>
      </c>
      <c r="F168" s="37">
        <v>3489.11892326</v>
      </c>
      <c r="G168" s="37">
        <v>758.38535654999998</v>
      </c>
      <c r="H168" s="37">
        <v>2606.63678368</v>
      </c>
      <c r="I168" s="37">
        <v>124.09678303</v>
      </c>
      <c r="J168" s="37">
        <v>694.46189851999998</v>
      </c>
      <c r="K168" s="37">
        <v>268.20210515999997</v>
      </c>
      <c r="L168" s="37">
        <v>383.57630513999999</v>
      </c>
      <c r="M168" s="37">
        <v>42.683488220000001</v>
      </c>
      <c r="N168" s="37"/>
      <c r="O168" s="37"/>
      <c r="P168" s="37"/>
      <c r="Q168" s="37"/>
    </row>
    <row r="169" spans="1:17" collapsed="1">
      <c r="A169" s="8">
        <v>45352</v>
      </c>
      <c r="B169" s="37">
        <v>4389.3834199200001</v>
      </c>
      <c r="C169" s="37">
        <f t="shared" ref="C169" si="307">G169+K169</f>
        <v>1233.02746983</v>
      </c>
      <c r="D169" s="37">
        <f t="shared" ref="D169" si="308">H169+L169</f>
        <v>3074.03467662</v>
      </c>
      <c r="E169" s="37">
        <f t="shared" ref="E169" si="309">I169+M169</f>
        <v>82.321273469999994</v>
      </c>
      <c r="F169" s="37">
        <v>3693.5991430200002</v>
      </c>
      <c r="G169" s="37">
        <v>967.14682599000002</v>
      </c>
      <c r="H169" s="37">
        <v>2686.0464981700002</v>
      </c>
      <c r="I169" s="37">
        <v>40.405818859999997</v>
      </c>
      <c r="J169" s="37">
        <v>695.78427690000001</v>
      </c>
      <c r="K169" s="37">
        <v>265.88064384</v>
      </c>
      <c r="L169" s="37">
        <v>387.98817845000002</v>
      </c>
      <c r="M169" s="37">
        <v>41.915454609999998</v>
      </c>
      <c r="N169" s="37"/>
      <c r="O169" s="37"/>
      <c r="P169" s="37"/>
      <c r="Q169" s="37"/>
    </row>
    <row r="170" spans="1:17">
      <c r="A170" s="8">
        <v>45383</v>
      </c>
      <c r="B170" s="37">
        <v>4635.4839921499997</v>
      </c>
      <c r="C170" s="37">
        <f t="shared" ref="C170" si="310">G170+K170</f>
        <v>1429.9631000900001</v>
      </c>
      <c r="D170" s="37">
        <f t="shared" ref="D170" si="311">H170+L170</f>
        <v>3127.0599081599998</v>
      </c>
      <c r="E170" s="37">
        <f t="shared" ref="E170" si="312">I170+M170</f>
        <v>78.460983900000002</v>
      </c>
      <c r="F170" s="37">
        <v>3946.3569396900002</v>
      </c>
      <c r="G170" s="37">
        <v>1206.68618732</v>
      </c>
      <c r="H170" s="37">
        <v>2699.3233236299998</v>
      </c>
      <c r="I170" s="37">
        <v>40.347428739999998</v>
      </c>
      <c r="J170" s="37">
        <v>689.12705245999996</v>
      </c>
      <c r="K170" s="37">
        <v>223.27691277</v>
      </c>
      <c r="L170" s="37">
        <v>427.73658453000002</v>
      </c>
      <c r="M170" s="37">
        <v>38.113555159999997</v>
      </c>
      <c r="N170" s="37"/>
      <c r="O170" s="37"/>
      <c r="P170" s="37"/>
      <c r="Q170" s="37"/>
    </row>
    <row r="171" spans="1:17">
      <c r="A171" s="8">
        <v>45413</v>
      </c>
      <c r="B171" s="37">
        <v>4815.4969021300003</v>
      </c>
      <c r="C171" s="37">
        <f t="shared" ref="C171" si="313">G171+K171</f>
        <v>1522.81396301</v>
      </c>
      <c r="D171" s="37">
        <f t="shared" ref="D171" si="314">H171+L171</f>
        <v>3215.1189027600003</v>
      </c>
      <c r="E171" s="37">
        <f t="shared" ref="E171" si="315">I171+M171</f>
        <v>77.564036359999989</v>
      </c>
      <c r="F171" s="37">
        <v>4131.8719779399999</v>
      </c>
      <c r="G171" s="37">
        <v>1309.70771021</v>
      </c>
      <c r="H171" s="37">
        <v>2781.7812259500001</v>
      </c>
      <c r="I171" s="37">
        <v>40.383041779999999</v>
      </c>
      <c r="J171" s="37">
        <v>683.62492419</v>
      </c>
      <c r="K171" s="37">
        <v>213.10625279999999</v>
      </c>
      <c r="L171" s="37">
        <v>433.33767681</v>
      </c>
      <c r="M171" s="37">
        <v>37.180994579999997</v>
      </c>
      <c r="N171" s="37"/>
      <c r="O171" s="37"/>
      <c r="P171" s="37"/>
      <c r="Q171" s="37"/>
    </row>
    <row r="172" spans="1:17">
      <c r="A172" s="8">
        <v>45444</v>
      </c>
      <c r="B172" s="37">
        <v>4749.7188971799997</v>
      </c>
      <c r="C172" s="37">
        <f t="shared" ref="C172" si="316">G172+K172</f>
        <v>1341.6545344800002</v>
      </c>
      <c r="D172" s="37">
        <f t="shared" ref="D172" si="317">H172+L172</f>
        <v>3331.7656317999999</v>
      </c>
      <c r="E172" s="37">
        <f t="shared" ref="E172" si="318">I172+M172</f>
        <v>76.298730899999995</v>
      </c>
      <c r="F172" s="37">
        <v>4117.8999848200001</v>
      </c>
      <c r="G172" s="37">
        <v>1134.2385358900001</v>
      </c>
      <c r="H172" s="37">
        <v>2942.3835956299999</v>
      </c>
      <c r="I172" s="37">
        <v>41.277853299999997</v>
      </c>
      <c r="J172" s="37">
        <v>631.81891236000001</v>
      </c>
      <c r="K172" s="37">
        <v>207.41599858999999</v>
      </c>
      <c r="L172" s="37">
        <v>389.38203616999999</v>
      </c>
      <c r="M172" s="37">
        <v>35.020877599999999</v>
      </c>
      <c r="N172" s="37"/>
      <c r="O172" s="37"/>
      <c r="P172" s="37"/>
      <c r="Q172" s="37"/>
    </row>
    <row r="173" spans="1:17">
      <c r="A173" s="8">
        <v>45474</v>
      </c>
      <c r="B173" s="37">
        <v>4829.00738774</v>
      </c>
      <c r="C173" s="37">
        <f t="shared" ref="C173" si="319">G173+K173</f>
        <v>1357.98219423</v>
      </c>
      <c r="D173" s="37">
        <f t="shared" ref="D173" si="320">H173+L173</f>
        <v>3396.9672243299997</v>
      </c>
      <c r="E173" s="37">
        <f t="shared" ref="E173" si="321">I173+M173</f>
        <v>74.057969180000001</v>
      </c>
      <c r="F173" s="37">
        <v>4201.1968511699997</v>
      </c>
      <c r="G173" s="37">
        <v>1164.8781222499999</v>
      </c>
      <c r="H173" s="37">
        <v>2996.1946548199999</v>
      </c>
      <c r="I173" s="37">
        <v>40.124074100000001</v>
      </c>
      <c r="J173" s="37">
        <v>627.81053656999995</v>
      </c>
      <c r="K173" s="37">
        <v>193.10407197999999</v>
      </c>
      <c r="L173" s="37">
        <v>400.77256950999998</v>
      </c>
      <c r="M173" s="37">
        <v>33.933895079999999</v>
      </c>
      <c r="N173" s="37"/>
      <c r="O173" s="37"/>
      <c r="P173" s="37"/>
      <c r="Q173" s="37"/>
    </row>
    <row r="174" spans="1:17">
      <c r="A174" s="8">
        <v>45505</v>
      </c>
      <c r="B174" s="37">
        <v>5027.5234599400001</v>
      </c>
      <c r="C174" s="37">
        <f t="shared" ref="C174" si="322">G174+K174</f>
        <v>1465.9078977499998</v>
      </c>
      <c r="D174" s="37">
        <f t="shared" ref="D174" si="323">H174+L174</f>
        <v>3490.02434627</v>
      </c>
      <c r="E174" s="37">
        <f t="shared" ref="E174" si="324">I174+M174</f>
        <v>71.591215919999996</v>
      </c>
      <c r="F174" s="37">
        <v>4395.6106937100003</v>
      </c>
      <c r="G174" s="37">
        <v>1290.4660949199999</v>
      </c>
      <c r="H174" s="37">
        <v>3065.8405242399999</v>
      </c>
      <c r="I174" s="37">
        <v>39.304074550000003</v>
      </c>
      <c r="J174" s="37">
        <v>631.91276622999999</v>
      </c>
      <c r="K174" s="37">
        <v>175.44180283</v>
      </c>
      <c r="L174" s="37">
        <v>424.18382202999999</v>
      </c>
      <c r="M174" s="37">
        <v>32.287141370000001</v>
      </c>
      <c r="N174" s="37"/>
      <c r="O174" s="37"/>
      <c r="P174" s="37"/>
      <c r="Q174" s="37"/>
    </row>
    <row r="175" spans="1:17">
      <c r="A175" s="8">
        <v>45536</v>
      </c>
      <c r="B175" s="37">
        <v>5071.5527238499999</v>
      </c>
      <c r="C175" s="37">
        <f t="shared" ref="C175" si="325">G175+K175</f>
        <v>1444.6659279400001</v>
      </c>
      <c r="D175" s="37">
        <f t="shared" ref="D175" si="326">H175+L175</f>
        <v>3556.1054789700001</v>
      </c>
      <c r="E175" s="37">
        <f t="shared" ref="E175" si="327">I175+M175</f>
        <v>70.781316939999996</v>
      </c>
      <c r="F175" s="37">
        <v>4451.9110933299999</v>
      </c>
      <c r="G175" s="37">
        <v>1300.77924624</v>
      </c>
      <c r="H175" s="37">
        <v>3112.4176674400001</v>
      </c>
      <c r="I175" s="37">
        <v>38.714179649999998</v>
      </c>
      <c r="J175" s="37">
        <v>619.64163052000004</v>
      </c>
      <c r="K175" s="37">
        <v>143.8866817</v>
      </c>
      <c r="L175" s="37">
        <v>443.68781152999998</v>
      </c>
      <c r="M175" s="37">
        <v>32.067137289999998</v>
      </c>
      <c r="N175" s="37"/>
      <c r="O175" s="37"/>
      <c r="P175" s="37"/>
      <c r="Q175" s="37"/>
    </row>
    <row r="176" spans="1:17">
      <c r="A176" s="8">
        <v>45566</v>
      </c>
      <c r="B176" s="37">
        <v>5142.9491245299996</v>
      </c>
      <c r="C176" s="37">
        <f t="shared" ref="C176" si="328">G176+K176</f>
        <v>1570.3667537700001</v>
      </c>
      <c r="D176" s="37">
        <f t="shared" ref="D176" si="329">H176+L176</f>
        <v>3531.3350303400002</v>
      </c>
      <c r="E176" s="37">
        <f t="shared" ref="E176" si="330">I176+M176</f>
        <v>41.24734042</v>
      </c>
      <c r="F176" s="37">
        <v>4576.8275095999998</v>
      </c>
      <c r="G176" s="37">
        <v>1424.2650886900001</v>
      </c>
      <c r="H176" s="37">
        <v>3111.3150804900001</v>
      </c>
      <c r="I176" s="37">
        <v>41.24734042</v>
      </c>
      <c r="J176" s="37">
        <v>566.12161492999996</v>
      </c>
      <c r="K176" s="37">
        <v>146.10166508</v>
      </c>
      <c r="L176" s="37">
        <v>420.01994984999999</v>
      </c>
      <c r="M176" s="37">
        <v>0</v>
      </c>
      <c r="N176" s="37"/>
      <c r="O176" s="37"/>
      <c r="P176" s="37"/>
      <c r="Q176" s="37"/>
    </row>
    <row r="177" spans="1:17">
      <c r="A177" s="8">
        <v>45597</v>
      </c>
      <c r="B177" s="37">
        <v>5008.2261678499999</v>
      </c>
      <c r="C177" s="37">
        <f t="shared" ref="C177" si="331">G177+K177</f>
        <v>1396.92042242</v>
      </c>
      <c r="D177" s="37">
        <f t="shared" ref="D177" si="332">H177+L177</f>
        <v>3519.8583799899998</v>
      </c>
      <c r="E177" s="37">
        <f t="shared" ref="E177" si="333">I177+M177</f>
        <v>91.447365439999999</v>
      </c>
      <c r="F177" s="37">
        <v>4464.5245493599996</v>
      </c>
      <c r="G177" s="37">
        <v>1264.27085405</v>
      </c>
      <c r="H177" s="37">
        <v>3108.8063298699999</v>
      </c>
      <c r="I177" s="37">
        <v>91.447365439999999</v>
      </c>
      <c r="J177" s="37">
        <v>543.70161848999999</v>
      </c>
      <c r="K177" s="37">
        <v>132.64956837</v>
      </c>
      <c r="L177" s="37">
        <v>411.05205011999999</v>
      </c>
      <c r="M177" s="37">
        <v>0</v>
      </c>
      <c r="N177" s="37"/>
      <c r="O177" s="37"/>
      <c r="P177" s="37"/>
      <c r="Q177" s="37"/>
    </row>
    <row r="178" spans="1:17">
      <c r="A178" s="8">
        <v>45627</v>
      </c>
      <c r="B178" s="37">
        <v>5165.1296829700004</v>
      </c>
      <c r="C178" s="37">
        <f t="shared" ref="C178" si="334">G178+K178</f>
        <v>1372.5387618100001</v>
      </c>
      <c r="D178" s="37">
        <f t="shared" ref="D178" si="335">H178+L178</f>
        <v>3676.9482357699999</v>
      </c>
      <c r="E178" s="37">
        <f t="shared" ref="E178" si="336">I178+M178</f>
        <v>115.64268539</v>
      </c>
      <c r="F178" s="37">
        <v>4625.3140598800001</v>
      </c>
      <c r="G178" s="37">
        <v>1241.39677299</v>
      </c>
      <c r="H178" s="37">
        <v>3268.2746014999998</v>
      </c>
      <c r="I178" s="37">
        <v>115.64268539</v>
      </c>
      <c r="J178" s="37">
        <v>539.81562309000003</v>
      </c>
      <c r="K178" s="37">
        <v>131.14198881999999</v>
      </c>
      <c r="L178" s="37">
        <v>408.67363426999998</v>
      </c>
      <c r="M178" s="37">
        <v>0</v>
      </c>
      <c r="N178" s="37"/>
      <c r="O178" s="37"/>
      <c r="P178" s="37"/>
      <c r="Q178" s="37"/>
    </row>
    <row r="179" spans="1:17">
      <c r="A179" s="8">
        <v>45658</v>
      </c>
      <c r="B179" s="37">
        <v>5155.7489646100003</v>
      </c>
      <c r="C179" s="37">
        <f t="shared" ref="C179" si="337">G179+K179</f>
        <v>1461.86659547</v>
      </c>
      <c r="D179" s="37">
        <f t="shared" ref="D179" si="338">H179+L179</f>
        <v>3570.98627119</v>
      </c>
      <c r="E179" s="37">
        <f t="shared" ref="E179" si="339">I179+M179</f>
        <v>122.89609795</v>
      </c>
      <c r="F179" s="37">
        <v>4630.6555818099996</v>
      </c>
      <c r="G179" s="37">
        <v>1336.7564706600001</v>
      </c>
      <c r="H179" s="37">
        <v>3171.0030132000002</v>
      </c>
      <c r="I179" s="37">
        <v>122.89609795</v>
      </c>
      <c r="J179" s="37">
        <v>525.09338279999997</v>
      </c>
      <c r="K179" s="37">
        <v>125.11012481</v>
      </c>
      <c r="L179" s="37">
        <v>399.98325799000003</v>
      </c>
      <c r="M179" s="37">
        <v>0</v>
      </c>
      <c r="N179" s="37"/>
      <c r="O179" s="37"/>
      <c r="P179" s="37"/>
      <c r="Q179" s="37"/>
    </row>
    <row r="180" spans="1:17">
      <c r="A180" s="8">
        <v>45689</v>
      </c>
      <c r="B180" s="37">
        <v>5180.8150687300003</v>
      </c>
      <c r="C180" s="37">
        <f t="shared" ref="C180" si="340">G180+K180</f>
        <v>1484.24614868</v>
      </c>
      <c r="D180" s="37">
        <f t="shared" ref="D180" si="341">H180+L180</f>
        <v>3570.0117404099997</v>
      </c>
      <c r="E180" s="37">
        <f t="shared" ref="E180" si="342">I180+M180</f>
        <v>126.55717964</v>
      </c>
      <c r="F180" s="37">
        <v>4675.5425717199996</v>
      </c>
      <c r="G180" s="37">
        <v>1372.9046067100001</v>
      </c>
      <c r="H180" s="37">
        <v>3176.0807853699998</v>
      </c>
      <c r="I180" s="37">
        <v>126.55717964</v>
      </c>
      <c r="J180" s="37">
        <v>505.27249701</v>
      </c>
      <c r="K180" s="37">
        <v>111.34154196999999</v>
      </c>
      <c r="L180" s="37">
        <v>393.93095504000001</v>
      </c>
      <c r="M180" s="37">
        <v>0</v>
      </c>
      <c r="N180" s="37"/>
      <c r="O180" s="37"/>
      <c r="P180" s="37"/>
      <c r="Q180" s="37"/>
    </row>
    <row r="181" spans="1:17">
      <c r="A181" s="8">
        <v>45717</v>
      </c>
      <c r="B181" s="37">
        <v>5355.0079822099997</v>
      </c>
      <c r="C181" s="37">
        <f t="shared" ref="C181" si="343">G181+K181</f>
        <v>1507.31843503</v>
      </c>
      <c r="D181" s="37">
        <f t="shared" ref="D181" si="344">H181+L181</f>
        <v>3703.4303095200003</v>
      </c>
      <c r="E181" s="37">
        <f t="shared" ref="E181" si="345">I181+M181</f>
        <v>144.25923766</v>
      </c>
      <c r="F181" s="37">
        <v>4834.62537608</v>
      </c>
      <c r="G181" s="37">
        <v>1390.4742416500001</v>
      </c>
      <c r="H181" s="37">
        <v>3299.8918967700001</v>
      </c>
      <c r="I181" s="37">
        <v>144.25923766</v>
      </c>
      <c r="J181" s="37">
        <v>520.38260613</v>
      </c>
      <c r="K181" s="37">
        <v>116.84419337999999</v>
      </c>
      <c r="L181" s="37">
        <v>403.53841275000002</v>
      </c>
      <c r="M181" s="37">
        <v>0</v>
      </c>
      <c r="N181" s="37"/>
      <c r="O181" s="37"/>
      <c r="P181" s="37"/>
      <c r="Q181" s="3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9.66406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75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230</v>
      </c>
    </row>
    <row r="6" spans="1:17" s="17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17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t="12.75" hidden="1" customHeight="1" outlineLevel="1">
      <c r="A11" s="8">
        <v>40544</v>
      </c>
      <c r="B11" s="37">
        <v>2983.93317884</v>
      </c>
      <c r="C11" s="37">
        <f>G11+K11</f>
        <v>320.7611508</v>
      </c>
      <c r="D11" s="37">
        <f t="shared" ref="D11:E11" si="0">H11+L11</f>
        <v>483.36193431000004</v>
      </c>
      <c r="E11" s="37">
        <f t="shared" si="0"/>
        <v>2179.8100937300001</v>
      </c>
      <c r="F11" s="37">
        <v>1017.85309096</v>
      </c>
      <c r="G11" s="37">
        <v>286.28145781000001</v>
      </c>
      <c r="H11" s="37">
        <v>279.71507853000003</v>
      </c>
      <c r="I11" s="37">
        <v>451.85655462</v>
      </c>
      <c r="J11" s="37">
        <v>1966.0800878800001</v>
      </c>
      <c r="K11" s="37">
        <v>34.479692989999997</v>
      </c>
      <c r="L11" s="37">
        <v>203.64685578000001</v>
      </c>
      <c r="M11" s="37">
        <v>1727.9535391100001</v>
      </c>
      <c r="N11" s="37"/>
      <c r="O11" s="37"/>
      <c r="P11" s="37"/>
      <c r="Q11" s="37"/>
    </row>
    <row r="12" spans="1:17" ht="12.75" hidden="1" customHeight="1" outlineLevel="1">
      <c r="A12" s="8">
        <v>40575</v>
      </c>
      <c r="B12" s="37">
        <v>2972.0793892199999</v>
      </c>
      <c r="C12" s="37">
        <f t="shared" ref="C12:C67" si="1">G12+K12</f>
        <v>340.67880398</v>
      </c>
      <c r="D12" s="37">
        <f t="shared" ref="D12:D67" si="2">H12+L12</f>
        <v>482.92428929000005</v>
      </c>
      <c r="E12" s="37">
        <f t="shared" ref="E12:E67" si="3">I12+M12</f>
        <v>2148.4762959499999</v>
      </c>
      <c r="F12" s="37">
        <v>1026.6750750599999</v>
      </c>
      <c r="G12" s="37">
        <v>299.28086863999999</v>
      </c>
      <c r="H12" s="37">
        <v>279.49113075000002</v>
      </c>
      <c r="I12" s="37">
        <v>447.90307567000002</v>
      </c>
      <c r="J12" s="37">
        <v>1945.40431416</v>
      </c>
      <c r="K12" s="37">
        <v>41.397935339999997</v>
      </c>
      <c r="L12" s="37">
        <v>203.43315853999999</v>
      </c>
      <c r="M12" s="37">
        <v>1700.57322028</v>
      </c>
      <c r="N12" s="37"/>
      <c r="O12" s="37"/>
      <c r="P12" s="37"/>
      <c r="Q12" s="37"/>
    </row>
    <row r="13" spans="1:17" ht="12.75" hidden="1" customHeight="1" outlineLevel="1">
      <c r="A13" s="8">
        <v>40603</v>
      </c>
      <c r="B13" s="37">
        <v>2965.73657774</v>
      </c>
      <c r="C13" s="37">
        <f t="shared" si="1"/>
        <v>364.42435446999997</v>
      </c>
      <c r="D13" s="37">
        <f t="shared" si="2"/>
        <v>480.53972813999997</v>
      </c>
      <c r="E13" s="37">
        <f t="shared" si="3"/>
        <v>2120.7724951300002</v>
      </c>
      <c r="F13" s="37">
        <v>1041.38512545</v>
      </c>
      <c r="G13" s="37">
        <v>320.82033016999998</v>
      </c>
      <c r="H13" s="37">
        <v>280.65866665999999</v>
      </c>
      <c r="I13" s="37">
        <v>439.90612862</v>
      </c>
      <c r="J13" s="37">
        <v>1924.35145229</v>
      </c>
      <c r="K13" s="37">
        <v>43.604024299999999</v>
      </c>
      <c r="L13" s="37">
        <v>199.88106148</v>
      </c>
      <c r="M13" s="37">
        <v>1680.86636651</v>
      </c>
      <c r="N13" s="37"/>
      <c r="O13" s="37"/>
      <c r="P13" s="37"/>
      <c r="Q13" s="37"/>
    </row>
    <row r="14" spans="1:17" ht="12.75" hidden="1" customHeight="1" outlineLevel="1">
      <c r="A14" s="8">
        <v>40634</v>
      </c>
      <c r="B14" s="37">
        <v>2982.0380565099999</v>
      </c>
      <c r="C14" s="37">
        <f t="shared" si="1"/>
        <v>379.76946250999998</v>
      </c>
      <c r="D14" s="37">
        <f t="shared" si="2"/>
        <v>482.82198506999998</v>
      </c>
      <c r="E14" s="37">
        <f t="shared" si="3"/>
        <v>2119.4466089299999</v>
      </c>
      <c r="F14" s="37">
        <v>1071.8453291000001</v>
      </c>
      <c r="G14" s="37">
        <v>341.34406203999998</v>
      </c>
      <c r="H14" s="37">
        <v>286.81967455</v>
      </c>
      <c r="I14" s="37">
        <v>443.68159250999997</v>
      </c>
      <c r="J14" s="37">
        <v>1910.1927274100001</v>
      </c>
      <c r="K14" s="37">
        <v>38.42540047</v>
      </c>
      <c r="L14" s="37">
        <v>196.00231052000001</v>
      </c>
      <c r="M14" s="37">
        <v>1675.7650164199999</v>
      </c>
      <c r="N14" s="37"/>
      <c r="O14" s="37"/>
      <c r="P14" s="37"/>
      <c r="Q14" s="37"/>
    </row>
    <row r="15" spans="1:17" ht="12.75" hidden="1" customHeight="1" outlineLevel="1">
      <c r="A15" s="8">
        <v>40664</v>
      </c>
      <c r="B15" s="37">
        <v>2998.8570595800002</v>
      </c>
      <c r="C15" s="37">
        <f t="shared" si="1"/>
        <v>402.89797081</v>
      </c>
      <c r="D15" s="37">
        <f t="shared" si="2"/>
        <v>495.43077991999996</v>
      </c>
      <c r="E15" s="37">
        <f t="shared" si="3"/>
        <v>2100.52830885</v>
      </c>
      <c r="F15" s="37">
        <v>1104.56315234</v>
      </c>
      <c r="G15" s="37">
        <v>357.83456145000002</v>
      </c>
      <c r="H15" s="37">
        <v>298.19494824999998</v>
      </c>
      <c r="I15" s="37">
        <v>448.53364263999998</v>
      </c>
      <c r="J15" s="37">
        <v>1894.29390724</v>
      </c>
      <c r="K15" s="37">
        <v>45.063409360000001</v>
      </c>
      <c r="L15" s="37">
        <v>197.23583167000001</v>
      </c>
      <c r="M15" s="37">
        <v>1651.9946662100001</v>
      </c>
      <c r="N15" s="37"/>
      <c r="O15" s="37"/>
      <c r="P15" s="37"/>
      <c r="Q15" s="37"/>
    </row>
    <row r="16" spans="1:17" ht="12.75" hidden="1" customHeight="1" outlineLevel="1">
      <c r="A16" s="8">
        <v>40695</v>
      </c>
      <c r="B16" s="37">
        <v>3011.02998785</v>
      </c>
      <c r="C16" s="37">
        <f t="shared" si="1"/>
        <v>419.50960451000003</v>
      </c>
      <c r="D16" s="37">
        <f t="shared" si="2"/>
        <v>504.28965278999999</v>
      </c>
      <c r="E16" s="37">
        <f t="shared" si="3"/>
        <v>2087.2307305499999</v>
      </c>
      <c r="F16" s="37">
        <v>1141.05788923</v>
      </c>
      <c r="G16" s="37">
        <v>373.33698613000001</v>
      </c>
      <c r="H16" s="37">
        <v>311.82119352000001</v>
      </c>
      <c r="I16" s="37">
        <v>455.89970957999998</v>
      </c>
      <c r="J16" s="37">
        <v>1869.97209862</v>
      </c>
      <c r="K16" s="37">
        <v>46.172618380000003</v>
      </c>
      <c r="L16" s="37">
        <v>192.46845927000001</v>
      </c>
      <c r="M16" s="37">
        <v>1631.3310209700001</v>
      </c>
      <c r="N16" s="37"/>
      <c r="O16" s="37"/>
      <c r="P16" s="37"/>
      <c r="Q16" s="37"/>
    </row>
    <row r="17" spans="1:17" ht="12.75" hidden="1" customHeight="1" outlineLevel="1">
      <c r="A17" s="8">
        <v>40725</v>
      </c>
      <c r="B17" s="37">
        <v>3024.0665398699998</v>
      </c>
      <c r="C17" s="37">
        <f t="shared" si="1"/>
        <v>435.46034982000003</v>
      </c>
      <c r="D17" s="37">
        <f t="shared" si="2"/>
        <v>525.15075433000004</v>
      </c>
      <c r="E17" s="37">
        <f t="shared" si="3"/>
        <v>2063.45543572</v>
      </c>
      <c r="F17" s="37">
        <v>1179.1095140100001</v>
      </c>
      <c r="G17" s="37">
        <v>387.90576089000001</v>
      </c>
      <c r="H17" s="37">
        <v>328.27921436000003</v>
      </c>
      <c r="I17" s="37">
        <v>462.92453876000002</v>
      </c>
      <c r="J17" s="37">
        <v>1844.9570258599999</v>
      </c>
      <c r="K17" s="37">
        <v>47.554588930000001</v>
      </c>
      <c r="L17" s="37">
        <v>196.87153996999999</v>
      </c>
      <c r="M17" s="37">
        <v>1600.5308969600001</v>
      </c>
      <c r="N17" s="37"/>
      <c r="O17" s="37"/>
      <c r="P17" s="37"/>
      <c r="Q17" s="37"/>
    </row>
    <row r="18" spans="1:17" ht="12.75" hidden="1" customHeight="1" outlineLevel="1">
      <c r="A18" s="8">
        <v>40756</v>
      </c>
      <c r="B18" s="37">
        <v>3039.9368792</v>
      </c>
      <c r="C18" s="37">
        <f t="shared" si="1"/>
        <v>457.89558320999998</v>
      </c>
      <c r="D18" s="37">
        <f t="shared" si="2"/>
        <v>528.66447672999993</v>
      </c>
      <c r="E18" s="37">
        <f t="shared" si="3"/>
        <v>2053.37681926</v>
      </c>
      <c r="F18" s="37">
        <v>1244.2927376600001</v>
      </c>
      <c r="G18" s="37">
        <v>422.08395968999997</v>
      </c>
      <c r="H18" s="37">
        <v>341.43654214999998</v>
      </c>
      <c r="I18" s="37">
        <v>480.77223581999999</v>
      </c>
      <c r="J18" s="37">
        <v>1795.64414154</v>
      </c>
      <c r="K18" s="37">
        <v>35.811623519999998</v>
      </c>
      <c r="L18" s="37">
        <v>187.22793458000001</v>
      </c>
      <c r="M18" s="37">
        <v>1572.6045834399999</v>
      </c>
      <c r="N18" s="37"/>
      <c r="O18" s="37"/>
      <c r="P18" s="37"/>
      <c r="Q18" s="37"/>
    </row>
    <row r="19" spans="1:17" ht="12.75" hidden="1" customHeight="1" outlineLevel="1">
      <c r="A19" s="8">
        <v>40787</v>
      </c>
      <c r="B19" s="37">
        <v>3006.03085027</v>
      </c>
      <c r="C19" s="37">
        <f t="shared" si="1"/>
        <v>475.13674612</v>
      </c>
      <c r="D19" s="37">
        <f t="shared" si="2"/>
        <v>535.46596220000004</v>
      </c>
      <c r="E19" s="37">
        <f t="shared" si="3"/>
        <v>1995.4281419499998</v>
      </c>
      <c r="F19" s="37">
        <v>1286.6679246599999</v>
      </c>
      <c r="G19" s="37">
        <v>438.83551471999999</v>
      </c>
      <c r="H19" s="37">
        <v>352.35904558999999</v>
      </c>
      <c r="I19" s="37">
        <v>495.47336435</v>
      </c>
      <c r="J19" s="37">
        <v>1719.36292561</v>
      </c>
      <c r="K19" s="37">
        <v>36.301231399999999</v>
      </c>
      <c r="L19" s="37">
        <v>183.10691661000001</v>
      </c>
      <c r="M19" s="37">
        <v>1499.9547775999999</v>
      </c>
      <c r="N19" s="37"/>
      <c r="O19" s="37"/>
      <c r="P19" s="37"/>
      <c r="Q19" s="37"/>
    </row>
    <row r="20" spans="1:17" ht="12.75" hidden="1" customHeight="1" outlineLevel="1">
      <c r="A20" s="8">
        <v>40817</v>
      </c>
      <c r="B20" s="37">
        <v>2990.1202867299999</v>
      </c>
      <c r="C20" s="37">
        <f t="shared" si="1"/>
        <v>490.27135855</v>
      </c>
      <c r="D20" s="37">
        <f t="shared" si="2"/>
        <v>544.86278523999999</v>
      </c>
      <c r="E20" s="37">
        <f t="shared" si="3"/>
        <v>1954.98614294</v>
      </c>
      <c r="F20" s="37">
        <v>1330.1843035500001</v>
      </c>
      <c r="G20" s="37">
        <v>453.54322772</v>
      </c>
      <c r="H20" s="37">
        <v>360.75511906999998</v>
      </c>
      <c r="I20" s="37">
        <v>515.88595676</v>
      </c>
      <c r="J20" s="37">
        <v>1659.93598318</v>
      </c>
      <c r="K20" s="37">
        <v>36.728130829999998</v>
      </c>
      <c r="L20" s="37">
        <v>184.10766616999999</v>
      </c>
      <c r="M20" s="37">
        <v>1439.10018618</v>
      </c>
      <c r="N20" s="37"/>
      <c r="O20" s="37"/>
      <c r="P20" s="37"/>
      <c r="Q20" s="37"/>
    </row>
    <row r="21" spans="1:17" ht="12.75" hidden="1" customHeight="1" outlineLevel="1">
      <c r="A21" s="8">
        <v>40848</v>
      </c>
      <c r="B21" s="37">
        <v>2937.1324027999999</v>
      </c>
      <c r="C21" s="37">
        <f t="shared" si="1"/>
        <v>463.67855686999997</v>
      </c>
      <c r="D21" s="37">
        <f t="shared" si="2"/>
        <v>565.14631055999996</v>
      </c>
      <c r="E21" s="37">
        <f t="shared" si="3"/>
        <v>1908.3075353700001</v>
      </c>
      <c r="F21" s="37">
        <v>1348.82790817</v>
      </c>
      <c r="G21" s="37">
        <v>439.42507305999999</v>
      </c>
      <c r="H21" s="37">
        <v>384.10508234999998</v>
      </c>
      <c r="I21" s="37">
        <v>525.29775275999998</v>
      </c>
      <c r="J21" s="37">
        <v>1588.3044946299999</v>
      </c>
      <c r="K21" s="37">
        <v>24.253483809999999</v>
      </c>
      <c r="L21" s="37">
        <v>181.04122821000001</v>
      </c>
      <c r="M21" s="37">
        <v>1383.00978261</v>
      </c>
      <c r="N21" s="37"/>
      <c r="O21" s="37"/>
      <c r="P21" s="37"/>
      <c r="Q21" s="37"/>
    </row>
    <row r="22" spans="1:17" ht="12.75" hidden="1" customHeight="1" outlineLevel="1">
      <c r="A22" s="8">
        <v>40878</v>
      </c>
      <c r="B22" s="37">
        <v>2765.3750576399998</v>
      </c>
      <c r="C22" s="37">
        <f t="shared" si="1"/>
        <v>457.94341374999999</v>
      </c>
      <c r="D22" s="37">
        <f t="shared" si="2"/>
        <v>536.25941547000002</v>
      </c>
      <c r="E22" s="37">
        <f t="shared" si="3"/>
        <v>1771.17222842</v>
      </c>
      <c r="F22" s="37">
        <v>1332.5642666599999</v>
      </c>
      <c r="G22" s="37">
        <v>437.26489523999999</v>
      </c>
      <c r="H22" s="37">
        <v>374.94562239999999</v>
      </c>
      <c r="I22" s="37">
        <v>520.35374902000001</v>
      </c>
      <c r="J22" s="37">
        <v>1432.8107909800001</v>
      </c>
      <c r="K22" s="37">
        <v>20.67851851</v>
      </c>
      <c r="L22" s="37">
        <v>161.31379307</v>
      </c>
      <c r="M22" s="37">
        <v>1250.8184793999999</v>
      </c>
      <c r="N22" s="37"/>
      <c r="O22" s="37"/>
      <c r="P22" s="37"/>
      <c r="Q22" s="37"/>
    </row>
    <row r="23" spans="1:17" ht="12.75" hidden="1" customHeight="1" outlineLevel="1">
      <c r="A23" s="8">
        <v>40909</v>
      </c>
      <c r="B23" s="37">
        <v>2745.52286069</v>
      </c>
      <c r="C23" s="37">
        <f t="shared" si="1"/>
        <v>459.75609305999996</v>
      </c>
      <c r="D23" s="37">
        <f t="shared" si="2"/>
        <v>530.35027949000005</v>
      </c>
      <c r="E23" s="37">
        <f t="shared" si="3"/>
        <v>1755.41648814</v>
      </c>
      <c r="F23" s="37">
        <v>1339.1656893100001</v>
      </c>
      <c r="G23" s="37">
        <v>439.00599190999998</v>
      </c>
      <c r="H23" s="37">
        <v>372.59485599999999</v>
      </c>
      <c r="I23" s="37">
        <v>527.56484139999998</v>
      </c>
      <c r="J23" s="37">
        <v>1406.35717138</v>
      </c>
      <c r="K23" s="37">
        <v>20.750101149999999</v>
      </c>
      <c r="L23" s="37">
        <v>157.75542349</v>
      </c>
      <c r="M23" s="37">
        <v>1227.85164674</v>
      </c>
      <c r="N23" s="37"/>
      <c r="O23" s="37"/>
      <c r="P23" s="37"/>
      <c r="Q23" s="37"/>
    </row>
    <row r="24" spans="1:17" ht="12.75" hidden="1" customHeight="1" outlineLevel="1">
      <c r="A24" s="8">
        <v>40940</v>
      </c>
      <c r="B24" s="37">
        <v>2723.09429219</v>
      </c>
      <c r="C24" s="37">
        <f t="shared" si="1"/>
        <v>460.55516756999998</v>
      </c>
      <c r="D24" s="37">
        <f t="shared" si="2"/>
        <v>532.14106484000001</v>
      </c>
      <c r="E24" s="37">
        <f t="shared" si="3"/>
        <v>1730.39805978</v>
      </c>
      <c r="F24" s="37">
        <v>1343.7565242400001</v>
      </c>
      <c r="G24" s="37">
        <v>440.02724946000001</v>
      </c>
      <c r="H24" s="37">
        <v>377.44195191</v>
      </c>
      <c r="I24" s="37">
        <v>526.28732287000003</v>
      </c>
      <c r="J24" s="37">
        <v>1379.3377679499999</v>
      </c>
      <c r="K24" s="37">
        <v>20.527918110000002</v>
      </c>
      <c r="L24" s="37">
        <v>154.69911293000001</v>
      </c>
      <c r="M24" s="37">
        <v>1204.11073691</v>
      </c>
      <c r="N24" s="37"/>
      <c r="O24" s="37"/>
      <c r="P24" s="37"/>
      <c r="Q24" s="37"/>
    </row>
    <row r="25" spans="1:17" ht="12.75" hidden="1" customHeight="1" outlineLevel="1">
      <c r="A25" s="8">
        <v>40969</v>
      </c>
      <c r="B25" s="37">
        <v>2688.8521457699999</v>
      </c>
      <c r="C25" s="37">
        <f t="shared" si="1"/>
        <v>464.82061417</v>
      </c>
      <c r="D25" s="37">
        <f t="shared" si="2"/>
        <v>527.25014643000009</v>
      </c>
      <c r="E25" s="37">
        <f t="shared" si="3"/>
        <v>1696.78138517</v>
      </c>
      <c r="F25" s="37">
        <v>1354.7459945600001</v>
      </c>
      <c r="G25" s="37">
        <v>445.20936277999999</v>
      </c>
      <c r="H25" s="37">
        <v>383.61398658000002</v>
      </c>
      <c r="I25" s="37">
        <v>525.92264520000003</v>
      </c>
      <c r="J25" s="37">
        <v>1334.10615121</v>
      </c>
      <c r="K25" s="37">
        <v>19.61125139</v>
      </c>
      <c r="L25" s="37">
        <v>143.63615985000001</v>
      </c>
      <c r="M25" s="37">
        <v>1170.85873997</v>
      </c>
      <c r="N25" s="37"/>
      <c r="O25" s="37"/>
      <c r="P25" s="37"/>
      <c r="Q25" s="37"/>
    </row>
    <row r="26" spans="1:17" ht="12.75" hidden="1" customHeight="1" outlineLevel="1">
      <c r="A26" s="8">
        <v>41000</v>
      </c>
      <c r="B26" s="37">
        <v>2678.7443938000001</v>
      </c>
      <c r="C26" s="37">
        <f t="shared" si="1"/>
        <v>460.79215613999997</v>
      </c>
      <c r="D26" s="37">
        <f t="shared" si="2"/>
        <v>539.60004411</v>
      </c>
      <c r="E26" s="37">
        <f t="shared" si="3"/>
        <v>1678.3521935499998</v>
      </c>
      <c r="F26" s="37">
        <v>1363.9131378100001</v>
      </c>
      <c r="G26" s="37">
        <v>441.29661737999999</v>
      </c>
      <c r="H26" s="37">
        <v>396.25503848</v>
      </c>
      <c r="I26" s="37">
        <v>526.36148194999998</v>
      </c>
      <c r="J26" s="37">
        <v>1314.83125599</v>
      </c>
      <c r="K26" s="37">
        <v>19.495538759999999</v>
      </c>
      <c r="L26" s="37">
        <v>143.34500563</v>
      </c>
      <c r="M26" s="37">
        <v>1151.9907115999999</v>
      </c>
      <c r="N26" s="37"/>
      <c r="O26" s="37"/>
      <c r="P26" s="37"/>
      <c r="Q26" s="37"/>
    </row>
    <row r="27" spans="1:17" ht="12.75" hidden="1" customHeight="1" outlineLevel="1">
      <c r="A27" s="8">
        <v>41030</v>
      </c>
      <c r="B27" s="37">
        <v>2687.2163718199999</v>
      </c>
      <c r="C27" s="37">
        <f t="shared" si="1"/>
        <v>476.39821231000002</v>
      </c>
      <c r="D27" s="37">
        <f t="shared" si="2"/>
        <v>546.93935183999997</v>
      </c>
      <c r="E27" s="37">
        <f t="shared" si="3"/>
        <v>1663.8788076699998</v>
      </c>
      <c r="F27" s="37">
        <v>1394.83477032</v>
      </c>
      <c r="G27" s="37">
        <v>457.18074873</v>
      </c>
      <c r="H27" s="37">
        <v>405.37792352999998</v>
      </c>
      <c r="I27" s="37">
        <v>532.27609805999998</v>
      </c>
      <c r="J27" s="37">
        <v>1292.3816015</v>
      </c>
      <c r="K27" s="37">
        <v>19.21746358</v>
      </c>
      <c r="L27" s="37">
        <v>141.56142831</v>
      </c>
      <c r="M27" s="37">
        <v>1131.6027096099999</v>
      </c>
      <c r="N27" s="37"/>
      <c r="O27" s="37"/>
      <c r="P27" s="37"/>
      <c r="Q27" s="37"/>
    </row>
    <row r="28" spans="1:17" ht="12.75" hidden="1" customHeight="1" outlineLevel="1">
      <c r="A28" s="8">
        <v>41061</v>
      </c>
      <c r="B28" s="37">
        <v>2672.4680409100001</v>
      </c>
      <c r="C28" s="37">
        <f t="shared" si="1"/>
        <v>472.56758601999996</v>
      </c>
      <c r="D28" s="37">
        <f t="shared" si="2"/>
        <v>552.64259833000006</v>
      </c>
      <c r="E28" s="37">
        <f t="shared" si="3"/>
        <v>1647.2578565600002</v>
      </c>
      <c r="F28" s="37">
        <v>1404.4736124399999</v>
      </c>
      <c r="G28" s="37">
        <v>453.48252395999998</v>
      </c>
      <c r="H28" s="37">
        <v>413.30708737999998</v>
      </c>
      <c r="I28" s="37">
        <v>537.68400110000005</v>
      </c>
      <c r="J28" s="37">
        <v>1267.99442847</v>
      </c>
      <c r="K28" s="37">
        <v>19.085062059999998</v>
      </c>
      <c r="L28" s="37">
        <v>139.33551095000001</v>
      </c>
      <c r="M28" s="37">
        <v>1109.57385546</v>
      </c>
      <c r="N28" s="37"/>
      <c r="O28" s="37"/>
      <c r="P28" s="37"/>
      <c r="Q28" s="37"/>
    </row>
    <row r="29" spans="1:17" ht="12.75" hidden="1" customHeight="1" outlineLevel="1">
      <c r="A29" s="8">
        <v>41091</v>
      </c>
      <c r="B29" s="37">
        <v>2657.97173544</v>
      </c>
      <c r="C29" s="37">
        <f t="shared" si="1"/>
        <v>474.78425944999998</v>
      </c>
      <c r="D29" s="37">
        <f t="shared" si="2"/>
        <v>552.30664811999998</v>
      </c>
      <c r="E29" s="37">
        <f t="shared" si="3"/>
        <v>1630.8808278700001</v>
      </c>
      <c r="F29" s="37">
        <v>1419.6803418300001</v>
      </c>
      <c r="G29" s="37">
        <v>457.24760161</v>
      </c>
      <c r="H29" s="37">
        <v>415.96894712</v>
      </c>
      <c r="I29" s="37">
        <v>546.46379309999998</v>
      </c>
      <c r="J29" s="37">
        <v>1238.2913936099999</v>
      </c>
      <c r="K29" s="37">
        <v>17.53665784</v>
      </c>
      <c r="L29" s="37">
        <v>136.33770100000001</v>
      </c>
      <c r="M29" s="37">
        <v>1084.4170347700001</v>
      </c>
      <c r="N29" s="37"/>
      <c r="O29" s="37"/>
      <c r="P29" s="37"/>
      <c r="Q29" s="37"/>
    </row>
    <row r="30" spans="1:17" ht="12.75" hidden="1" customHeight="1" outlineLevel="1">
      <c r="A30" s="8">
        <v>41122</v>
      </c>
      <c r="B30" s="37">
        <v>2661.37814033</v>
      </c>
      <c r="C30" s="37">
        <f t="shared" si="1"/>
        <v>486.74628587000001</v>
      </c>
      <c r="D30" s="37">
        <f t="shared" si="2"/>
        <v>558.91037437</v>
      </c>
      <c r="E30" s="37">
        <f t="shared" si="3"/>
        <v>1615.7214800899999</v>
      </c>
      <c r="F30" s="37">
        <v>1439.4350023699999</v>
      </c>
      <c r="G30" s="37">
        <v>469.28244857999999</v>
      </c>
      <c r="H30" s="37">
        <v>422.63758087000002</v>
      </c>
      <c r="I30" s="37">
        <v>547.51497291999999</v>
      </c>
      <c r="J30" s="37">
        <v>1221.9431379600001</v>
      </c>
      <c r="K30" s="37">
        <v>17.463837290000001</v>
      </c>
      <c r="L30" s="37">
        <v>136.27279350000001</v>
      </c>
      <c r="M30" s="37">
        <v>1068.2065071699999</v>
      </c>
      <c r="N30" s="37"/>
      <c r="O30" s="37"/>
      <c r="P30" s="37"/>
      <c r="Q30" s="37"/>
    </row>
    <row r="31" spans="1:17" ht="12.75" hidden="1" customHeight="1" outlineLevel="1">
      <c r="A31" s="8">
        <v>41153</v>
      </c>
      <c r="B31" s="37">
        <v>2640.6087359500002</v>
      </c>
      <c r="C31" s="37">
        <f t="shared" si="1"/>
        <v>493.90532937</v>
      </c>
      <c r="D31" s="37">
        <f t="shared" si="2"/>
        <v>561.35142328000006</v>
      </c>
      <c r="E31" s="37">
        <f t="shared" si="3"/>
        <v>1585.3519833</v>
      </c>
      <c r="F31" s="37">
        <v>1452.0085762599999</v>
      </c>
      <c r="G31" s="37">
        <v>476.32713430000001</v>
      </c>
      <c r="H31" s="37">
        <v>427.13978145999999</v>
      </c>
      <c r="I31" s="37">
        <v>548.54166050000003</v>
      </c>
      <c r="J31" s="37">
        <v>1188.6001596900001</v>
      </c>
      <c r="K31" s="37">
        <v>17.57819507</v>
      </c>
      <c r="L31" s="37">
        <v>134.21164182000001</v>
      </c>
      <c r="M31" s="37">
        <v>1036.8103228</v>
      </c>
      <c r="N31" s="37"/>
      <c r="O31" s="37"/>
      <c r="P31" s="37"/>
      <c r="Q31" s="37"/>
    </row>
    <row r="32" spans="1:17" ht="12.75" hidden="1" customHeight="1" outlineLevel="1">
      <c r="A32" s="8">
        <v>41183</v>
      </c>
      <c r="B32" s="37">
        <v>2642.84758448</v>
      </c>
      <c r="C32" s="37">
        <f t="shared" si="1"/>
        <v>505.44465501000002</v>
      </c>
      <c r="D32" s="37">
        <f t="shared" si="2"/>
        <v>568.43152901999997</v>
      </c>
      <c r="E32" s="37">
        <f t="shared" si="3"/>
        <v>1568.9714004500001</v>
      </c>
      <c r="F32" s="37">
        <v>1471.2676452799999</v>
      </c>
      <c r="G32" s="37">
        <v>487.81096411999999</v>
      </c>
      <c r="H32" s="37">
        <v>431.95393329000001</v>
      </c>
      <c r="I32" s="37">
        <v>551.50274787000001</v>
      </c>
      <c r="J32" s="37">
        <v>1171.5799391999999</v>
      </c>
      <c r="K32" s="37">
        <v>17.63369089</v>
      </c>
      <c r="L32" s="37">
        <v>136.47759572999999</v>
      </c>
      <c r="M32" s="37">
        <v>1017.46865258</v>
      </c>
      <c r="N32" s="37"/>
      <c r="O32" s="37"/>
      <c r="P32" s="37"/>
      <c r="Q32" s="37"/>
    </row>
    <row r="33" spans="1:17" ht="12.75" hidden="1" customHeight="1" outlineLevel="1">
      <c r="A33" s="8">
        <v>41214</v>
      </c>
      <c r="B33" s="37">
        <v>2632.92281327</v>
      </c>
      <c r="C33" s="37">
        <f t="shared" si="1"/>
        <v>511.35079078999996</v>
      </c>
      <c r="D33" s="37">
        <f t="shared" si="2"/>
        <v>569.80055278999998</v>
      </c>
      <c r="E33" s="37">
        <f t="shared" si="3"/>
        <v>1551.77146969</v>
      </c>
      <c r="F33" s="37">
        <v>1481.02620884</v>
      </c>
      <c r="G33" s="37">
        <v>494.01791216999999</v>
      </c>
      <c r="H33" s="37">
        <v>435.18241412999998</v>
      </c>
      <c r="I33" s="37">
        <v>551.82588253999995</v>
      </c>
      <c r="J33" s="37">
        <v>1151.89660443</v>
      </c>
      <c r="K33" s="37">
        <v>17.332878619999999</v>
      </c>
      <c r="L33" s="37">
        <v>134.61813866</v>
      </c>
      <c r="M33" s="37">
        <v>999.94558715000005</v>
      </c>
      <c r="N33" s="37"/>
      <c r="O33" s="37"/>
      <c r="P33" s="37"/>
      <c r="Q33" s="37"/>
    </row>
    <row r="34" spans="1:17" ht="12.75" hidden="1" customHeight="1" outlineLevel="1">
      <c r="A34" s="8">
        <v>41244</v>
      </c>
      <c r="B34" s="37">
        <v>2602.5991558400001</v>
      </c>
      <c r="C34" s="37">
        <f t="shared" si="1"/>
        <v>520.78910638000002</v>
      </c>
      <c r="D34" s="37">
        <f t="shared" si="2"/>
        <v>562.75094147000004</v>
      </c>
      <c r="E34" s="37">
        <f t="shared" si="3"/>
        <v>1519.05910799</v>
      </c>
      <c r="F34" s="37">
        <v>1485.5222673000001</v>
      </c>
      <c r="G34" s="37">
        <v>503.60028289000002</v>
      </c>
      <c r="H34" s="37">
        <v>433.17559685999998</v>
      </c>
      <c r="I34" s="37">
        <v>548.74638755000001</v>
      </c>
      <c r="J34" s="37">
        <v>1117.07688854</v>
      </c>
      <c r="K34" s="37">
        <v>17.188823490000001</v>
      </c>
      <c r="L34" s="37">
        <v>129.57534461</v>
      </c>
      <c r="M34" s="37">
        <v>970.31272044000002</v>
      </c>
      <c r="N34" s="37"/>
      <c r="O34" s="37"/>
      <c r="P34" s="37"/>
      <c r="Q34" s="37"/>
    </row>
    <row r="35" spans="1:17" ht="12.75" hidden="1" customHeight="1" outlineLevel="1">
      <c r="A35" s="8">
        <v>41275</v>
      </c>
      <c r="B35" s="37">
        <v>2587.5557959600001</v>
      </c>
      <c r="C35" s="37">
        <f t="shared" si="1"/>
        <v>527.24374894000005</v>
      </c>
      <c r="D35" s="37">
        <f t="shared" si="2"/>
        <v>557.04635789999998</v>
      </c>
      <c r="E35" s="37">
        <f t="shared" si="3"/>
        <v>1503.2656891199999</v>
      </c>
      <c r="F35" s="37">
        <v>1485.73197828</v>
      </c>
      <c r="G35" s="37">
        <v>510.98711312</v>
      </c>
      <c r="H35" s="37">
        <v>427.80741275000003</v>
      </c>
      <c r="I35" s="37">
        <v>546.93745240999999</v>
      </c>
      <c r="J35" s="37">
        <v>1101.82381768</v>
      </c>
      <c r="K35" s="37">
        <v>16.25663582</v>
      </c>
      <c r="L35" s="37">
        <v>129.23894515000001</v>
      </c>
      <c r="M35" s="37">
        <v>956.32823671000006</v>
      </c>
      <c r="N35" s="37"/>
      <c r="O35" s="37"/>
      <c r="P35" s="37"/>
      <c r="Q35" s="37"/>
    </row>
    <row r="36" spans="1:17" ht="12.75" hidden="1" customHeight="1" outlineLevel="1">
      <c r="A36" s="8">
        <v>41306</v>
      </c>
      <c r="B36" s="37">
        <v>2583.5401388800001</v>
      </c>
      <c r="C36" s="37">
        <f t="shared" si="1"/>
        <v>662.68581030999997</v>
      </c>
      <c r="D36" s="37">
        <f t="shared" si="2"/>
        <v>479.55281581999998</v>
      </c>
      <c r="E36" s="37">
        <f t="shared" si="3"/>
        <v>1441.30151275</v>
      </c>
      <c r="F36" s="37">
        <v>1488.7605655899999</v>
      </c>
      <c r="G36" s="37">
        <v>567.40948521999997</v>
      </c>
      <c r="H36" s="37">
        <v>396.47803945999999</v>
      </c>
      <c r="I36" s="37">
        <v>524.87304090999999</v>
      </c>
      <c r="J36" s="37">
        <v>1094.7795732899999</v>
      </c>
      <c r="K36" s="37">
        <v>95.27632509</v>
      </c>
      <c r="L36" s="37">
        <v>83.074776360000001</v>
      </c>
      <c r="M36" s="37">
        <v>916.42847184000004</v>
      </c>
      <c r="N36" s="37"/>
      <c r="O36" s="37"/>
      <c r="P36" s="37"/>
      <c r="Q36" s="37"/>
    </row>
    <row r="37" spans="1:17" ht="12.75" hidden="1" customHeight="1" outlineLevel="1">
      <c r="A37" s="8">
        <v>41334</v>
      </c>
      <c r="B37" s="37">
        <v>2569.8794065799998</v>
      </c>
      <c r="C37" s="37">
        <f t="shared" si="1"/>
        <v>671.98678473000007</v>
      </c>
      <c r="D37" s="37">
        <f t="shared" si="2"/>
        <v>473.80858095000002</v>
      </c>
      <c r="E37" s="37">
        <f t="shared" si="3"/>
        <v>1424.0840409</v>
      </c>
      <c r="F37" s="37">
        <v>1489.0826276499999</v>
      </c>
      <c r="G37" s="37">
        <v>574.23084143000005</v>
      </c>
      <c r="H37" s="37">
        <v>392.19242974000002</v>
      </c>
      <c r="I37" s="37">
        <v>522.65935648000004</v>
      </c>
      <c r="J37" s="37">
        <v>1080.7967789300001</v>
      </c>
      <c r="K37" s="37">
        <v>97.755943299999998</v>
      </c>
      <c r="L37" s="37">
        <v>81.616151209999998</v>
      </c>
      <c r="M37" s="37">
        <v>901.42468441999995</v>
      </c>
      <c r="N37" s="37"/>
      <c r="O37" s="37"/>
      <c r="P37" s="37"/>
      <c r="Q37" s="37"/>
    </row>
    <row r="38" spans="1:17" ht="12.75" hidden="1" customHeight="1" outlineLevel="1">
      <c r="A38" s="8">
        <v>41365</v>
      </c>
      <c r="B38" s="37">
        <v>2588.3617875999998</v>
      </c>
      <c r="C38" s="37">
        <f t="shared" si="1"/>
        <v>699.72483745</v>
      </c>
      <c r="D38" s="37">
        <f t="shared" si="2"/>
        <v>476.73082109999996</v>
      </c>
      <c r="E38" s="37">
        <f t="shared" si="3"/>
        <v>1411.9061290499999</v>
      </c>
      <c r="F38" s="37">
        <v>1517.94357003</v>
      </c>
      <c r="G38" s="37">
        <v>601.39820650000001</v>
      </c>
      <c r="H38" s="37">
        <v>394.00748507999998</v>
      </c>
      <c r="I38" s="37">
        <v>522.53787844999999</v>
      </c>
      <c r="J38" s="37">
        <v>1070.41821757</v>
      </c>
      <c r="K38" s="37">
        <v>98.326630949999995</v>
      </c>
      <c r="L38" s="37">
        <v>82.723336020000005</v>
      </c>
      <c r="M38" s="37">
        <v>889.36825060000001</v>
      </c>
      <c r="N38" s="37"/>
      <c r="O38" s="37"/>
      <c r="P38" s="37"/>
      <c r="Q38" s="37"/>
    </row>
    <row r="39" spans="1:17" ht="12.75" hidden="1" customHeight="1" outlineLevel="1">
      <c r="A39" s="8">
        <v>41395</v>
      </c>
      <c r="B39" s="37">
        <v>2569.5031095600002</v>
      </c>
      <c r="C39" s="37">
        <f t="shared" si="1"/>
        <v>714.28576649000001</v>
      </c>
      <c r="D39" s="37">
        <f t="shared" si="2"/>
        <v>472.42196346000003</v>
      </c>
      <c r="E39" s="37">
        <f t="shared" si="3"/>
        <v>1382.7953796100001</v>
      </c>
      <c r="F39" s="37">
        <v>1522.1799443</v>
      </c>
      <c r="G39" s="37">
        <v>614.71651292000001</v>
      </c>
      <c r="H39" s="37">
        <v>393.25645089</v>
      </c>
      <c r="I39" s="37">
        <v>514.20698048999998</v>
      </c>
      <c r="J39" s="37">
        <v>1047.32316526</v>
      </c>
      <c r="K39" s="37">
        <v>99.569253570000001</v>
      </c>
      <c r="L39" s="37">
        <v>79.165512570000004</v>
      </c>
      <c r="M39" s="37">
        <v>868.58839911999996</v>
      </c>
      <c r="N39" s="37"/>
      <c r="O39" s="37"/>
      <c r="P39" s="37"/>
      <c r="Q39" s="37"/>
    </row>
    <row r="40" spans="1:17" ht="12.75" hidden="1" customHeight="1" outlineLevel="1">
      <c r="A40" s="8">
        <v>41426</v>
      </c>
      <c r="B40" s="37">
        <v>2548.0827510300001</v>
      </c>
      <c r="C40" s="37">
        <f t="shared" si="1"/>
        <v>716.59471170999996</v>
      </c>
      <c r="D40" s="37">
        <f t="shared" si="2"/>
        <v>468.33797362000001</v>
      </c>
      <c r="E40" s="37">
        <f t="shared" si="3"/>
        <v>1363.1500657000001</v>
      </c>
      <c r="F40" s="37">
        <v>1516.7229219000001</v>
      </c>
      <c r="G40" s="37">
        <v>615.51715228</v>
      </c>
      <c r="H40" s="37">
        <v>390.41880619</v>
      </c>
      <c r="I40" s="37">
        <v>510.78696343000001</v>
      </c>
      <c r="J40" s="37">
        <v>1031.35982913</v>
      </c>
      <c r="K40" s="37">
        <v>101.07755942999999</v>
      </c>
      <c r="L40" s="37">
        <v>77.919167430000002</v>
      </c>
      <c r="M40" s="37">
        <v>852.36310227000001</v>
      </c>
      <c r="N40" s="37"/>
      <c r="O40" s="37"/>
      <c r="P40" s="37"/>
      <c r="Q40" s="37"/>
    </row>
    <row r="41" spans="1:17" ht="12.75" hidden="1" customHeight="1" outlineLevel="1">
      <c r="A41" s="8">
        <v>41456</v>
      </c>
      <c r="B41" s="37">
        <v>2555.4014270100001</v>
      </c>
      <c r="C41" s="37">
        <f t="shared" si="1"/>
        <v>734.91665320000004</v>
      </c>
      <c r="D41" s="37">
        <f t="shared" si="2"/>
        <v>469.61810852000002</v>
      </c>
      <c r="E41" s="37">
        <f t="shared" si="3"/>
        <v>1350.8666652900001</v>
      </c>
      <c r="F41" s="37">
        <v>1538.4113454200001</v>
      </c>
      <c r="G41" s="37">
        <v>633.64986862000001</v>
      </c>
      <c r="H41" s="37">
        <v>393.57291255000001</v>
      </c>
      <c r="I41" s="37">
        <v>511.18856425000001</v>
      </c>
      <c r="J41" s="37">
        <v>1016.99008159</v>
      </c>
      <c r="K41" s="37">
        <v>101.26678458000001</v>
      </c>
      <c r="L41" s="37">
        <v>76.045195969999995</v>
      </c>
      <c r="M41" s="37">
        <v>839.67810104</v>
      </c>
      <c r="N41" s="37"/>
      <c r="O41" s="37"/>
      <c r="P41" s="37"/>
      <c r="Q41" s="37"/>
    </row>
    <row r="42" spans="1:17" ht="12.75" hidden="1" customHeight="1" outlineLevel="1">
      <c r="A42" s="8">
        <v>41487</v>
      </c>
      <c r="B42" s="37">
        <v>2587.7745641800002</v>
      </c>
      <c r="C42" s="37">
        <f t="shared" si="1"/>
        <v>769.34306177000008</v>
      </c>
      <c r="D42" s="37">
        <f t="shared" si="2"/>
        <v>476.34166839</v>
      </c>
      <c r="E42" s="37">
        <f t="shared" si="3"/>
        <v>1342.0898340199999</v>
      </c>
      <c r="F42" s="37">
        <v>1583.0306287799999</v>
      </c>
      <c r="G42" s="37">
        <v>670.52711362000002</v>
      </c>
      <c r="H42" s="37">
        <v>400.59633272000002</v>
      </c>
      <c r="I42" s="37">
        <v>511.90718243999999</v>
      </c>
      <c r="J42" s="37">
        <v>1004.7439354000001</v>
      </c>
      <c r="K42" s="37">
        <v>98.815948149999997</v>
      </c>
      <c r="L42" s="37">
        <v>75.745335670000003</v>
      </c>
      <c r="M42" s="37">
        <v>830.18265157999997</v>
      </c>
      <c r="N42" s="37"/>
      <c r="O42" s="37"/>
      <c r="P42" s="37"/>
      <c r="Q42" s="37"/>
    </row>
    <row r="43" spans="1:17" ht="12.75" hidden="1" customHeight="1" outlineLevel="1">
      <c r="A43" s="8">
        <v>41518</v>
      </c>
      <c r="B43" s="37">
        <v>2577.8869573000002</v>
      </c>
      <c r="C43" s="37">
        <f t="shared" si="1"/>
        <v>773.61338465999995</v>
      </c>
      <c r="D43" s="37">
        <f t="shared" si="2"/>
        <v>481.67426085</v>
      </c>
      <c r="E43" s="37">
        <f t="shared" si="3"/>
        <v>1322.59931179</v>
      </c>
      <c r="F43" s="37">
        <v>1594.14856532</v>
      </c>
      <c r="G43" s="37">
        <v>676.97918250999999</v>
      </c>
      <c r="H43" s="37">
        <v>405.38530879000001</v>
      </c>
      <c r="I43" s="37">
        <v>511.78407401999999</v>
      </c>
      <c r="J43" s="37">
        <v>983.73839197999996</v>
      </c>
      <c r="K43" s="37">
        <v>96.634202149999993</v>
      </c>
      <c r="L43" s="37">
        <v>76.28895206</v>
      </c>
      <c r="M43" s="37">
        <v>810.81523776999995</v>
      </c>
      <c r="N43" s="37"/>
      <c r="O43" s="37"/>
      <c r="P43" s="37"/>
      <c r="Q43" s="37"/>
    </row>
    <row r="44" spans="1:17" ht="12.75" hidden="1" customHeight="1" outlineLevel="1">
      <c r="A44" s="8">
        <v>41548</v>
      </c>
      <c r="B44" s="37">
        <v>2566.2619082299998</v>
      </c>
      <c r="C44" s="37">
        <f t="shared" si="1"/>
        <v>786.73108497999999</v>
      </c>
      <c r="D44" s="37">
        <f t="shared" si="2"/>
        <v>481.87255973999999</v>
      </c>
      <c r="E44" s="37">
        <f t="shared" si="3"/>
        <v>1297.6582635100001</v>
      </c>
      <c r="F44" s="37">
        <v>1604.0131676799999</v>
      </c>
      <c r="G44" s="37">
        <v>690.58875628999999</v>
      </c>
      <c r="H44" s="37">
        <v>403.95784536999997</v>
      </c>
      <c r="I44" s="37">
        <v>509.46656602000002</v>
      </c>
      <c r="J44" s="37">
        <v>962.24874054999998</v>
      </c>
      <c r="K44" s="37">
        <v>96.142328689999999</v>
      </c>
      <c r="L44" s="37">
        <v>77.914714369999999</v>
      </c>
      <c r="M44" s="37">
        <v>788.19169749000002</v>
      </c>
      <c r="N44" s="37"/>
      <c r="O44" s="37"/>
      <c r="P44" s="37"/>
      <c r="Q44" s="37"/>
    </row>
    <row r="45" spans="1:17" ht="12.75" hidden="1" customHeight="1" outlineLevel="1">
      <c r="A45" s="8">
        <v>41579</v>
      </c>
      <c r="B45" s="37">
        <v>2493.6225313199998</v>
      </c>
      <c r="C45" s="37">
        <f t="shared" si="1"/>
        <v>741.32004914000004</v>
      </c>
      <c r="D45" s="37">
        <f t="shared" si="2"/>
        <v>480.16741175999999</v>
      </c>
      <c r="E45" s="37">
        <f t="shared" si="3"/>
        <v>1272.1350704199999</v>
      </c>
      <c r="F45" s="37">
        <v>1590.77979734</v>
      </c>
      <c r="G45" s="37">
        <v>681.38248305000002</v>
      </c>
      <c r="H45" s="37">
        <v>404.87167681</v>
      </c>
      <c r="I45" s="37">
        <v>504.52563748</v>
      </c>
      <c r="J45" s="37">
        <v>902.84273398000005</v>
      </c>
      <c r="K45" s="37">
        <v>59.937566089999997</v>
      </c>
      <c r="L45" s="37">
        <v>75.295734949999996</v>
      </c>
      <c r="M45" s="37">
        <v>767.60943294000003</v>
      </c>
      <c r="N45" s="37"/>
      <c r="O45" s="37"/>
      <c r="P45" s="37"/>
      <c r="Q45" s="37"/>
    </row>
    <row r="46" spans="1:17" ht="12.75" hidden="1" customHeight="1" outlineLevel="1">
      <c r="A46" s="8">
        <v>41609</v>
      </c>
      <c r="B46" s="37">
        <v>2475.8937337100001</v>
      </c>
      <c r="C46" s="37">
        <f t="shared" si="1"/>
        <v>750.77002964999997</v>
      </c>
      <c r="D46" s="37">
        <f t="shared" si="2"/>
        <v>474.22336873</v>
      </c>
      <c r="E46" s="37">
        <f t="shared" si="3"/>
        <v>1250.90033533</v>
      </c>
      <c r="F46" s="37">
        <v>1596.9316337600001</v>
      </c>
      <c r="G46" s="37">
        <v>691.68580817999998</v>
      </c>
      <c r="H46" s="37">
        <v>403.46525591</v>
      </c>
      <c r="I46" s="37">
        <v>501.78056966999998</v>
      </c>
      <c r="J46" s="37">
        <v>878.96209995000004</v>
      </c>
      <c r="K46" s="37">
        <v>59.084221470000003</v>
      </c>
      <c r="L46" s="37">
        <v>70.758112819999994</v>
      </c>
      <c r="M46" s="37">
        <v>749.11976565999998</v>
      </c>
      <c r="N46" s="37"/>
      <c r="O46" s="37"/>
      <c r="P46" s="37"/>
      <c r="Q46" s="37"/>
    </row>
    <row r="47" spans="1:17" ht="12.75" hidden="1" customHeight="1" outlineLevel="1">
      <c r="A47" s="8">
        <v>41640</v>
      </c>
      <c r="B47" s="37">
        <v>2463.0272045400002</v>
      </c>
      <c r="C47" s="37">
        <f t="shared" si="1"/>
        <v>762.68551400000001</v>
      </c>
      <c r="D47" s="37">
        <f t="shared" si="2"/>
        <v>475.73718151000003</v>
      </c>
      <c r="E47" s="37">
        <f t="shared" si="3"/>
        <v>1224.6045090299999</v>
      </c>
      <c r="F47" s="37">
        <v>1607.54847866</v>
      </c>
      <c r="G47" s="37">
        <v>703.56274078000001</v>
      </c>
      <c r="H47" s="37">
        <v>404.74570548000003</v>
      </c>
      <c r="I47" s="37">
        <v>499.24003240000002</v>
      </c>
      <c r="J47" s="37">
        <v>855.47872587999996</v>
      </c>
      <c r="K47" s="37">
        <v>59.122773219999999</v>
      </c>
      <c r="L47" s="37">
        <v>70.991476030000001</v>
      </c>
      <c r="M47" s="37">
        <v>725.36447663000001</v>
      </c>
      <c r="N47" s="37"/>
      <c r="O47" s="37"/>
      <c r="P47" s="37"/>
      <c r="Q47" s="37"/>
    </row>
    <row r="48" spans="1:17" ht="12.75" hidden="1" customHeight="1" outlineLevel="1">
      <c r="A48" s="8">
        <v>41671</v>
      </c>
      <c r="B48" s="37">
        <v>2669.9029848199998</v>
      </c>
      <c r="C48" s="37">
        <f t="shared" si="1"/>
        <v>746.73304688000007</v>
      </c>
      <c r="D48" s="37">
        <f t="shared" si="2"/>
        <v>608.00038242000005</v>
      </c>
      <c r="E48" s="37">
        <f t="shared" si="3"/>
        <v>1315.1695555199999</v>
      </c>
      <c r="F48" s="37">
        <v>1612.8587287600001</v>
      </c>
      <c r="G48" s="37">
        <v>704.98076128000002</v>
      </c>
      <c r="H48" s="37">
        <v>421.87209915</v>
      </c>
      <c r="I48" s="37">
        <v>486.00586833</v>
      </c>
      <c r="J48" s="37">
        <v>1057.04425606</v>
      </c>
      <c r="K48" s="37">
        <v>41.7522856</v>
      </c>
      <c r="L48" s="37">
        <v>186.12828327</v>
      </c>
      <c r="M48" s="37">
        <v>829.16368719000002</v>
      </c>
      <c r="N48" s="37"/>
      <c r="O48" s="37"/>
      <c r="P48" s="37"/>
      <c r="Q48" s="37"/>
    </row>
    <row r="49" spans="1:17" ht="12.75" hidden="1" customHeight="1" outlineLevel="1">
      <c r="A49" s="8">
        <v>41699</v>
      </c>
      <c r="B49" s="37">
        <v>2760.1269975499999</v>
      </c>
      <c r="C49" s="37">
        <f t="shared" si="1"/>
        <v>800.26801138999997</v>
      </c>
      <c r="D49" s="37">
        <f t="shared" si="2"/>
        <v>489.53815225</v>
      </c>
      <c r="E49" s="37">
        <f t="shared" si="3"/>
        <v>1470.3208339100001</v>
      </c>
      <c r="F49" s="37">
        <v>1601.12428241</v>
      </c>
      <c r="G49" s="37">
        <v>714.78925853999999</v>
      </c>
      <c r="H49" s="37">
        <v>394.05401764999999</v>
      </c>
      <c r="I49" s="37">
        <v>492.28100621999999</v>
      </c>
      <c r="J49" s="37">
        <v>1159.00271514</v>
      </c>
      <c r="K49" s="37">
        <v>85.478752850000006</v>
      </c>
      <c r="L49" s="37">
        <v>95.484134600000004</v>
      </c>
      <c r="M49" s="37">
        <v>978.03982769000004</v>
      </c>
      <c r="N49" s="37"/>
      <c r="O49" s="37"/>
      <c r="P49" s="37"/>
      <c r="Q49" s="37"/>
    </row>
    <row r="50" spans="1:17" ht="12.75" hidden="1" customHeight="1" outlineLevel="1">
      <c r="A50" s="8">
        <v>41730</v>
      </c>
      <c r="B50" s="37">
        <v>2788.0903810999998</v>
      </c>
      <c r="C50" s="37">
        <f t="shared" si="1"/>
        <v>766.01395026</v>
      </c>
      <c r="D50" s="37">
        <f t="shared" si="2"/>
        <v>541.04787396000006</v>
      </c>
      <c r="E50" s="37">
        <f t="shared" si="3"/>
        <v>1481.02855688</v>
      </c>
      <c r="F50" s="37">
        <v>1601.1962807899999</v>
      </c>
      <c r="G50" s="37">
        <v>720.81503357999998</v>
      </c>
      <c r="H50" s="37">
        <v>396.80059172</v>
      </c>
      <c r="I50" s="37">
        <v>483.58065549000003</v>
      </c>
      <c r="J50" s="37">
        <v>1186.8941003100001</v>
      </c>
      <c r="K50" s="37">
        <v>45.198916680000004</v>
      </c>
      <c r="L50" s="37">
        <v>144.24728224</v>
      </c>
      <c r="M50" s="37">
        <v>997.44790138999997</v>
      </c>
      <c r="N50" s="37"/>
      <c r="O50" s="37"/>
      <c r="P50" s="37"/>
      <c r="Q50" s="37"/>
    </row>
    <row r="51" spans="1:17" ht="12.75" hidden="1" customHeight="1" outlineLevel="1">
      <c r="A51" s="8">
        <v>41760</v>
      </c>
      <c r="B51" s="37">
        <v>2795.8489855399998</v>
      </c>
      <c r="C51" s="37">
        <f t="shared" si="1"/>
        <v>756.29066050999995</v>
      </c>
      <c r="D51" s="37">
        <f t="shared" si="2"/>
        <v>618.65857352</v>
      </c>
      <c r="E51" s="37">
        <f t="shared" si="3"/>
        <v>1420.89975151</v>
      </c>
      <c r="F51" s="37">
        <v>1578.48507842</v>
      </c>
      <c r="G51" s="37">
        <v>708.70042699999999</v>
      </c>
      <c r="H51" s="37">
        <v>401.31258538999998</v>
      </c>
      <c r="I51" s="37">
        <v>468.47206603000001</v>
      </c>
      <c r="J51" s="37">
        <v>1217.36390712</v>
      </c>
      <c r="K51" s="37">
        <v>47.590233509999997</v>
      </c>
      <c r="L51" s="37">
        <v>217.34598812999999</v>
      </c>
      <c r="M51" s="37">
        <v>952.42768548000004</v>
      </c>
      <c r="N51" s="37"/>
      <c r="O51" s="37"/>
      <c r="P51" s="37"/>
      <c r="Q51" s="37"/>
    </row>
    <row r="52" spans="1:17" ht="12.75" hidden="1" customHeight="1" outlineLevel="1">
      <c r="A52" s="8">
        <v>41791</v>
      </c>
      <c r="B52" s="37">
        <v>2733.1238630399998</v>
      </c>
      <c r="C52" s="37">
        <f t="shared" si="1"/>
        <v>792.98760649000008</v>
      </c>
      <c r="D52" s="37">
        <f t="shared" si="2"/>
        <v>482.56437461000002</v>
      </c>
      <c r="E52" s="37">
        <f t="shared" si="3"/>
        <v>1457.5718819399999</v>
      </c>
      <c r="F52" s="37">
        <v>1554.35761359</v>
      </c>
      <c r="G52" s="37">
        <v>705.87268687000005</v>
      </c>
      <c r="H52" s="37">
        <v>380.95284255000001</v>
      </c>
      <c r="I52" s="37">
        <v>467.53208417000002</v>
      </c>
      <c r="J52" s="37">
        <v>1178.76624945</v>
      </c>
      <c r="K52" s="37">
        <v>87.114919619999995</v>
      </c>
      <c r="L52" s="37">
        <v>101.61153206</v>
      </c>
      <c r="M52" s="37">
        <v>990.03979776999995</v>
      </c>
      <c r="N52" s="37"/>
      <c r="O52" s="37"/>
      <c r="P52" s="37"/>
      <c r="Q52" s="37"/>
    </row>
    <row r="53" spans="1:17" ht="12.75" hidden="1" customHeight="1" outlineLevel="1">
      <c r="A53" s="8">
        <v>41821</v>
      </c>
      <c r="B53" s="37">
        <v>2750.91179792</v>
      </c>
      <c r="C53" s="37">
        <f t="shared" si="1"/>
        <v>819.99600627000007</v>
      </c>
      <c r="D53" s="37">
        <f t="shared" si="2"/>
        <v>466.31718851000005</v>
      </c>
      <c r="E53" s="37">
        <f t="shared" si="3"/>
        <v>1464.59860314</v>
      </c>
      <c r="F53" s="37">
        <v>1559.56552951</v>
      </c>
      <c r="G53" s="37">
        <v>727.54705247000004</v>
      </c>
      <c r="H53" s="37">
        <v>369.03285104000003</v>
      </c>
      <c r="I53" s="37">
        <v>462.98562600000002</v>
      </c>
      <c r="J53" s="37">
        <v>1191.34626841</v>
      </c>
      <c r="K53" s="37">
        <v>92.448953799999998</v>
      </c>
      <c r="L53" s="37">
        <v>97.284337469999997</v>
      </c>
      <c r="M53" s="37">
        <v>1001.61297714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2892.5942882200002</v>
      </c>
      <c r="C54" s="37">
        <f t="shared" si="1"/>
        <v>857.21481294</v>
      </c>
      <c r="D54" s="37">
        <f t="shared" si="2"/>
        <v>475.94235716000003</v>
      </c>
      <c r="E54" s="37">
        <f t="shared" si="3"/>
        <v>1559.4371181200002</v>
      </c>
      <c r="F54" s="37">
        <v>1577.35204368</v>
      </c>
      <c r="G54" s="37">
        <v>755.02775306000001</v>
      </c>
      <c r="H54" s="37">
        <v>364.74861301999999</v>
      </c>
      <c r="I54" s="37">
        <v>457.57567760000001</v>
      </c>
      <c r="J54" s="37">
        <v>1315.24224454</v>
      </c>
      <c r="K54" s="37">
        <v>102.18705988000001</v>
      </c>
      <c r="L54" s="37">
        <v>111.19374414000001</v>
      </c>
      <c r="M54" s="37">
        <v>1101.8614405200001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2800.13896385</v>
      </c>
      <c r="C55" s="37">
        <f t="shared" si="1"/>
        <v>789.26926888999992</v>
      </c>
      <c r="D55" s="37">
        <f t="shared" si="2"/>
        <v>519.52648313000009</v>
      </c>
      <c r="E55" s="37">
        <f t="shared" si="3"/>
        <v>1491.34321183</v>
      </c>
      <c r="F55" s="37">
        <v>1556.4127830699999</v>
      </c>
      <c r="G55" s="37">
        <v>735.87242650999997</v>
      </c>
      <c r="H55" s="37">
        <v>369.79690297000002</v>
      </c>
      <c r="I55" s="37">
        <v>450.74345359</v>
      </c>
      <c r="J55" s="37">
        <v>1243.72618078</v>
      </c>
      <c r="K55" s="37">
        <v>53.396842380000002</v>
      </c>
      <c r="L55" s="37">
        <v>149.72958016000001</v>
      </c>
      <c r="M55" s="37">
        <v>1040.59975824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2771.2928426200001</v>
      </c>
      <c r="C56" s="37">
        <f t="shared" si="1"/>
        <v>844.14504178999994</v>
      </c>
      <c r="D56" s="37">
        <f t="shared" si="2"/>
        <v>461.63100804999999</v>
      </c>
      <c r="E56" s="37">
        <f t="shared" si="3"/>
        <v>1465.5167927800001</v>
      </c>
      <c r="F56" s="37">
        <v>1541.18561368</v>
      </c>
      <c r="G56" s="37">
        <v>743.85558218999995</v>
      </c>
      <c r="H56" s="37">
        <v>355.89424180999998</v>
      </c>
      <c r="I56" s="37">
        <v>441.43578968000003</v>
      </c>
      <c r="J56" s="37">
        <v>1230.1072289399999</v>
      </c>
      <c r="K56" s="37">
        <v>100.2894596</v>
      </c>
      <c r="L56" s="37">
        <v>105.73676623999999</v>
      </c>
      <c r="M56" s="37">
        <v>1024.0810031000001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2925.4097364600002</v>
      </c>
      <c r="C57" s="37">
        <f t="shared" si="1"/>
        <v>839.10112535999997</v>
      </c>
      <c r="D57" s="37">
        <f t="shared" si="2"/>
        <v>482.77717812000003</v>
      </c>
      <c r="E57" s="37">
        <f t="shared" si="3"/>
        <v>1603.5314329799999</v>
      </c>
      <c r="F57" s="37">
        <v>1520.4244807800001</v>
      </c>
      <c r="G57" s="37">
        <v>723.85434699999996</v>
      </c>
      <c r="H57" s="37">
        <v>359.69302109</v>
      </c>
      <c r="I57" s="37">
        <v>436.87711268999999</v>
      </c>
      <c r="J57" s="37">
        <v>1404.9852556799999</v>
      </c>
      <c r="K57" s="37">
        <v>115.24677835999999</v>
      </c>
      <c r="L57" s="37">
        <v>123.08415703</v>
      </c>
      <c r="M57" s="37">
        <v>1166.65432029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2983.4246420700001</v>
      </c>
      <c r="C58" s="37">
        <f t="shared" si="1"/>
        <v>857.02150154999993</v>
      </c>
      <c r="D58" s="37">
        <f t="shared" si="2"/>
        <v>485.96728175999999</v>
      </c>
      <c r="E58" s="37">
        <f t="shared" si="3"/>
        <v>1640.43585876</v>
      </c>
      <c r="F58" s="37">
        <v>1527.6284963400001</v>
      </c>
      <c r="G58" s="37">
        <v>731.34046064999995</v>
      </c>
      <c r="H58" s="37">
        <v>355.88026682999998</v>
      </c>
      <c r="I58" s="37">
        <v>440.40776885999998</v>
      </c>
      <c r="J58" s="37">
        <v>1455.79614573</v>
      </c>
      <c r="K58" s="37">
        <v>125.6810409</v>
      </c>
      <c r="L58" s="37">
        <v>130.08701493000001</v>
      </c>
      <c r="M58" s="37">
        <v>1200.0280898999999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2996.5575788599999</v>
      </c>
      <c r="C59" s="37">
        <f t="shared" si="1"/>
        <v>840.81376078000005</v>
      </c>
      <c r="D59" s="37">
        <f t="shared" si="2"/>
        <v>489.41336887</v>
      </c>
      <c r="E59" s="37">
        <f t="shared" si="3"/>
        <v>1666.3304492099999</v>
      </c>
      <c r="F59" s="37">
        <v>1510.59541171</v>
      </c>
      <c r="G59" s="37">
        <v>713.41893196000001</v>
      </c>
      <c r="H59" s="37">
        <v>355.48934969999999</v>
      </c>
      <c r="I59" s="37">
        <v>441.68713005000001</v>
      </c>
      <c r="J59" s="37">
        <v>1485.9621671499999</v>
      </c>
      <c r="K59" s="37">
        <v>127.39482882</v>
      </c>
      <c r="L59" s="37">
        <v>133.92401917000001</v>
      </c>
      <c r="M59" s="37">
        <v>1224.6433191599999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3993.87311043</v>
      </c>
      <c r="C60" s="37">
        <f t="shared" si="1"/>
        <v>936.37786346000007</v>
      </c>
      <c r="D60" s="37">
        <f t="shared" si="2"/>
        <v>574.89258925000001</v>
      </c>
      <c r="E60" s="37">
        <f t="shared" si="3"/>
        <v>2482.60265772</v>
      </c>
      <c r="F60" s="37">
        <v>1516.40262203</v>
      </c>
      <c r="G60" s="37">
        <v>715.19293955000001</v>
      </c>
      <c r="H60" s="37">
        <v>351.19084918999999</v>
      </c>
      <c r="I60" s="37">
        <v>450.01883328999998</v>
      </c>
      <c r="J60" s="37">
        <v>2477.4704883999998</v>
      </c>
      <c r="K60" s="37">
        <v>221.18492391000001</v>
      </c>
      <c r="L60" s="37">
        <v>223.70174005999999</v>
      </c>
      <c r="M60" s="37">
        <v>2032.58382443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3515.2039559899999</v>
      </c>
      <c r="C61" s="37">
        <f t="shared" si="1"/>
        <v>905.95357388999992</v>
      </c>
      <c r="D61" s="37">
        <f t="shared" si="2"/>
        <v>522.65105585000003</v>
      </c>
      <c r="E61" s="37">
        <f t="shared" si="3"/>
        <v>2086.5993262500001</v>
      </c>
      <c r="F61" s="37">
        <v>1507.71902621</v>
      </c>
      <c r="G61" s="37">
        <v>708.19412341999998</v>
      </c>
      <c r="H61" s="37">
        <v>341.42001367</v>
      </c>
      <c r="I61" s="37">
        <v>458.10488912</v>
      </c>
      <c r="J61" s="37">
        <v>2007.4849297799999</v>
      </c>
      <c r="K61" s="37">
        <v>197.75945046999999</v>
      </c>
      <c r="L61" s="37">
        <v>181.23104218</v>
      </c>
      <c r="M61" s="37">
        <v>1628.4944371300001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3284.66388585</v>
      </c>
      <c r="C62" s="37">
        <f t="shared" si="1"/>
        <v>883.41453059999992</v>
      </c>
      <c r="D62" s="37">
        <f t="shared" si="2"/>
        <v>506.63892571999997</v>
      </c>
      <c r="E62" s="37">
        <f t="shared" si="3"/>
        <v>1894.6104295299999</v>
      </c>
      <c r="F62" s="37">
        <v>1513.53609435</v>
      </c>
      <c r="G62" s="37">
        <v>703.96758080999996</v>
      </c>
      <c r="H62" s="37">
        <v>343.22014811999998</v>
      </c>
      <c r="I62" s="37">
        <v>466.34836541999999</v>
      </c>
      <c r="J62" s="37">
        <v>1771.1277915000001</v>
      </c>
      <c r="K62" s="37">
        <v>179.44694978999999</v>
      </c>
      <c r="L62" s="37">
        <v>163.4187776</v>
      </c>
      <c r="M62" s="37">
        <v>1428.26206411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3013.2880066799999</v>
      </c>
      <c r="C63" s="37">
        <f t="shared" si="1"/>
        <v>869.35419647000003</v>
      </c>
      <c r="D63" s="37">
        <f t="shared" si="2"/>
        <v>451.62442013999998</v>
      </c>
      <c r="E63" s="37">
        <f t="shared" si="3"/>
        <v>1692.3093900700001</v>
      </c>
      <c r="F63" s="37">
        <v>1473.07649513</v>
      </c>
      <c r="G63" s="37">
        <v>691.00827530000004</v>
      </c>
      <c r="H63" s="37">
        <v>324.30234436000001</v>
      </c>
      <c r="I63" s="37">
        <v>457.76587547000003</v>
      </c>
      <c r="J63" s="37">
        <v>1540.2115115500001</v>
      </c>
      <c r="K63" s="37">
        <v>178.34592117</v>
      </c>
      <c r="L63" s="37">
        <v>127.32207578000001</v>
      </c>
      <c r="M63" s="37">
        <v>1234.5435146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2995.97584633</v>
      </c>
      <c r="C64" s="37">
        <f t="shared" si="1"/>
        <v>870.51091507000001</v>
      </c>
      <c r="D64" s="37">
        <f t="shared" si="2"/>
        <v>452.38676591000001</v>
      </c>
      <c r="E64" s="37">
        <f t="shared" si="3"/>
        <v>1673.0781653499998</v>
      </c>
      <c r="F64" s="37">
        <v>1469.2570992599999</v>
      </c>
      <c r="G64" s="37">
        <v>688.82685351999999</v>
      </c>
      <c r="H64" s="37">
        <v>326.03180191000001</v>
      </c>
      <c r="I64" s="37">
        <v>454.39844383000002</v>
      </c>
      <c r="J64" s="37">
        <v>1526.7187470700001</v>
      </c>
      <c r="K64" s="37">
        <v>181.68406155</v>
      </c>
      <c r="L64" s="37">
        <v>126.354964</v>
      </c>
      <c r="M64" s="37">
        <v>1218.6797215199999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3033.3764419700001</v>
      </c>
      <c r="C65" s="37">
        <f t="shared" si="1"/>
        <v>879.38772639000001</v>
      </c>
      <c r="D65" s="37">
        <f t="shared" si="2"/>
        <v>468.00288977000002</v>
      </c>
      <c r="E65" s="37">
        <f t="shared" si="3"/>
        <v>1685.9858258100001</v>
      </c>
      <c r="F65" s="37">
        <v>1476.24090561</v>
      </c>
      <c r="G65" s="37">
        <v>690.48448323000002</v>
      </c>
      <c r="H65" s="37">
        <v>337.28106317999999</v>
      </c>
      <c r="I65" s="37">
        <v>448.47535920000001</v>
      </c>
      <c r="J65" s="37">
        <v>1557.1355363600001</v>
      </c>
      <c r="K65" s="37">
        <v>188.90324315999999</v>
      </c>
      <c r="L65" s="37">
        <v>130.72182659000001</v>
      </c>
      <c r="M65" s="37">
        <v>1237.5104666100001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2987.3425172299999</v>
      </c>
      <c r="C66" s="37">
        <f t="shared" si="1"/>
        <v>870.41403585000012</v>
      </c>
      <c r="D66" s="37">
        <f t="shared" si="2"/>
        <v>477.13257555999996</v>
      </c>
      <c r="E66" s="37">
        <f t="shared" si="3"/>
        <v>1639.7959058199999</v>
      </c>
      <c r="F66" s="37">
        <v>1474.1822298300001</v>
      </c>
      <c r="G66" s="37">
        <v>681.49445375000005</v>
      </c>
      <c r="H66" s="37">
        <v>347.63652504999999</v>
      </c>
      <c r="I66" s="37">
        <v>445.05125103</v>
      </c>
      <c r="J66" s="37">
        <v>1513.1602874</v>
      </c>
      <c r="K66" s="37">
        <v>188.91958210000001</v>
      </c>
      <c r="L66" s="37">
        <v>129.49605051</v>
      </c>
      <c r="M66" s="37">
        <v>1194.7446547899999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2984.9635148799998</v>
      </c>
      <c r="C67" s="37">
        <f t="shared" si="1"/>
        <v>869.40848628000003</v>
      </c>
      <c r="D67" s="37">
        <f t="shared" si="2"/>
        <v>479.71835164000004</v>
      </c>
      <c r="E67" s="37">
        <f t="shared" si="3"/>
        <v>1635.83667696</v>
      </c>
      <c r="F67" s="37">
        <v>1473.79216303</v>
      </c>
      <c r="G67" s="37">
        <v>678.02456599000004</v>
      </c>
      <c r="H67" s="37">
        <v>347.26722838000001</v>
      </c>
      <c r="I67" s="37">
        <v>448.50036865999999</v>
      </c>
      <c r="J67" s="37">
        <v>1511.1713518500001</v>
      </c>
      <c r="K67" s="37">
        <v>191.38392028999999</v>
      </c>
      <c r="L67" s="37">
        <v>132.45112326</v>
      </c>
      <c r="M67" s="37">
        <v>1187.3363082999999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3072.1910163699999</v>
      </c>
      <c r="C68" s="37">
        <f t="shared" ref="C68" si="4">G68+K68</f>
        <v>882.91626929000006</v>
      </c>
      <c r="D68" s="37">
        <f t="shared" ref="D68" si="5">H68+L68</f>
        <v>501.33092700000003</v>
      </c>
      <c r="E68" s="37">
        <f t="shared" ref="E68" si="6">I68+M68</f>
        <v>1687.94382008</v>
      </c>
      <c r="F68" s="37">
        <v>1482.0735836599999</v>
      </c>
      <c r="G68" s="37">
        <v>675.80867577000004</v>
      </c>
      <c r="H68" s="37">
        <v>359.30593986000002</v>
      </c>
      <c r="I68" s="37">
        <v>446.95896802999999</v>
      </c>
      <c r="J68" s="37">
        <v>1590.11743271</v>
      </c>
      <c r="K68" s="37">
        <v>207.10759351999999</v>
      </c>
      <c r="L68" s="37">
        <v>142.02498714000001</v>
      </c>
      <c r="M68" s="37">
        <v>1240.98485205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3145.9574938599999</v>
      </c>
      <c r="C69" s="37">
        <f t="shared" ref="C69" si="7">G69+K69</f>
        <v>890.82621689999996</v>
      </c>
      <c r="D69" s="37">
        <f t="shared" ref="D69" si="8">H69+L69</f>
        <v>516.66886926000006</v>
      </c>
      <c r="E69" s="37">
        <f t="shared" ref="E69" si="9">I69+M69</f>
        <v>1738.4624076999999</v>
      </c>
      <c r="F69" s="37">
        <v>1479.8935833200001</v>
      </c>
      <c r="G69" s="37">
        <v>668.36003640000001</v>
      </c>
      <c r="H69" s="37">
        <v>370.23227135000002</v>
      </c>
      <c r="I69" s="37">
        <v>441.30127556999997</v>
      </c>
      <c r="J69" s="37">
        <v>1666.0639105400001</v>
      </c>
      <c r="K69" s="37">
        <v>222.46618050000001</v>
      </c>
      <c r="L69" s="37">
        <v>146.43659790999999</v>
      </c>
      <c r="M69" s="37">
        <v>1297.1611321299999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2879.2070702699998</v>
      </c>
      <c r="C70" s="37">
        <f t="shared" ref="C70" si="10">G70+K70</f>
        <v>832.69130024000003</v>
      </c>
      <c r="D70" s="37">
        <f t="shared" ref="D70" si="11">H70+L70</f>
        <v>399.23873617999999</v>
      </c>
      <c r="E70" s="37">
        <f t="shared" ref="E70" si="12">I70+M70</f>
        <v>1647.27703385</v>
      </c>
      <c r="F70" s="37">
        <v>1445.80551031</v>
      </c>
      <c r="G70" s="37">
        <v>658.98544496</v>
      </c>
      <c r="H70" s="37">
        <v>340.5008838</v>
      </c>
      <c r="I70" s="37">
        <v>446.31918155</v>
      </c>
      <c r="J70" s="37">
        <v>1433.40155996</v>
      </c>
      <c r="K70" s="37">
        <v>173.70585528000001</v>
      </c>
      <c r="L70" s="37">
        <v>58.73785238</v>
      </c>
      <c r="M70" s="37">
        <v>1200.9578523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2921.6688899000001</v>
      </c>
      <c r="C71" s="37">
        <f t="shared" ref="C71" si="13">G71+K71</f>
        <v>883.16799961000004</v>
      </c>
      <c r="D71" s="37">
        <f t="shared" ref="D71" si="14">H71+L71</f>
        <v>408.29811518000002</v>
      </c>
      <c r="E71" s="37">
        <f t="shared" ref="E71" si="15">I71+M71</f>
        <v>1630.2027751099999</v>
      </c>
      <c r="F71" s="37">
        <v>1447.8741318</v>
      </c>
      <c r="G71" s="37">
        <v>658.66971733000003</v>
      </c>
      <c r="H71" s="37">
        <v>346.04976468000001</v>
      </c>
      <c r="I71" s="37">
        <v>443.15464979000001</v>
      </c>
      <c r="J71" s="37">
        <v>1473.7947581000001</v>
      </c>
      <c r="K71" s="37">
        <v>224.49828228000001</v>
      </c>
      <c r="L71" s="37">
        <v>62.248350500000001</v>
      </c>
      <c r="M71" s="37">
        <v>1187.0481253200001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3026.3268464399998</v>
      </c>
      <c r="C72" s="37">
        <f t="shared" ref="C72" si="16">G72+K72</f>
        <v>885.51533832999996</v>
      </c>
      <c r="D72" s="37">
        <f t="shared" ref="D72" si="17">H72+L72</f>
        <v>412.64504475000001</v>
      </c>
      <c r="E72" s="37">
        <f t="shared" ref="E72" si="18">I72+M72</f>
        <v>1728.1664633599999</v>
      </c>
      <c r="F72" s="37">
        <v>1465.3334106</v>
      </c>
      <c r="G72" s="37">
        <v>671.29897821999998</v>
      </c>
      <c r="H72" s="37">
        <v>347.29293797000003</v>
      </c>
      <c r="I72" s="37">
        <v>446.74149440999997</v>
      </c>
      <c r="J72" s="37">
        <v>1560.9934358400001</v>
      </c>
      <c r="K72" s="37">
        <v>214.21636011000001</v>
      </c>
      <c r="L72" s="37">
        <v>65.35210678</v>
      </c>
      <c r="M72" s="37">
        <v>1281.42496895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2973.9415535600001</v>
      </c>
      <c r="C73" s="37">
        <f t="shared" ref="C73" si="19">G73+K73</f>
        <v>734.42020099000001</v>
      </c>
      <c r="D73" s="37">
        <f t="shared" ref="D73" si="20">H73+L73</f>
        <v>421.23655486999996</v>
      </c>
      <c r="E73" s="37">
        <f t="shared" ref="E73" si="21">I73+M73</f>
        <v>1818.2847976999999</v>
      </c>
      <c r="F73" s="37">
        <v>1477.68857647</v>
      </c>
      <c r="G73" s="37">
        <v>668.63422162999996</v>
      </c>
      <c r="H73" s="37">
        <v>358.25094289999998</v>
      </c>
      <c r="I73" s="37">
        <v>450.80341193999999</v>
      </c>
      <c r="J73" s="37">
        <v>1496.2529770900001</v>
      </c>
      <c r="K73" s="37">
        <v>65.785979359999999</v>
      </c>
      <c r="L73" s="37">
        <v>62.985611970000001</v>
      </c>
      <c r="M73" s="37">
        <v>1367.48138576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2874.6844400700002</v>
      </c>
      <c r="C74" s="37">
        <f t="shared" ref="C74" si="22">G74+K74</f>
        <v>680.20559004000006</v>
      </c>
      <c r="D74" s="37">
        <f t="shared" ref="D74" si="23">H74+L74</f>
        <v>437.20106375</v>
      </c>
      <c r="E74" s="37">
        <f t="shared" ref="E74" si="24">I74+M74</f>
        <v>1757.2777862800001</v>
      </c>
      <c r="F74" s="37">
        <v>1438.16653582</v>
      </c>
      <c r="G74" s="37">
        <v>617.60889695000003</v>
      </c>
      <c r="H74" s="37">
        <v>376.74891738999997</v>
      </c>
      <c r="I74" s="37">
        <v>443.80872147999997</v>
      </c>
      <c r="J74" s="37">
        <v>1436.5179042499999</v>
      </c>
      <c r="K74" s="37">
        <v>62.596693090000002</v>
      </c>
      <c r="L74" s="37">
        <v>60.45214636</v>
      </c>
      <c r="M74" s="37">
        <v>1313.4690648000001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2846.5810467400001</v>
      </c>
      <c r="C75" s="37">
        <f t="shared" ref="C75" si="25">G75+K75</f>
        <v>712.15305978999993</v>
      </c>
      <c r="D75" s="37">
        <f t="shared" ref="D75" si="26">H75+L75</f>
        <v>399.29975664</v>
      </c>
      <c r="E75" s="37">
        <f t="shared" ref="E75" si="27">I75+M75</f>
        <v>1735.1282303100002</v>
      </c>
      <c r="F75" s="37">
        <v>1427.9322912099999</v>
      </c>
      <c r="G75" s="37">
        <v>649.59501110999997</v>
      </c>
      <c r="H75" s="37">
        <v>339.44892446</v>
      </c>
      <c r="I75" s="37">
        <v>438.88835563999999</v>
      </c>
      <c r="J75" s="37">
        <v>1418.64875553</v>
      </c>
      <c r="K75" s="37">
        <v>62.558048679999999</v>
      </c>
      <c r="L75" s="37">
        <v>59.850832179999998</v>
      </c>
      <c r="M75" s="37">
        <v>1296.2398746700001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2798.1219653399999</v>
      </c>
      <c r="C76" s="37">
        <f t="shared" ref="C76" si="28">G76+K76</f>
        <v>707.72119180000004</v>
      </c>
      <c r="D76" s="37">
        <f t="shared" ref="D76" si="29">H76+L76</f>
        <v>395.58289302000003</v>
      </c>
      <c r="E76" s="37">
        <f t="shared" ref="E76" si="30">I76+M76</f>
        <v>1694.81788052</v>
      </c>
      <c r="F76" s="37">
        <v>1414.9965900899999</v>
      </c>
      <c r="G76" s="37">
        <v>644.88105711000003</v>
      </c>
      <c r="H76" s="37">
        <v>337.12821129000002</v>
      </c>
      <c r="I76" s="37">
        <v>432.98732168999999</v>
      </c>
      <c r="J76" s="37">
        <v>1383.1253752499999</v>
      </c>
      <c r="K76" s="37">
        <v>62.840134689999999</v>
      </c>
      <c r="L76" s="37">
        <v>58.454681729999997</v>
      </c>
      <c r="M76" s="37">
        <v>1261.83055883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2733.6643080899998</v>
      </c>
      <c r="C77" s="37">
        <f t="shared" ref="C77" si="31">G77+K77</f>
        <v>694.69226069000001</v>
      </c>
      <c r="D77" s="37">
        <f t="shared" ref="D77" si="32">H77+L77</f>
        <v>392.15089531000001</v>
      </c>
      <c r="E77" s="37">
        <f t="shared" ref="E77" si="33">I77+M77</f>
        <v>1646.8211520899999</v>
      </c>
      <c r="F77" s="37">
        <v>1383.8532854699999</v>
      </c>
      <c r="G77" s="37">
        <v>631.82617676999996</v>
      </c>
      <c r="H77" s="37">
        <v>340.21749306999999</v>
      </c>
      <c r="I77" s="37">
        <v>411.80961563</v>
      </c>
      <c r="J77" s="37">
        <v>1349.8110226199999</v>
      </c>
      <c r="K77" s="37">
        <v>62.866083920000001</v>
      </c>
      <c r="L77" s="37">
        <v>51.933402239999999</v>
      </c>
      <c r="M77" s="37">
        <v>1235.0115364599999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2805.9383739800001</v>
      </c>
      <c r="C78" s="37">
        <f t="shared" ref="C78" si="34">G78+K78</f>
        <v>746.42534559000001</v>
      </c>
      <c r="D78" s="37">
        <f t="shared" ref="D78" si="35">H78+L78</f>
        <v>390.80898065000002</v>
      </c>
      <c r="E78" s="37">
        <f t="shared" ref="E78" si="36">I78+M78</f>
        <v>1668.7040477399999</v>
      </c>
      <c r="F78" s="37">
        <v>1428.62608965</v>
      </c>
      <c r="G78" s="37">
        <v>680.83337447999997</v>
      </c>
      <c r="H78" s="37">
        <v>338.72802973</v>
      </c>
      <c r="I78" s="37">
        <v>409.06468544000001</v>
      </c>
      <c r="J78" s="37">
        <v>1377.31228433</v>
      </c>
      <c r="K78" s="37">
        <v>65.591971110000003</v>
      </c>
      <c r="L78" s="37">
        <v>52.080950919999999</v>
      </c>
      <c r="M78" s="37">
        <v>1259.6393622999999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2791.4657798100002</v>
      </c>
      <c r="C79" s="37">
        <f t="shared" ref="C79" si="37">G79+K79</f>
        <v>735.23362705999989</v>
      </c>
      <c r="D79" s="37">
        <f t="shared" ref="D79" si="38">H79+L79</f>
        <v>384.54131622</v>
      </c>
      <c r="E79" s="37">
        <f t="shared" ref="E79" si="39">I79+M79</f>
        <v>1671.6908365300001</v>
      </c>
      <c r="F79" s="37">
        <v>1411.03479606</v>
      </c>
      <c r="G79" s="37">
        <v>669.86822959999995</v>
      </c>
      <c r="H79" s="37">
        <v>334.30400503999999</v>
      </c>
      <c r="I79" s="37">
        <v>406.86256142000002</v>
      </c>
      <c r="J79" s="37">
        <v>1380.43098375</v>
      </c>
      <c r="K79" s="37">
        <v>65.365397459999997</v>
      </c>
      <c r="L79" s="37">
        <v>50.237311179999999</v>
      </c>
      <c r="M79" s="37">
        <v>1264.82827511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2758.72824816</v>
      </c>
      <c r="C80" s="37">
        <f t="shared" ref="C80" si="40">G80+K80</f>
        <v>746.68865244999995</v>
      </c>
      <c r="D80" s="37">
        <f t="shared" ref="D80" si="41">H80+L80</f>
        <v>386.28273030000003</v>
      </c>
      <c r="E80" s="37">
        <f t="shared" ref="E80" si="42">I80+M80</f>
        <v>1625.75686541</v>
      </c>
      <c r="F80" s="37">
        <v>1428.5898785300001</v>
      </c>
      <c r="G80" s="37">
        <v>682.46182399999998</v>
      </c>
      <c r="H80" s="37">
        <v>338.22713498000002</v>
      </c>
      <c r="I80" s="37">
        <v>407.90091955000003</v>
      </c>
      <c r="J80" s="37">
        <v>1330.1383696299999</v>
      </c>
      <c r="K80" s="37">
        <v>64.226828449999999</v>
      </c>
      <c r="L80" s="37">
        <v>48.055595320000002</v>
      </c>
      <c r="M80" s="37">
        <v>1217.85594586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2738.2213955100001</v>
      </c>
      <c r="C81" s="37">
        <f t="shared" ref="C81" si="43">G81+K81</f>
        <v>750.14169434999997</v>
      </c>
      <c r="D81" s="37">
        <f t="shared" ref="D81" si="44">H81+L81</f>
        <v>388.02424480000002</v>
      </c>
      <c r="E81" s="37">
        <f t="shared" ref="E81" si="45">I81+M81</f>
        <v>1600.0554563599999</v>
      </c>
      <c r="F81" s="37">
        <v>1430.90434387</v>
      </c>
      <c r="G81" s="37">
        <v>685.77121830999999</v>
      </c>
      <c r="H81" s="37">
        <v>339.78292449000003</v>
      </c>
      <c r="I81" s="37">
        <v>405.35020107000003</v>
      </c>
      <c r="J81" s="37">
        <v>1307.31705164</v>
      </c>
      <c r="K81" s="37">
        <v>64.37047604</v>
      </c>
      <c r="L81" s="37">
        <v>48.241320309999999</v>
      </c>
      <c r="M81" s="37">
        <v>1194.70525529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2773.1418487699998</v>
      </c>
      <c r="C82" s="37">
        <f t="shared" ref="C82" si="46">G82+K82</f>
        <v>785.81648713999994</v>
      </c>
      <c r="D82" s="37">
        <f t="shared" ref="D82" si="47">H82+L82</f>
        <v>373.62338453999996</v>
      </c>
      <c r="E82" s="37">
        <f t="shared" ref="E82" si="48">I82+M82</f>
        <v>1613.7019770899999</v>
      </c>
      <c r="F82" s="37">
        <v>1405.6415904200001</v>
      </c>
      <c r="G82" s="37">
        <v>683.83642914999996</v>
      </c>
      <c r="H82" s="37">
        <v>322.47101415999998</v>
      </c>
      <c r="I82" s="37">
        <v>399.33414711</v>
      </c>
      <c r="J82" s="37">
        <v>1367.50025835</v>
      </c>
      <c r="K82" s="37">
        <v>101.98005799000001</v>
      </c>
      <c r="L82" s="37">
        <v>51.152370380000001</v>
      </c>
      <c r="M82" s="37">
        <v>1214.3678299799999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2782.6199887799999</v>
      </c>
      <c r="C83" s="37">
        <f t="shared" ref="C83" si="49">G83+K83</f>
        <v>812.45878266</v>
      </c>
      <c r="D83" s="37">
        <f t="shared" ref="D83" si="50">H83+L83</f>
        <v>381.14711782000001</v>
      </c>
      <c r="E83" s="37">
        <f t="shared" ref="E83" si="51">I83+M83</f>
        <v>1589.0140882999999</v>
      </c>
      <c r="F83" s="37">
        <v>1437.2132769699999</v>
      </c>
      <c r="G83" s="37">
        <v>711.56331740999997</v>
      </c>
      <c r="H83" s="37">
        <v>330.13602787000002</v>
      </c>
      <c r="I83" s="37">
        <v>395.51393168999999</v>
      </c>
      <c r="J83" s="37">
        <v>1345.4067118099999</v>
      </c>
      <c r="K83" s="37">
        <v>100.89546525</v>
      </c>
      <c r="L83" s="37">
        <v>51.011089949999999</v>
      </c>
      <c r="M83" s="37">
        <v>1193.50015661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2844.4775090899998</v>
      </c>
      <c r="C84" s="37">
        <f t="shared" ref="C84" si="52">G84+K84</f>
        <v>894.54334733999997</v>
      </c>
      <c r="D84" s="37">
        <f t="shared" ref="D84" si="53">H84+L84</f>
        <v>377.76672454000004</v>
      </c>
      <c r="E84" s="37">
        <f t="shared" ref="E84" si="54">I84+M84</f>
        <v>1572.1674372100001</v>
      </c>
      <c r="F84" s="37">
        <v>1519.2865989500001</v>
      </c>
      <c r="G84" s="37">
        <v>794.04824332999999</v>
      </c>
      <c r="H84" s="37">
        <v>327.88030321000002</v>
      </c>
      <c r="I84" s="37">
        <v>397.35805241000003</v>
      </c>
      <c r="J84" s="37">
        <v>1325.1909101399999</v>
      </c>
      <c r="K84" s="37">
        <v>100.49510401000001</v>
      </c>
      <c r="L84" s="37">
        <v>49.886421329999997</v>
      </c>
      <c r="M84" s="37">
        <v>1174.8093848000001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2913.9930969900001</v>
      </c>
      <c r="C85" s="37">
        <f t="shared" ref="C85" si="55">G85+K85</f>
        <v>881.58114552999996</v>
      </c>
      <c r="D85" s="37">
        <f t="shared" ref="D85" si="56">H85+L85</f>
        <v>425.64536242999998</v>
      </c>
      <c r="E85" s="37">
        <f t="shared" ref="E85" si="57">I85+M85</f>
        <v>1606.76658903</v>
      </c>
      <c r="F85" s="37">
        <v>1603.6546431500001</v>
      </c>
      <c r="G85" s="37">
        <v>844.08821914999999</v>
      </c>
      <c r="H85" s="37">
        <v>354.73404728999998</v>
      </c>
      <c r="I85" s="37">
        <v>404.83237671000001</v>
      </c>
      <c r="J85" s="37">
        <v>1310.3384538400001</v>
      </c>
      <c r="K85" s="37">
        <v>37.49292638</v>
      </c>
      <c r="L85" s="37">
        <v>70.911315139999999</v>
      </c>
      <c r="M85" s="37">
        <v>1201.9342123199999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2888.5579228400002</v>
      </c>
      <c r="C86" s="37">
        <f t="shared" ref="C86" si="58">G86+K86</f>
        <v>909.12268790999997</v>
      </c>
      <c r="D86" s="37">
        <f t="shared" ref="D86" si="59">H86+L86</f>
        <v>431.52611764</v>
      </c>
      <c r="E86" s="37">
        <f t="shared" ref="E86" si="60">I86+M86</f>
        <v>1547.90911729</v>
      </c>
      <c r="F86" s="37">
        <v>1607.19752032</v>
      </c>
      <c r="G86" s="37">
        <v>846.50169125000002</v>
      </c>
      <c r="H86" s="37">
        <v>361.72662284</v>
      </c>
      <c r="I86" s="37">
        <v>398.96920623</v>
      </c>
      <c r="J86" s="37">
        <v>1281.36040252</v>
      </c>
      <c r="K86" s="37">
        <v>62.620996660000003</v>
      </c>
      <c r="L86" s="37">
        <v>69.799494800000005</v>
      </c>
      <c r="M86" s="37">
        <v>1148.93991106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2906.43753281</v>
      </c>
      <c r="C87" s="37">
        <f t="shared" ref="C87" si="61">G87+K87</f>
        <v>946.41036501999997</v>
      </c>
      <c r="D87" s="37">
        <f t="shared" ref="D87" si="62">H87+L87</f>
        <v>436.93349570999999</v>
      </c>
      <c r="E87" s="37">
        <f t="shared" ref="E87" si="63">I87+M87</f>
        <v>1523.09367208</v>
      </c>
      <c r="F87" s="37">
        <v>1652.9284863099999</v>
      </c>
      <c r="G87" s="37">
        <v>888.12191666000001</v>
      </c>
      <c r="H87" s="37">
        <v>367.71510777999998</v>
      </c>
      <c r="I87" s="37">
        <v>397.09146186999999</v>
      </c>
      <c r="J87" s="37">
        <v>1253.5090465000001</v>
      </c>
      <c r="K87" s="37">
        <v>58.288448359999997</v>
      </c>
      <c r="L87" s="37">
        <v>69.218387930000006</v>
      </c>
      <c r="M87" s="37">
        <v>1126.0022102099999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2907.5594458599999</v>
      </c>
      <c r="C88" s="37">
        <f t="shared" ref="C88" si="64">G88+K88</f>
        <v>906.94505565000009</v>
      </c>
      <c r="D88" s="37">
        <f t="shared" ref="D88" si="65">H88+L88</f>
        <v>498.33451105</v>
      </c>
      <c r="E88" s="37">
        <f t="shared" ref="E88" si="66">I88+M88</f>
        <v>1502.2798791600001</v>
      </c>
      <c r="F88" s="37">
        <v>1674.6662664800001</v>
      </c>
      <c r="G88" s="37">
        <v>851.11183472000005</v>
      </c>
      <c r="H88" s="37">
        <v>429.83217178000001</v>
      </c>
      <c r="I88" s="37">
        <v>393.72225997999999</v>
      </c>
      <c r="J88" s="37">
        <v>1232.89317938</v>
      </c>
      <c r="K88" s="37">
        <v>55.833220930000003</v>
      </c>
      <c r="L88" s="37">
        <v>68.502339269999993</v>
      </c>
      <c r="M88" s="37">
        <v>1108.5576191800001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2926.6189674799998</v>
      </c>
      <c r="C89" s="37">
        <f t="shared" ref="C89" si="67">G89+K89</f>
        <v>942.11541639999996</v>
      </c>
      <c r="D89" s="37">
        <f t="shared" ref="D89" si="68">H89+L89</f>
        <v>476.71598583000002</v>
      </c>
      <c r="E89" s="37">
        <f t="shared" ref="E89" si="69">I89+M89</f>
        <v>1507.7875652499999</v>
      </c>
      <c r="F89" s="37">
        <v>1715.3804625800001</v>
      </c>
      <c r="G89" s="37">
        <v>909.34126338999999</v>
      </c>
      <c r="H89" s="37">
        <v>409.87305235000002</v>
      </c>
      <c r="I89" s="37">
        <v>396.16614684000001</v>
      </c>
      <c r="J89" s="37">
        <v>1211.2385049</v>
      </c>
      <c r="K89" s="37">
        <v>32.774153009999999</v>
      </c>
      <c r="L89" s="37">
        <v>66.842933479999999</v>
      </c>
      <c r="M89" s="37">
        <v>1111.6214184099999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2969.7995791600001</v>
      </c>
      <c r="C90" s="37">
        <f t="shared" ref="C90" si="70">G90+K90</f>
        <v>1001.1232405100001</v>
      </c>
      <c r="D90" s="37">
        <f t="shared" ref="D90" si="71">H90+L90</f>
        <v>487.83824372999999</v>
      </c>
      <c r="E90" s="37">
        <f t="shared" ref="E90" si="72">I90+M90</f>
        <v>1480.83809492</v>
      </c>
      <c r="F90" s="37">
        <v>1790.0118402600001</v>
      </c>
      <c r="G90" s="37">
        <v>968.82610763000002</v>
      </c>
      <c r="H90" s="37">
        <v>421.60300167999998</v>
      </c>
      <c r="I90" s="37">
        <v>399.58273094999998</v>
      </c>
      <c r="J90" s="37">
        <v>1179.7877389</v>
      </c>
      <c r="K90" s="37">
        <v>32.297132879999999</v>
      </c>
      <c r="L90" s="37">
        <v>66.235242049999997</v>
      </c>
      <c r="M90" s="37">
        <v>1081.25536397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3086.9876949999998</v>
      </c>
      <c r="C91" s="37">
        <f t="shared" ref="C91" si="73">G91+K91</f>
        <v>1061.41622112</v>
      </c>
      <c r="D91" s="37">
        <f t="shared" ref="D91" si="74">H91+L91</f>
        <v>503.98520815000001</v>
      </c>
      <c r="E91" s="37">
        <f t="shared" ref="E91" si="75">I91+M91</f>
        <v>1521.5862657300002</v>
      </c>
      <c r="F91" s="37">
        <v>1849.63644486</v>
      </c>
      <c r="G91" s="37">
        <v>1007.95762088</v>
      </c>
      <c r="H91" s="37">
        <v>435.65053140999999</v>
      </c>
      <c r="I91" s="37">
        <v>406.02829257000002</v>
      </c>
      <c r="J91" s="37">
        <v>1237.35125014</v>
      </c>
      <c r="K91" s="37">
        <v>53.458600240000003</v>
      </c>
      <c r="L91" s="37">
        <v>68.334676740000006</v>
      </c>
      <c r="M91" s="37">
        <v>1115.5579731600001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3130.82608691</v>
      </c>
      <c r="C92" s="37">
        <f t="shared" ref="C92" si="76">G92+K92</f>
        <v>1099.8162616099999</v>
      </c>
      <c r="D92" s="37">
        <f t="shared" ref="D92" si="77">H92+L92</f>
        <v>504.87954401999997</v>
      </c>
      <c r="E92" s="37">
        <f t="shared" ref="E92" si="78">I92+M92</f>
        <v>1526.13028128</v>
      </c>
      <c r="F92" s="37">
        <v>1887.1362539100001</v>
      </c>
      <c r="G92" s="37">
        <v>1045.8530452699999</v>
      </c>
      <c r="H92" s="37">
        <v>435.91738945999998</v>
      </c>
      <c r="I92" s="37">
        <v>405.36581918000002</v>
      </c>
      <c r="J92" s="37">
        <v>1243.6898329999999</v>
      </c>
      <c r="K92" s="37">
        <v>53.963216340000002</v>
      </c>
      <c r="L92" s="37">
        <v>68.962154560000002</v>
      </c>
      <c r="M92" s="37">
        <v>1120.7644620999999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2909.5597016800002</v>
      </c>
      <c r="C93" s="37">
        <f t="shared" ref="C93" si="79">G93+K93</f>
        <v>1117.53092053</v>
      </c>
      <c r="D93" s="37">
        <f t="shared" ref="D93" si="80">H93+L93</f>
        <v>507.29108753999998</v>
      </c>
      <c r="E93" s="37">
        <f t="shared" ref="E93" si="81">I93+M93</f>
        <v>1284.73769361</v>
      </c>
      <c r="F93" s="37">
        <v>1909.3292346000001</v>
      </c>
      <c r="G93" s="37">
        <v>1076.18927796</v>
      </c>
      <c r="H93" s="37">
        <v>440.44976525999999</v>
      </c>
      <c r="I93" s="37">
        <v>392.69019137999999</v>
      </c>
      <c r="J93" s="37">
        <v>1000.23046708</v>
      </c>
      <c r="K93" s="37">
        <v>41.341642569999998</v>
      </c>
      <c r="L93" s="37">
        <v>66.84132228</v>
      </c>
      <c r="M93" s="37">
        <v>892.04750222999996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3123.8069851400001</v>
      </c>
      <c r="C94" s="37">
        <f t="shared" ref="C94" si="82">G94+K94</f>
        <v>987.75966438</v>
      </c>
      <c r="D94" s="37">
        <f t="shared" ref="D94" si="83">H94+L94</f>
        <v>718.80036959999995</v>
      </c>
      <c r="E94" s="37">
        <f t="shared" ref="E94" si="84">I94+M94</f>
        <v>1417.24695116</v>
      </c>
      <c r="F94" s="37">
        <v>1999.8916566099999</v>
      </c>
      <c r="G94" s="37">
        <v>960.70453712000005</v>
      </c>
      <c r="H94" s="37">
        <v>636.61618800999997</v>
      </c>
      <c r="I94" s="37">
        <v>402.57093148000001</v>
      </c>
      <c r="J94" s="37">
        <v>1123.9153285299999</v>
      </c>
      <c r="K94" s="37">
        <v>27.055127259999999</v>
      </c>
      <c r="L94" s="37">
        <v>82.184181589999994</v>
      </c>
      <c r="M94" s="37">
        <v>1014.67601968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3015.5809512699998</v>
      </c>
      <c r="C95" s="37">
        <f t="shared" ref="C95" si="85">G95+K95</f>
        <v>1236.82115497</v>
      </c>
      <c r="D95" s="37">
        <f t="shared" ref="D95" si="86">H95+L95</f>
        <v>531.58340898999995</v>
      </c>
      <c r="E95" s="37">
        <f t="shared" ref="E95" si="87">I95+M95</f>
        <v>1247.1763873099999</v>
      </c>
      <c r="F95" s="37">
        <v>2059.4693061100002</v>
      </c>
      <c r="G95" s="37">
        <v>1186.7600490499999</v>
      </c>
      <c r="H95" s="37">
        <v>471.48984356</v>
      </c>
      <c r="I95" s="37">
        <v>401.21941349999997</v>
      </c>
      <c r="J95" s="37">
        <v>956.11164515999997</v>
      </c>
      <c r="K95" s="37">
        <v>50.061105920000003</v>
      </c>
      <c r="L95" s="37">
        <v>60.093565429999998</v>
      </c>
      <c r="M95" s="37">
        <v>845.95697381000002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2986.41937981</v>
      </c>
      <c r="C96" s="37">
        <f t="shared" ref="C96" si="88">G96+K96</f>
        <v>1226.1808802800001</v>
      </c>
      <c r="D96" s="37">
        <f t="shared" ref="D96" si="89">H96+L96</f>
        <v>541.35714911000002</v>
      </c>
      <c r="E96" s="37">
        <f t="shared" ref="E96" si="90">I96+M96</f>
        <v>1218.88135042</v>
      </c>
      <c r="F96" s="37">
        <v>2068.3856088799998</v>
      </c>
      <c r="G96" s="37">
        <v>1190.0621297</v>
      </c>
      <c r="H96" s="37">
        <v>479.57769295000003</v>
      </c>
      <c r="I96" s="37">
        <v>398.74578623000002</v>
      </c>
      <c r="J96" s="37">
        <v>918.03377092999995</v>
      </c>
      <c r="K96" s="37">
        <v>36.118750579999997</v>
      </c>
      <c r="L96" s="37">
        <v>61.779456160000002</v>
      </c>
      <c r="M96" s="37">
        <v>820.13556418999997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3023.5433087299998</v>
      </c>
      <c r="C97" s="37">
        <f t="shared" ref="C97" si="91">G97+K97</f>
        <v>1258.4155549299999</v>
      </c>
      <c r="D97" s="37">
        <f t="shared" ref="D97" si="92">H97+L97</f>
        <v>552.81988761000002</v>
      </c>
      <c r="E97" s="37">
        <f t="shared" ref="E97" si="93">I97+M97</f>
        <v>1212.3078661899999</v>
      </c>
      <c r="F97" s="37">
        <v>2122.82483258</v>
      </c>
      <c r="G97" s="37">
        <v>1228.3759344099999</v>
      </c>
      <c r="H97" s="37">
        <v>491.67804374999997</v>
      </c>
      <c r="I97" s="37">
        <v>402.77085441999998</v>
      </c>
      <c r="J97" s="37">
        <v>900.71847615000001</v>
      </c>
      <c r="K97" s="37">
        <v>30.03962052</v>
      </c>
      <c r="L97" s="37">
        <v>61.141843860000002</v>
      </c>
      <c r="M97" s="37">
        <v>809.53701177000005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3017.0908846900002</v>
      </c>
      <c r="C98" s="37">
        <f t="shared" ref="C98" si="94">G98+K98</f>
        <v>1266.1342707199999</v>
      </c>
      <c r="D98" s="37">
        <f t="shared" ref="D98" si="95">H98+L98</f>
        <v>565.55282986999998</v>
      </c>
      <c r="E98" s="37">
        <f t="shared" ref="E98" si="96">I98+M98</f>
        <v>1185.4037840999999</v>
      </c>
      <c r="F98" s="37">
        <v>2143.3211581599999</v>
      </c>
      <c r="G98" s="37">
        <v>1235.92452957</v>
      </c>
      <c r="H98" s="37">
        <v>504.90979355000002</v>
      </c>
      <c r="I98" s="37">
        <v>402.48683504000002</v>
      </c>
      <c r="J98" s="37">
        <v>873.76972652999996</v>
      </c>
      <c r="K98" s="37">
        <v>30.209741149999999</v>
      </c>
      <c r="L98" s="37">
        <v>60.64303632</v>
      </c>
      <c r="M98" s="37">
        <v>782.91694905999998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3081.2737024500002</v>
      </c>
      <c r="C99" s="37">
        <f t="shared" ref="C99" si="97">G99+K99</f>
        <v>1306.5001233200001</v>
      </c>
      <c r="D99" s="37">
        <f t="shared" ref="D99" si="98">H99+L99</f>
        <v>597.67058384999996</v>
      </c>
      <c r="E99" s="37">
        <f t="shared" ref="E99" si="99">I99+M99</f>
        <v>1177.10299528</v>
      </c>
      <c r="F99" s="37">
        <v>2221.6157929000001</v>
      </c>
      <c r="G99" s="37">
        <v>1276.94134218</v>
      </c>
      <c r="H99" s="37">
        <v>537.02999889</v>
      </c>
      <c r="I99" s="37">
        <v>407.64445182999998</v>
      </c>
      <c r="J99" s="37">
        <v>859.65790955</v>
      </c>
      <c r="K99" s="37">
        <v>29.558781140000001</v>
      </c>
      <c r="L99" s="37">
        <v>60.640584959999998</v>
      </c>
      <c r="M99" s="37">
        <v>769.45854344999998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3053.3919497299999</v>
      </c>
      <c r="C100" s="37">
        <f t="shared" ref="C100" si="100">G100+K100</f>
        <v>1287.60292875</v>
      </c>
      <c r="D100" s="37">
        <f t="shared" ref="D100" si="101">H100+L100</f>
        <v>596.07760506</v>
      </c>
      <c r="E100" s="37">
        <f t="shared" ref="E100" si="102">I100+M100</f>
        <v>1169.71141592</v>
      </c>
      <c r="F100" s="37">
        <v>2205.0196119500001</v>
      </c>
      <c r="G100" s="37">
        <v>1267.0694488900001</v>
      </c>
      <c r="H100" s="37">
        <v>538.19047948000002</v>
      </c>
      <c r="I100" s="37">
        <v>399.75968358</v>
      </c>
      <c r="J100" s="37">
        <v>848.37233777999995</v>
      </c>
      <c r="K100" s="37">
        <v>20.53347986</v>
      </c>
      <c r="L100" s="37">
        <v>57.887125580000003</v>
      </c>
      <c r="M100" s="37">
        <v>769.95173234000004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3118.37263708</v>
      </c>
      <c r="C101" s="37">
        <f t="shared" ref="C101" si="103">G101+K101</f>
        <v>1311.95004098</v>
      </c>
      <c r="D101" s="37">
        <f t="shared" ref="D101" si="104">H101+L101</f>
        <v>624.96247602999995</v>
      </c>
      <c r="E101" s="37">
        <f t="shared" ref="E101" si="105">I101+M101</f>
        <v>1181.4601200699999</v>
      </c>
      <c r="F101" s="37">
        <v>2265.2223899300002</v>
      </c>
      <c r="G101" s="37">
        <v>1297.38930688</v>
      </c>
      <c r="H101" s="37">
        <v>562.21037296999998</v>
      </c>
      <c r="I101" s="37">
        <v>405.62271007999999</v>
      </c>
      <c r="J101" s="37">
        <v>853.15024715000004</v>
      </c>
      <c r="K101" s="37">
        <v>14.560734099999999</v>
      </c>
      <c r="L101" s="37">
        <v>62.752103060000003</v>
      </c>
      <c r="M101" s="37">
        <v>775.83740998999997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3553.7141589299999</v>
      </c>
      <c r="C102" s="37">
        <f t="shared" ref="C102" si="106">G102+K102</f>
        <v>1376.06637344</v>
      </c>
      <c r="D102" s="37">
        <f t="shared" ref="D102" si="107">H102+L102</f>
        <v>669.28082633999998</v>
      </c>
      <c r="E102" s="37">
        <f t="shared" ref="E102" si="108">I102+M102</f>
        <v>1508.36695915</v>
      </c>
      <c r="F102" s="37">
        <v>2361.7469790300001</v>
      </c>
      <c r="G102" s="37">
        <v>1360.6009415999999</v>
      </c>
      <c r="H102" s="37">
        <v>579.61861808000003</v>
      </c>
      <c r="I102" s="37">
        <v>421.52741935</v>
      </c>
      <c r="J102" s="37">
        <v>1191.9671799</v>
      </c>
      <c r="K102" s="37">
        <v>15.465431840000001</v>
      </c>
      <c r="L102" s="37">
        <v>89.66220826</v>
      </c>
      <c r="M102" s="37">
        <v>1086.8395398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3557.10792679</v>
      </c>
      <c r="C103" s="37">
        <f t="shared" ref="C103" si="109">G103+K103</f>
        <v>1395.5671621900001</v>
      </c>
      <c r="D103" s="37">
        <f t="shared" ref="D103" si="110">H103+L103</f>
        <v>681.34179130000007</v>
      </c>
      <c r="E103" s="37">
        <f t="shared" ref="E103" si="111">I103+M103</f>
        <v>1480.1989733</v>
      </c>
      <c r="F103" s="37">
        <v>2397.5766778000002</v>
      </c>
      <c r="G103" s="37">
        <v>1380.0149049700001</v>
      </c>
      <c r="H103" s="37">
        <v>592.20916947000001</v>
      </c>
      <c r="I103" s="37">
        <v>425.35260335999999</v>
      </c>
      <c r="J103" s="37">
        <v>1159.53124899</v>
      </c>
      <c r="K103" s="37">
        <v>15.55225722</v>
      </c>
      <c r="L103" s="37">
        <v>89.132621830000005</v>
      </c>
      <c r="M103" s="37">
        <v>1054.8463699399999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3601.5265744500002</v>
      </c>
      <c r="C104" s="37">
        <f t="shared" ref="C104" si="112">G104+K104</f>
        <v>1430.7639872799998</v>
      </c>
      <c r="D104" s="37">
        <f t="shared" ref="D104" si="113">H104+L104</f>
        <v>703.07355624000002</v>
      </c>
      <c r="E104" s="37">
        <f t="shared" ref="E104" si="114">I104+M104</f>
        <v>1467.6890309299999</v>
      </c>
      <c r="F104" s="37">
        <v>2452.3062863199998</v>
      </c>
      <c r="G104" s="37">
        <v>1415.2160376899999</v>
      </c>
      <c r="H104" s="37">
        <v>613.95558632999996</v>
      </c>
      <c r="I104" s="37">
        <v>423.1346623</v>
      </c>
      <c r="J104" s="37">
        <v>1149.22028813</v>
      </c>
      <c r="K104" s="37">
        <v>15.54794959</v>
      </c>
      <c r="L104" s="37">
        <v>89.117969909999999</v>
      </c>
      <c r="M104" s="37">
        <v>1044.55436863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3652.3450539800001</v>
      </c>
      <c r="C105" s="37">
        <f t="shared" ref="C105" si="115">G105+K105</f>
        <v>1455.7683246199999</v>
      </c>
      <c r="D105" s="37">
        <f t="shared" ref="D105" si="116">H105+L105</f>
        <v>718.19642310000006</v>
      </c>
      <c r="E105" s="37">
        <f t="shared" ref="E105" si="117">I105+M105</f>
        <v>1478.38030626</v>
      </c>
      <c r="F105" s="37">
        <v>2495.2510317299998</v>
      </c>
      <c r="G105" s="37">
        <v>1440.0236728899999</v>
      </c>
      <c r="H105" s="37">
        <v>629.26963935000003</v>
      </c>
      <c r="I105" s="37">
        <v>425.95771948999999</v>
      </c>
      <c r="J105" s="37">
        <v>1157.0940222500001</v>
      </c>
      <c r="K105" s="37">
        <v>15.744651729999999</v>
      </c>
      <c r="L105" s="37">
        <v>88.926783749999998</v>
      </c>
      <c r="M105" s="37">
        <v>1052.42258677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3523.07781101</v>
      </c>
      <c r="C106" s="37">
        <f t="shared" ref="C106" si="118">G106+K106</f>
        <v>1447.6030283799998</v>
      </c>
      <c r="D106" s="37">
        <f t="shared" ref="D106" si="119">H106+L106</f>
        <v>713.66400495999994</v>
      </c>
      <c r="E106" s="37">
        <f t="shared" ref="E106" si="120">I106+M106</f>
        <v>1361.8107776700001</v>
      </c>
      <c r="F106" s="37">
        <v>2496.16306906</v>
      </c>
      <c r="G106" s="37">
        <v>1434.8511333399999</v>
      </c>
      <c r="H106" s="37">
        <v>630.04704294999999</v>
      </c>
      <c r="I106" s="37">
        <v>431.26489277000002</v>
      </c>
      <c r="J106" s="37">
        <v>1026.91474195</v>
      </c>
      <c r="K106" s="37">
        <v>12.751895040000001</v>
      </c>
      <c r="L106" s="37">
        <v>83.616962009999995</v>
      </c>
      <c r="M106" s="37">
        <v>930.54588490000003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3568.54455659</v>
      </c>
      <c r="C107" s="37">
        <f t="shared" ref="C107" si="121">G107+K107</f>
        <v>1478.98330171</v>
      </c>
      <c r="D107" s="37">
        <f t="shared" ref="D107" si="122">H107+L107</f>
        <v>729.99870675</v>
      </c>
      <c r="E107" s="37">
        <f t="shared" ref="E107" si="123">I107+M107</f>
        <v>1359.5625481300001</v>
      </c>
      <c r="F107" s="37">
        <v>2546.7385602700001</v>
      </c>
      <c r="G107" s="37">
        <v>1466.1386417900001</v>
      </c>
      <c r="H107" s="37">
        <v>645.85092944999997</v>
      </c>
      <c r="I107" s="37">
        <v>434.74898903000002</v>
      </c>
      <c r="J107" s="37">
        <v>1021.80599632</v>
      </c>
      <c r="K107" s="37">
        <v>12.84465992</v>
      </c>
      <c r="L107" s="37">
        <v>84.147777300000001</v>
      </c>
      <c r="M107" s="37">
        <v>924.81355910000002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3559.5258622299998</v>
      </c>
      <c r="C108" s="37">
        <f t="shared" ref="C108" si="124">G108+K108</f>
        <v>1492.8587216199999</v>
      </c>
      <c r="D108" s="37">
        <f t="shared" ref="D108" si="125">H108+L108</f>
        <v>739.15312347000008</v>
      </c>
      <c r="E108" s="37">
        <f t="shared" ref="E108" si="126">I108+M108</f>
        <v>1327.5140171400001</v>
      </c>
      <c r="F108" s="37">
        <v>2578.5660484199998</v>
      </c>
      <c r="G108" s="37">
        <v>1480.3149837999999</v>
      </c>
      <c r="H108" s="37">
        <v>660.59595463000005</v>
      </c>
      <c r="I108" s="37">
        <v>437.65510999000003</v>
      </c>
      <c r="J108" s="37">
        <v>980.95981381000001</v>
      </c>
      <c r="K108" s="37">
        <v>12.54373782</v>
      </c>
      <c r="L108" s="37">
        <v>78.557168840000003</v>
      </c>
      <c r="M108" s="37">
        <v>889.85890715000005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3628.9663664899999</v>
      </c>
      <c r="C109" s="37">
        <f t="shared" ref="C109" si="127">G109+K109</f>
        <v>1600.7583915799999</v>
      </c>
      <c r="D109" s="37">
        <f t="shared" ref="D109" si="128">H109+L109</f>
        <v>750.74681671000008</v>
      </c>
      <c r="E109" s="37">
        <f t="shared" ref="E109" si="129">I109+M109</f>
        <v>1277.4611582</v>
      </c>
      <c r="F109" s="37">
        <v>2640.8766891599998</v>
      </c>
      <c r="G109" s="37">
        <v>1541.5301107099999</v>
      </c>
      <c r="H109" s="37">
        <v>671.09257261000005</v>
      </c>
      <c r="I109" s="37">
        <v>428.25400583999999</v>
      </c>
      <c r="J109" s="37">
        <v>988.08967732999997</v>
      </c>
      <c r="K109" s="37">
        <v>59.228280869999999</v>
      </c>
      <c r="L109" s="37">
        <v>79.6542441</v>
      </c>
      <c r="M109" s="37">
        <v>849.20715236000001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3607.9998768599999</v>
      </c>
      <c r="C110" s="37">
        <f t="shared" ref="C110" si="130">G110+K110</f>
        <v>1527.08857491</v>
      </c>
      <c r="D110" s="37">
        <f t="shared" ref="D110" si="131">H110+L110</f>
        <v>774.37260561999994</v>
      </c>
      <c r="E110" s="37">
        <f t="shared" ref="E110" si="132">I110+M110</f>
        <v>1306.53869633</v>
      </c>
      <c r="F110" s="37">
        <v>2663.4656730199999</v>
      </c>
      <c r="G110" s="37">
        <v>1507.04057463</v>
      </c>
      <c r="H110" s="37">
        <v>708.24052761999997</v>
      </c>
      <c r="I110" s="37">
        <v>448.18457076999999</v>
      </c>
      <c r="J110" s="37">
        <v>944.53420384000003</v>
      </c>
      <c r="K110" s="37">
        <v>20.04800028</v>
      </c>
      <c r="L110" s="37">
        <v>66.132078000000007</v>
      </c>
      <c r="M110" s="37">
        <v>858.35412556000006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3642.5161897500002</v>
      </c>
      <c r="C111" s="37">
        <f t="shared" ref="C111" si="133">G111+K111</f>
        <v>1562.8659090399999</v>
      </c>
      <c r="D111" s="37">
        <f t="shared" ref="D111" si="134">H111+L111</f>
        <v>799.78799736999997</v>
      </c>
      <c r="E111" s="37">
        <f t="shared" ref="E111" si="135">I111+M111</f>
        <v>1279.86228334</v>
      </c>
      <c r="F111" s="37">
        <v>2726.8415385600001</v>
      </c>
      <c r="G111" s="37">
        <v>1542.51859801</v>
      </c>
      <c r="H111" s="37">
        <v>734.53711625999995</v>
      </c>
      <c r="I111" s="37">
        <v>449.78582428999999</v>
      </c>
      <c r="J111" s="37">
        <v>915.67465118999996</v>
      </c>
      <c r="K111" s="37">
        <v>20.34731103</v>
      </c>
      <c r="L111" s="37">
        <v>65.250881109999995</v>
      </c>
      <c r="M111" s="37">
        <v>830.07645905000004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3363.7557020999998</v>
      </c>
      <c r="C112" s="37">
        <f t="shared" ref="C112" si="136">G112+K112</f>
        <v>1596.78140966</v>
      </c>
      <c r="D112" s="37">
        <f t="shared" ref="D112" si="137">H112+L112</f>
        <v>744.19764357999998</v>
      </c>
      <c r="E112" s="37">
        <f t="shared" ref="E112" si="138">I112+M112</f>
        <v>1022.77664886</v>
      </c>
      <c r="F112" s="37">
        <v>2708.0902136</v>
      </c>
      <c r="G112" s="37">
        <v>1577.76596434</v>
      </c>
      <c r="H112" s="37">
        <v>699.85256566999999</v>
      </c>
      <c r="I112" s="37">
        <v>430.47168359</v>
      </c>
      <c r="J112" s="37">
        <v>655.66548850000004</v>
      </c>
      <c r="K112" s="37">
        <v>19.015445320000001</v>
      </c>
      <c r="L112" s="37">
        <v>44.345077910000001</v>
      </c>
      <c r="M112" s="37">
        <v>592.30496527000003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3390.4587806599998</v>
      </c>
      <c r="C113" s="37">
        <f t="shared" ref="C113" si="139">G113+K113</f>
        <v>1655.43600649</v>
      </c>
      <c r="D113" s="37">
        <f t="shared" ref="D113" si="140">H113+L113</f>
        <v>759.12326174000009</v>
      </c>
      <c r="E113" s="37">
        <f t="shared" ref="E113" si="141">I113+M113</f>
        <v>975.89951242999996</v>
      </c>
      <c r="F113" s="37">
        <v>2792.7322324699999</v>
      </c>
      <c r="G113" s="37">
        <v>1637.22710381</v>
      </c>
      <c r="H113" s="37">
        <v>724.86836930000004</v>
      </c>
      <c r="I113" s="37">
        <v>430.63675935999999</v>
      </c>
      <c r="J113" s="37">
        <v>597.72654819000002</v>
      </c>
      <c r="K113" s="37">
        <v>18.208902680000001</v>
      </c>
      <c r="L113" s="37">
        <v>34.254892439999999</v>
      </c>
      <c r="M113" s="37">
        <v>545.26275307000003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3460.1928184600001</v>
      </c>
      <c r="C114" s="37">
        <f t="shared" ref="C114" si="142">G114+K114</f>
        <v>1672.31067332</v>
      </c>
      <c r="D114" s="37">
        <f t="shared" ref="D114" si="143">H114+L114</f>
        <v>804.1064104400001</v>
      </c>
      <c r="E114" s="37">
        <f t="shared" ref="E114" si="144">I114+M114</f>
        <v>983.77573470000004</v>
      </c>
      <c r="F114" s="37">
        <v>2861.6376534400001</v>
      </c>
      <c r="G114" s="37">
        <v>1653.81267078</v>
      </c>
      <c r="H114" s="37">
        <v>770.38095181000006</v>
      </c>
      <c r="I114" s="37">
        <v>437.44403084999999</v>
      </c>
      <c r="J114" s="37">
        <v>598.55516502</v>
      </c>
      <c r="K114" s="37">
        <v>18.498002540000002</v>
      </c>
      <c r="L114" s="37">
        <v>33.725458629999999</v>
      </c>
      <c r="M114" s="37">
        <v>546.33170385000005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3465.38079616</v>
      </c>
      <c r="C115" s="37">
        <f t="shared" ref="C115" si="145">G115+K115</f>
        <v>1689.7180914200001</v>
      </c>
      <c r="D115" s="37">
        <f t="shared" ref="D115" si="146">H115+L115</f>
        <v>824.24014813999997</v>
      </c>
      <c r="E115" s="37">
        <f t="shared" ref="E115" si="147">I115+M115</f>
        <v>951.42255660000001</v>
      </c>
      <c r="F115" s="37">
        <v>2906.8833545000002</v>
      </c>
      <c r="G115" s="37">
        <v>1671.91906279</v>
      </c>
      <c r="H115" s="37">
        <v>792.05033665999997</v>
      </c>
      <c r="I115" s="37">
        <v>442.91395505000003</v>
      </c>
      <c r="J115" s="37">
        <v>558.49744166000005</v>
      </c>
      <c r="K115" s="37">
        <v>17.799028629999999</v>
      </c>
      <c r="L115" s="37">
        <v>32.189811480000003</v>
      </c>
      <c r="M115" s="37">
        <v>508.50860154999998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3509.1356954900002</v>
      </c>
      <c r="C116" s="37">
        <f t="shared" ref="C116" si="148">G116+K116</f>
        <v>1687.6073865999999</v>
      </c>
      <c r="D116" s="37">
        <f t="shared" ref="D116" si="149">H116+L116</f>
        <v>841.21385979000001</v>
      </c>
      <c r="E116" s="37">
        <f t="shared" ref="E116" si="150">I116+M116</f>
        <v>980.31444910000005</v>
      </c>
      <c r="F116" s="37">
        <v>2942.62638943</v>
      </c>
      <c r="G116" s="37">
        <v>1669.13292568</v>
      </c>
      <c r="H116" s="37">
        <v>807.81594288999997</v>
      </c>
      <c r="I116" s="37">
        <v>465.67752086000002</v>
      </c>
      <c r="J116" s="37">
        <v>566.50930605999997</v>
      </c>
      <c r="K116" s="37">
        <v>18.474460919999999</v>
      </c>
      <c r="L116" s="37">
        <v>33.397916899999998</v>
      </c>
      <c r="M116" s="37">
        <v>514.63692823999997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3486.3359603600002</v>
      </c>
      <c r="C117" s="37">
        <f t="shared" ref="C117" si="151">G117+K117</f>
        <v>1698.0484536299998</v>
      </c>
      <c r="D117" s="37">
        <f t="shared" ref="D117" si="152">H117+L117</f>
        <v>847.71383031000005</v>
      </c>
      <c r="E117" s="37">
        <f t="shared" ref="E117" si="153">I117+M117</f>
        <v>940.57367642000008</v>
      </c>
      <c r="F117" s="37">
        <v>2964.2387527000001</v>
      </c>
      <c r="G117" s="37">
        <v>1680.2072867899999</v>
      </c>
      <c r="H117" s="37">
        <v>816.05277865000005</v>
      </c>
      <c r="I117" s="37">
        <v>467.97868726000002</v>
      </c>
      <c r="J117" s="37">
        <v>522.09720765999998</v>
      </c>
      <c r="K117" s="37">
        <v>17.84116684</v>
      </c>
      <c r="L117" s="37">
        <v>31.661051659999998</v>
      </c>
      <c r="M117" s="37">
        <v>472.59498916000001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3488.4089710500002</v>
      </c>
      <c r="C118" s="37">
        <f t="shared" ref="C118" si="154">G118+K118</f>
        <v>1709.30975975</v>
      </c>
      <c r="D118" s="37">
        <f t="shared" ref="D118" si="155">H118+L118</f>
        <v>857.40942788999996</v>
      </c>
      <c r="E118" s="37">
        <f t="shared" ref="E118" si="156">I118+M118</f>
        <v>921.68978341000002</v>
      </c>
      <c r="F118" s="37">
        <v>2972.5088740599999</v>
      </c>
      <c r="G118" s="37">
        <v>1691.6533263900001</v>
      </c>
      <c r="H118" s="37">
        <v>826.20520799999997</v>
      </c>
      <c r="I118" s="37">
        <v>454.65033966999999</v>
      </c>
      <c r="J118" s="37">
        <v>515.90009698999995</v>
      </c>
      <c r="K118" s="37">
        <v>17.656433360000001</v>
      </c>
      <c r="L118" s="37">
        <v>31.204219890000001</v>
      </c>
      <c r="M118" s="37">
        <v>467.03944374000002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3533.64102396</v>
      </c>
      <c r="C119" s="37">
        <f t="shared" ref="C119" si="157">G119+K119</f>
        <v>1719.74699498</v>
      </c>
      <c r="D119" s="37">
        <f t="shared" ref="D119" si="158">H119+L119</f>
        <v>872.41561634000004</v>
      </c>
      <c r="E119" s="37">
        <f t="shared" ref="E119" si="159">I119+M119</f>
        <v>941.47841263999999</v>
      </c>
      <c r="F119" s="37">
        <v>2989.12916361</v>
      </c>
      <c r="G119" s="37">
        <v>1701.09088791</v>
      </c>
      <c r="H119" s="37">
        <v>839.58640166999999</v>
      </c>
      <c r="I119" s="37">
        <v>448.45187403</v>
      </c>
      <c r="J119" s="37">
        <v>544.51186035000001</v>
      </c>
      <c r="K119" s="37">
        <v>18.656107070000001</v>
      </c>
      <c r="L119" s="37">
        <v>32.829214669999999</v>
      </c>
      <c r="M119" s="37">
        <v>493.02653860999999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3563.3823603699998</v>
      </c>
      <c r="C120" s="37">
        <f t="shared" ref="C120" si="160">G120+K120</f>
        <v>1740.03883034</v>
      </c>
      <c r="D120" s="37">
        <f t="shared" ref="D120" si="161">H120+L120</f>
        <v>889.97372566999991</v>
      </c>
      <c r="E120" s="37">
        <f t="shared" ref="E120" si="162">I120+M120</f>
        <v>933.36980435999999</v>
      </c>
      <c r="F120" s="37">
        <v>3026.3410982599999</v>
      </c>
      <c r="G120" s="37">
        <v>1721.57672131</v>
      </c>
      <c r="H120" s="37">
        <v>857.66139741999996</v>
      </c>
      <c r="I120" s="37">
        <v>447.10297953000003</v>
      </c>
      <c r="J120" s="37">
        <v>537.04126211000005</v>
      </c>
      <c r="K120" s="37">
        <v>18.462109030000001</v>
      </c>
      <c r="L120" s="37">
        <v>32.31232825</v>
      </c>
      <c r="M120" s="37">
        <v>486.26682483000002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3651.3831314200002</v>
      </c>
      <c r="C121" s="37">
        <f t="shared" ref="C121" si="163">G121+K121</f>
        <v>1757.9549068699998</v>
      </c>
      <c r="D121" s="37">
        <f t="shared" ref="D121" si="164">H121+L121</f>
        <v>902.68117687000006</v>
      </c>
      <c r="E121" s="37">
        <f t="shared" ref="E121" si="165">I121+M121</f>
        <v>990.74704768000004</v>
      </c>
      <c r="F121" s="37">
        <v>3037.7297620999998</v>
      </c>
      <c r="G121" s="37">
        <v>1736.7690851299999</v>
      </c>
      <c r="H121" s="37">
        <v>865.78223456000001</v>
      </c>
      <c r="I121" s="37">
        <v>435.17844241</v>
      </c>
      <c r="J121" s="37">
        <v>613.65336932000002</v>
      </c>
      <c r="K121" s="37">
        <v>21.185821740000002</v>
      </c>
      <c r="L121" s="37">
        <v>36.898942310000002</v>
      </c>
      <c r="M121" s="37">
        <v>555.56860527000003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3515.1014060100001</v>
      </c>
      <c r="C122" s="37">
        <f t="shared" ref="C122" si="166">G122+K122</f>
        <v>1667.31920496</v>
      </c>
      <c r="D122" s="37">
        <f t="shared" ref="D122" si="167">H122+L122</f>
        <v>879.01495874</v>
      </c>
      <c r="E122" s="37">
        <f t="shared" ref="E122" si="168">I122+M122</f>
        <v>968.76724231000003</v>
      </c>
      <c r="F122" s="37">
        <v>2935.0354574600001</v>
      </c>
      <c r="G122" s="37">
        <v>1646.8345287899999</v>
      </c>
      <c r="H122" s="37">
        <v>843.55470636999996</v>
      </c>
      <c r="I122" s="37">
        <v>444.64622229999998</v>
      </c>
      <c r="J122" s="37">
        <v>580.06594855000003</v>
      </c>
      <c r="K122" s="37">
        <v>20.48467617</v>
      </c>
      <c r="L122" s="37">
        <v>35.460252369999999</v>
      </c>
      <c r="M122" s="37">
        <v>524.12102001000005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3475.9827638000002</v>
      </c>
      <c r="C123" s="37">
        <f t="shared" ref="C123" si="169">G123+K123</f>
        <v>1648.7745337199999</v>
      </c>
      <c r="D123" s="37">
        <f t="shared" ref="D123" si="170">H123+L123</f>
        <v>879.97092227000007</v>
      </c>
      <c r="E123" s="37">
        <f t="shared" ref="E123" si="171">I123+M123</f>
        <v>947.23730781000006</v>
      </c>
      <c r="F123" s="37">
        <v>2896.6880233900001</v>
      </c>
      <c r="G123" s="37">
        <v>1628.29020879</v>
      </c>
      <c r="H123" s="37">
        <v>844.62244625000005</v>
      </c>
      <c r="I123" s="37">
        <v>423.77536835000001</v>
      </c>
      <c r="J123" s="37">
        <v>579.29474041000003</v>
      </c>
      <c r="K123" s="37">
        <v>20.48432493</v>
      </c>
      <c r="L123" s="37">
        <v>35.34847602</v>
      </c>
      <c r="M123" s="37">
        <v>523.46193946000005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3491.0233866200001</v>
      </c>
      <c r="C124" s="37">
        <f t="shared" ref="C124" si="172">G124+K124</f>
        <v>1665.86403064</v>
      </c>
      <c r="D124" s="37">
        <f t="shared" ref="D124" si="173">H124+L124</f>
        <v>889.88123430999997</v>
      </c>
      <c r="E124" s="37">
        <f t="shared" ref="E124" si="174">I124+M124</f>
        <v>935.27812167000002</v>
      </c>
      <c r="F124" s="37">
        <v>2904.71994928</v>
      </c>
      <c r="G124" s="37">
        <v>1625.9918019199999</v>
      </c>
      <c r="H124" s="37">
        <v>854.80995675999998</v>
      </c>
      <c r="I124" s="37">
        <v>423.9181906</v>
      </c>
      <c r="J124" s="37">
        <v>586.30343733999996</v>
      </c>
      <c r="K124" s="37">
        <v>39.872228720000003</v>
      </c>
      <c r="L124" s="37">
        <v>35.071277549999998</v>
      </c>
      <c r="M124" s="37">
        <v>511.35993107000002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3539.5345128099998</v>
      </c>
      <c r="C125" s="37">
        <f t="shared" ref="C125" si="175">G125+K125</f>
        <v>1668.6405499900002</v>
      </c>
      <c r="D125" s="37">
        <f t="shared" ref="D125" si="176">H125+L125</f>
        <v>908.23438209999995</v>
      </c>
      <c r="E125" s="37">
        <f t="shared" ref="E125" si="177">I125+M125</f>
        <v>962.65958072000001</v>
      </c>
      <c r="F125" s="37">
        <v>2923.9565107100002</v>
      </c>
      <c r="G125" s="37">
        <v>1620.9469059600001</v>
      </c>
      <c r="H125" s="37">
        <v>871.82569238999997</v>
      </c>
      <c r="I125" s="37">
        <v>431.18391236000002</v>
      </c>
      <c r="J125" s="37">
        <v>615.57800210000005</v>
      </c>
      <c r="K125" s="37">
        <v>47.693644030000002</v>
      </c>
      <c r="L125" s="37">
        <v>36.408689709999997</v>
      </c>
      <c r="M125" s="37">
        <v>531.47566835999999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3590.1811105699999</v>
      </c>
      <c r="C126" s="37">
        <f t="shared" ref="C126" si="178">G126+K126</f>
        <v>1704.0966819999999</v>
      </c>
      <c r="D126" s="37">
        <f t="shared" ref="D126" si="179">H126+L126</f>
        <v>920.57123433999993</v>
      </c>
      <c r="E126" s="37">
        <f t="shared" ref="E126" si="180">I126+M126</f>
        <v>965.51319422999995</v>
      </c>
      <c r="F126" s="37">
        <v>2974.8554524000001</v>
      </c>
      <c r="G126" s="37">
        <v>1653.0077794399999</v>
      </c>
      <c r="H126" s="37">
        <v>884.44378273999996</v>
      </c>
      <c r="I126" s="37">
        <v>437.40389021999999</v>
      </c>
      <c r="J126" s="37">
        <v>615.32565817</v>
      </c>
      <c r="K126" s="37">
        <v>51.088902560000001</v>
      </c>
      <c r="L126" s="37">
        <v>36.127451600000001</v>
      </c>
      <c r="M126" s="37">
        <v>528.10930400999996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3598.7314392500002</v>
      </c>
      <c r="C127" s="37">
        <f t="shared" ref="C127" si="181">G127+K127</f>
        <v>1701.93551235</v>
      </c>
      <c r="D127" s="37">
        <f t="shared" ref="D127" si="182">H127+L127</f>
        <v>918.42576978000011</v>
      </c>
      <c r="E127" s="37">
        <f t="shared" ref="E127" si="183">I127+M127</f>
        <v>978.37015711999993</v>
      </c>
      <c r="F127" s="37">
        <v>2964.6639030699998</v>
      </c>
      <c r="G127" s="37">
        <v>1649.6198012699999</v>
      </c>
      <c r="H127" s="37">
        <v>881.23771624000005</v>
      </c>
      <c r="I127" s="37">
        <v>433.80638556000002</v>
      </c>
      <c r="J127" s="37">
        <v>634.06753618000005</v>
      </c>
      <c r="K127" s="37">
        <v>52.31571108</v>
      </c>
      <c r="L127" s="37">
        <v>37.188053539999999</v>
      </c>
      <c r="M127" s="37">
        <v>544.56377155999996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3404.9120233399999</v>
      </c>
      <c r="C128" s="37">
        <f t="shared" ref="C128" si="184">G128+K128</f>
        <v>1611.59394959</v>
      </c>
      <c r="D128" s="37">
        <f t="shared" ref="D128" si="185">H128+L128</f>
        <v>887.53816398000004</v>
      </c>
      <c r="E128" s="37">
        <f t="shared" ref="E128" si="186">I128+M128</f>
        <v>905.7799097699999</v>
      </c>
      <c r="F128" s="37">
        <v>2862.3564751700001</v>
      </c>
      <c r="G128" s="37">
        <v>1565.3458967199999</v>
      </c>
      <c r="H128" s="37">
        <v>870.21261149999998</v>
      </c>
      <c r="I128" s="37">
        <v>426.79796694999999</v>
      </c>
      <c r="J128" s="37">
        <v>542.55554816999995</v>
      </c>
      <c r="K128" s="37">
        <v>46.248052870000002</v>
      </c>
      <c r="L128" s="37">
        <v>17.325552479999999</v>
      </c>
      <c r="M128" s="37">
        <v>478.98194281999997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3343.6421511499998</v>
      </c>
      <c r="C129" s="37">
        <f t="shared" ref="C129" si="187">G129+K129</f>
        <v>1616.73443275</v>
      </c>
      <c r="D129" s="37">
        <f t="shared" ref="D129" si="188">H129+L129</f>
        <v>894.21035284000004</v>
      </c>
      <c r="E129" s="37">
        <f t="shared" ref="E129" si="189">I129+M129</f>
        <v>832.69736555999998</v>
      </c>
      <c r="F129" s="37">
        <v>2871.1718751200001</v>
      </c>
      <c r="G129" s="37">
        <v>1569.9578610200001</v>
      </c>
      <c r="H129" s="37">
        <v>876.88858973000004</v>
      </c>
      <c r="I129" s="37">
        <v>424.32542437000001</v>
      </c>
      <c r="J129" s="37">
        <v>472.47027602999998</v>
      </c>
      <c r="K129" s="37">
        <v>46.776571730000001</v>
      </c>
      <c r="L129" s="37">
        <v>17.321763109999999</v>
      </c>
      <c r="M129" s="37">
        <v>408.37194118999997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3216.81159424</v>
      </c>
      <c r="C130" s="37">
        <f t="shared" ref="C130" si="190">G130+K130</f>
        <v>1544.5696179399999</v>
      </c>
      <c r="D130" s="37">
        <f t="shared" ref="D130" si="191">H130+L130</f>
        <v>881.18016539999996</v>
      </c>
      <c r="E130" s="37">
        <f t="shared" ref="E130" si="192">I130+M130</f>
        <v>791.06181089999995</v>
      </c>
      <c r="F130" s="37">
        <v>2826.1561051499998</v>
      </c>
      <c r="G130" s="37">
        <v>1533.2537407899999</v>
      </c>
      <c r="H130" s="37">
        <v>874.61570546999997</v>
      </c>
      <c r="I130" s="37">
        <v>418.28665889000001</v>
      </c>
      <c r="J130" s="37">
        <v>390.65548909</v>
      </c>
      <c r="K130" s="37">
        <v>11.31587715</v>
      </c>
      <c r="L130" s="37">
        <v>6.5644599299999999</v>
      </c>
      <c r="M130" s="37">
        <v>372.77515201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3267.7702348299999</v>
      </c>
      <c r="C131" s="37">
        <f t="shared" ref="C131" si="193">G131+K131</f>
        <v>1559.64249958</v>
      </c>
      <c r="D131" s="37">
        <f t="shared" ref="D131" si="194">H131+L131</f>
        <v>919.23422807999998</v>
      </c>
      <c r="E131" s="37">
        <f t="shared" ref="E131" si="195">I131+M131</f>
        <v>788.89350717000002</v>
      </c>
      <c r="F131" s="37">
        <v>2837.0790225800001</v>
      </c>
      <c r="G131" s="37">
        <v>1539.5458599200001</v>
      </c>
      <c r="H131" s="37">
        <v>878.52404497999999</v>
      </c>
      <c r="I131" s="37">
        <v>419.00911767999997</v>
      </c>
      <c r="J131" s="37">
        <v>430.69121224999998</v>
      </c>
      <c r="K131" s="37">
        <v>20.096639660000001</v>
      </c>
      <c r="L131" s="37">
        <v>40.710183100000002</v>
      </c>
      <c r="M131" s="37">
        <v>369.88438948999999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3290.5992357800001</v>
      </c>
      <c r="C132" s="37">
        <f t="shared" ref="C132" si="196">G132+K132</f>
        <v>1577.1825013499999</v>
      </c>
      <c r="D132" s="37">
        <f t="shared" ref="D132" si="197">H132+L132</f>
        <v>941.69163025</v>
      </c>
      <c r="E132" s="37">
        <f t="shared" ref="E132" si="198">I132+M132</f>
        <v>771.72510418000002</v>
      </c>
      <c r="F132" s="37">
        <v>2876.74235778</v>
      </c>
      <c r="G132" s="37">
        <v>1557.19166681</v>
      </c>
      <c r="H132" s="37">
        <v>901.36572503000002</v>
      </c>
      <c r="I132" s="37">
        <v>418.18496593999998</v>
      </c>
      <c r="J132" s="37">
        <v>413.85687799999999</v>
      </c>
      <c r="K132" s="37">
        <v>19.990834540000002</v>
      </c>
      <c r="L132" s="37">
        <v>40.325905220000003</v>
      </c>
      <c r="M132" s="37">
        <v>353.54013823999998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3358.2613175500001</v>
      </c>
      <c r="C133" s="37">
        <f t="shared" ref="C133" si="199">G133+K133</f>
        <v>1609.75958816</v>
      </c>
      <c r="D133" s="37">
        <f t="shared" ref="D133" si="200">H133+L133</f>
        <v>970.31121079000002</v>
      </c>
      <c r="E133" s="37">
        <f t="shared" ref="E133" si="201">I133+M133</f>
        <v>778.1905185999999</v>
      </c>
      <c r="F133" s="37">
        <v>2940.0718275700001</v>
      </c>
      <c r="G133" s="37">
        <v>1584.2020817800001</v>
      </c>
      <c r="H133" s="37">
        <v>930.72344917999999</v>
      </c>
      <c r="I133" s="37">
        <v>425.14629660999998</v>
      </c>
      <c r="J133" s="37">
        <v>418.18948998000002</v>
      </c>
      <c r="K133" s="37">
        <v>25.55750638</v>
      </c>
      <c r="L133" s="37">
        <v>39.587761610000001</v>
      </c>
      <c r="M133" s="37">
        <v>353.04422198999998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3411.9349252299999</v>
      </c>
      <c r="C134" s="37">
        <f t="shared" ref="C134" si="202">G134+K134</f>
        <v>1616.5998611300001</v>
      </c>
      <c r="D134" s="37">
        <f t="shared" ref="D134" si="203">H134+L134</f>
        <v>1008.07683465</v>
      </c>
      <c r="E134" s="37">
        <f t="shared" ref="E134" si="204">I134+M134</f>
        <v>787.25822945000004</v>
      </c>
      <c r="F134" s="37">
        <v>2990.1065747799998</v>
      </c>
      <c r="G134" s="37">
        <v>1587.2685716200001</v>
      </c>
      <c r="H134" s="37">
        <v>968.35833447000005</v>
      </c>
      <c r="I134" s="37">
        <v>434.47966868999998</v>
      </c>
      <c r="J134" s="37">
        <v>421.82835045000002</v>
      </c>
      <c r="K134" s="37">
        <v>29.331289510000001</v>
      </c>
      <c r="L134" s="37">
        <v>39.718500179999999</v>
      </c>
      <c r="M134" s="37">
        <v>352.77856076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3495.80484596</v>
      </c>
      <c r="C135" s="37">
        <f t="shared" ref="C135" si="205">G135+K135</f>
        <v>1663.7740119300001</v>
      </c>
      <c r="D135" s="37">
        <f t="shared" ref="D135" si="206">H135+L135</f>
        <v>1038.64913374</v>
      </c>
      <c r="E135" s="37">
        <f t="shared" ref="E135" si="207">I135+M135</f>
        <v>793.38170029000003</v>
      </c>
      <c r="F135" s="37">
        <v>3078.0744914799998</v>
      </c>
      <c r="G135" s="37">
        <v>1634.6457899100001</v>
      </c>
      <c r="H135" s="37">
        <v>999.30570590000002</v>
      </c>
      <c r="I135" s="37">
        <v>444.12299567000002</v>
      </c>
      <c r="J135" s="37">
        <v>417.73035448000002</v>
      </c>
      <c r="K135" s="37">
        <v>29.128222019999999</v>
      </c>
      <c r="L135" s="37">
        <v>39.343427839999997</v>
      </c>
      <c r="M135" s="37">
        <v>349.25870462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3550.2187155500001</v>
      </c>
      <c r="C136" s="37">
        <f t="shared" ref="C136" si="208">G136+K136</f>
        <v>1689.11074665</v>
      </c>
      <c r="D136" s="37">
        <f t="shared" ref="D136" si="209">H136+L136</f>
        <v>1061.05543678</v>
      </c>
      <c r="E136" s="37">
        <f t="shared" ref="E136" si="210">I136+M136</f>
        <v>800.05253212000002</v>
      </c>
      <c r="F136" s="37">
        <v>3146.00195626</v>
      </c>
      <c r="G136" s="37">
        <v>1663.4718755700001</v>
      </c>
      <c r="H136" s="37">
        <v>1022.39352512</v>
      </c>
      <c r="I136" s="37">
        <v>460.13655556999998</v>
      </c>
      <c r="J136" s="37">
        <v>404.21675929000003</v>
      </c>
      <c r="K136" s="37">
        <v>25.638871080000001</v>
      </c>
      <c r="L136" s="37">
        <v>38.661911660000001</v>
      </c>
      <c r="M136" s="37">
        <v>339.91597654999998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3621.7414672199998</v>
      </c>
      <c r="C137" s="37">
        <f t="shared" ref="C137" si="211">G137+K137</f>
        <v>1721.8882722600001</v>
      </c>
      <c r="D137" s="37">
        <f t="shared" ref="D137" si="212">H137+L137</f>
        <v>1094.07617751</v>
      </c>
      <c r="E137" s="37">
        <f t="shared" ref="E137" si="213">I137+M137</f>
        <v>805.7770174499999</v>
      </c>
      <c r="F137" s="37">
        <v>3224.9473185400002</v>
      </c>
      <c r="G137" s="37">
        <v>1692.6428194</v>
      </c>
      <c r="H137" s="37">
        <v>1055.83681935</v>
      </c>
      <c r="I137" s="37">
        <v>476.46767978999998</v>
      </c>
      <c r="J137" s="37">
        <v>396.79414867999998</v>
      </c>
      <c r="K137" s="37">
        <v>29.24545286</v>
      </c>
      <c r="L137" s="37">
        <v>38.239358160000002</v>
      </c>
      <c r="M137" s="37">
        <v>329.30933765999998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3752.72385919</v>
      </c>
      <c r="C138" s="37">
        <f t="shared" ref="C138" si="214">G138+K138</f>
        <v>1811.1838833300001</v>
      </c>
      <c r="D138" s="37">
        <f t="shared" ref="D138" si="215">H138+L138</f>
        <v>1134.4364108299999</v>
      </c>
      <c r="E138" s="37">
        <f t="shared" ref="E138" si="216">I138+M138</f>
        <v>807.10356503000003</v>
      </c>
      <c r="F138" s="37">
        <v>3343.4288109600002</v>
      </c>
      <c r="G138" s="37">
        <v>1769.27239489</v>
      </c>
      <c r="H138" s="37">
        <v>1096.3121831599999</v>
      </c>
      <c r="I138" s="37">
        <v>477.84423291000002</v>
      </c>
      <c r="J138" s="37">
        <v>409.29504823000002</v>
      </c>
      <c r="K138" s="37">
        <v>41.911488439999999</v>
      </c>
      <c r="L138" s="37">
        <v>38.124227670000003</v>
      </c>
      <c r="M138" s="37">
        <v>329.25933212000001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3784.9419216599999</v>
      </c>
      <c r="C139" s="37">
        <f t="shared" ref="C139" si="217">G139+K139</f>
        <v>1740.4248896899999</v>
      </c>
      <c r="D139" s="37">
        <f t="shared" ref="D139" si="218">H139+L139</f>
        <v>1230.1017965400001</v>
      </c>
      <c r="E139" s="37">
        <f t="shared" ref="E139" si="219">I139+M139</f>
        <v>814.41523542999994</v>
      </c>
      <c r="F139" s="37">
        <v>3384.5906309400002</v>
      </c>
      <c r="G139" s="37">
        <v>1700.0993316199999</v>
      </c>
      <c r="H139" s="37">
        <v>1192.49976431</v>
      </c>
      <c r="I139" s="37">
        <v>491.99153501000001</v>
      </c>
      <c r="J139" s="37">
        <v>400.35129072000001</v>
      </c>
      <c r="K139" s="37">
        <v>40.32555807</v>
      </c>
      <c r="L139" s="37">
        <v>37.602032229999999</v>
      </c>
      <c r="M139" s="37">
        <v>322.42370041999999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3835.4977615799999</v>
      </c>
      <c r="C140" s="37">
        <f t="shared" ref="C140" si="220">G140+K140</f>
        <v>1739.8631292999999</v>
      </c>
      <c r="D140" s="37">
        <f t="shared" ref="D140" si="221">H140+L140</f>
        <v>1257.0013386999999</v>
      </c>
      <c r="E140" s="37">
        <f t="shared" ref="E140" si="222">I140+M140</f>
        <v>838.63329357999999</v>
      </c>
      <c r="F140" s="37">
        <v>3461.9143819999999</v>
      </c>
      <c r="G140" s="37">
        <v>1700.0084012499999</v>
      </c>
      <c r="H140" s="37">
        <v>1219.8108343599999</v>
      </c>
      <c r="I140" s="37">
        <v>542.09514638999997</v>
      </c>
      <c r="J140" s="37">
        <v>373.58337957999998</v>
      </c>
      <c r="K140" s="37">
        <v>39.854728049999999</v>
      </c>
      <c r="L140" s="37">
        <v>37.190504339999997</v>
      </c>
      <c r="M140" s="37">
        <v>296.53814719000002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3917.0439039299999</v>
      </c>
      <c r="C141" s="37">
        <f t="shared" ref="C141" si="223">G141+K141</f>
        <v>1809.8271588</v>
      </c>
      <c r="D141" s="37">
        <f t="shared" ref="D141" si="224">H141+L141</f>
        <v>1288.7991914699999</v>
      </c>
      <c r="E141" s="37">
        <f t="shared" ref="E141" si="225">I141+M141</f>
        <v>818.41755366000007</v>
      </c>
      <c r="F141" s="37">
        <v>3531.9132586199999</v>
      </c>
      <c r="G141" s="37">
        <v>1769.22704049</v>
      </c>
      <c r="H141" s="37">
        <v>1250.6735569299999</v>
      </c>
      <c r="I141" s="37">
        <v>512.01266120000003</v>
      </c>
      <c r="J141" s="37">
        <v>385.13064530999998</v>
      </c>
      <c r="K141" s="37">
        <v>40.600118309999999</v>
      </c>
      <c r="L141" s="37">
        <v>38.12563454</v>
      </c>
      <c r="M141" s="37">
        <v>306.40489245999999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3964.07531144</v>
      </c>
      <c r="C142" s="37">
        <f t="shared" ref="C142" si="226">G142+K142</f>
        <v>1822.4425455300002</v>
      </c>
      <c r="D142" s="37">
        <f t="shared" ref="D142" si="227">H142+L142</f>
        <v>1322.09768962</v>
      </c>
      <c r="E142" s="37">
        <f t="shared" ref="E142" si="228">I142+M142</f>
        <v>819.53507629000001</v>
      </c>
      <c r="F142" s="37">
        <v>3572.2055255400001</v>
      </c>
      <c r="G142" s="37">
        <v>1771.6898281000001</v>
      </c>
      <c r="H142" s="37">
        <v>1285.6703994699999</v>
      </c>
      <c r="I142" s="37">
        <v>514.84529797000005</v>
      </c>
      <c r="J142" s="37">
        <v>391.86978590000001</v>
      </c>
      <c r="K142" s="37">
        <v>50.752717429999997</v>
      </c>
      <c r="L142" s="37">
        <v>36.427290149999997</v>
      </c>
      <c r="M142" s="37">
        <v>304.68977832000002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4084.4240004200001</v>
      </c>
      <c r="C143" s="37">
        <f t="shared" ref="C143" si="229">G143+K143</f>
        <v>1890.61190139</v>
      </c>
      <c r="D143" s="37">
        <f t="shared" ref="D143" si="230">H143+L143</f>
        <v>1365.0454307800001</v>
      </c>
      <c r="E143" s="37">
        <f t="shared" ref="E143" si="231">I143+M143</f>
        <v>828.76666825000007</v>
      </c>
      <c r="F143" s="37">
        <v>3685.8072950699998</v>
      </c>
      <c r="G143" s="37">
        <v>1837.5116929999999</v>
      </c>
      <c r="H143" s="37">
        <v>1326.7946802700001</v>
      </c>
      <c r="I143" s="37">
        <v>521.50092180000001</v>
      </c>
      <c r="J143" s="37">
        <v>398.61670535000002</v>
      </c>
      <c r="K143" s="37">
        <v>53.100208389999999</v>
      </c>
      <c r="L143" s="37">
        <v>38.250750510000003</v>
      </c>
      <c r="M143" s="37">
        <v>307.26574644999999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4198.2834577699996</v>
      </c>
      <c r="C144" s="37">
        <f t="shared" ref="C144" si="232">G144+K144</f>
        <v>1964.9568026500001</v>
      </c>
      <c r="D144" s="37">
        <f t="shared" ref="D144" si="233">H144+L144</f>
        <v>1396.27725665</v>
      </c>
      <c r="E144" s="37">
        <f t="shared" ref="E144" si="234">I144+M144</f>
        <v>837.04939847000003</v>
      </c>
      <c r="F144" s="37">
        <v>3795.1748958600001</v>
      </c>
      <c r="G144" s="37">
        <v>1910.3910220600001</v>
      </c>
      <c r="H144" s="37">
        <v>1357.07953909</v>
      </c>
      <c r="I144" s="37">
        <v>527.70433471000001</v>
      </c>
      <c r="J144" s="37">
        <v>403.10856190999999</v>
      </c>
      <c r="K144" s="37">
        <v>54.565780590000003</v>
      </c>
      <c r="L144" s="37">
        <v>39.197717560000001</v>
      </c>
      <c r="M144" s="37">
        <v>309.34506376000002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4088.3469606200001</v>
      </c>
      <c r="C145" s="37">
        <f t="shared" ref="C145" si="235">G145+K145</f>
        <v>1868.20675661</v>
      </c>
      <c r="D145" s="37">
        <f t="shared" ref="D145" si="236">H145+L145</f>
        <v>1382.6556559400001</v>
      </c>
      <c r="E145" s="37">
        <f t="shared" ref="E145" si="237">I145+M145</f>
        <v>837.48454806999996</v>
      </c>
      <c r="F145" s="37">
        <v>3686.0050747800001</v>
      </c>
      <c r="G145" s="37">
        <v>1814.1705373499999</v>
      </c>
      <c r="H145" s="37">
        <v>1343.3104172400001</v>
      </c>
      <c r="I145" s="37">
        <v>528.52412018999996</v>
      </c>
      <c r="J145" s="37">
        <v>402.34188583999997</v>
      </c>
      <c r="K145" s="37">
        <v>54.036219260000003</v>
      </c>
      <c r="L145" s="37">
        <v>39.345238700000003</v>
      </c>
      <c r="M145" s="37">
        <v>308.96042788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4017.1815335599999</v>
      </c>
      <c r="C146" s="37">
        <f t="shared" ref="C146" si="238">G146+K146</f>
        <v>1863.0894953500001</v>
      </c>
      <c r="D146" s="37">
        <f t="shared" ref="D146" si="239">H146+L146</f>
        <v>1321.4285725500001</v>
      </c>
      <c r="E146" s="37">
        <f t="shared" ref="E146" si="240">I146+M146</f>
        <v>832.66346565999993</v>
      </c>
      <c r="F146" s="37">
        <v>3617.35166695</v>
      </c>
      <c r="G146" s="37">
        <v>1810.60639511</v>
      </c>
      <c r="H146" s="37">
        <v>1282.66996283</v>
      </c>
      <c r="I146" s="37">
        <v>524.07530900999996</v>
      </c>
      <c r="J146" s="37">
        <v>399.82986661000001</v>
      </c>
      <c r="K146" s="37">
        <v>52.483100239999999</v>
      </c>
      <c r="L146" s="37">
        <v>38.758609720000003</v>
      </c>
      <c r="M146" s="37">
        <v>308.58815664999997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3946.5599642699999</v>
      </c>
      <c r="C147" s="37">
        <f t="shared" ref="C147" si="241">G147+K147</f>
        <v>1818.47532086</v>
      </c>
      <c r="D147" s="37">
        <f t="shared" ref="D147" si="242">H147+L147</f>
        <v>1329.5585175899998</v>
      </c>
      <c r="E147" s="37">
        <f t="shared" ref="E147" si="243">I147+M147</f>
        <v>798.52612582000006</v>
      </c>
      <c r="F147" s="37">
        <v>3564.89631951</v>
      </c>
      <c r="G147" s="37">
        <v>1769.6597285600001</v>
      </c>
      <c r="H147" s="37">
        <v>1291.0398768499999</v>
      </c>
      <c r="I147" s="37">
        <v>504.19671410000001</v>
      </c>
      <c r="J147" s="37">
        <v>381.66364476000001</v>
      </c>
      <c r="K147" s="37">
        <v>48.815592299999999</v>
      </c>
      <c r="L147" s="37">
        <v>38.518640740000002</v>
      </c>
      <c r="M147" s="37">
        <v>294.32941172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3863.6949022099998</v>
      </c>
      <c r="C148" s="37">
        <f t="shared" ref="C148" si="244">G148+K148</f>
        <v>1679.95760726</v>
      </c>
      <c r="D148" s="37">
        <f t="shared" ref="D148" si="245">H148+L148</f>
        <v>1359.78633429</v>
      </c>
      <c r="E148" s="37">
        <f t="shared" ref="E148" si="246">I148+M148</f>
        <v>823.95096065999996</v>
      </c>
      <c r="F148" s="37">
        <v>3485.7945386400002</v>
      </c>
      <c r="G148" s="37">
        <v>1630.2940187500001</v>
      </c>
      <c r="H148" s="37">
        <v>1321.6629283300001</v>
      </c>
      <c r="I148" s="37">
        <v>533.83759155999996</v>
      </c>
      <c r="J148" s="37">
        <v>377.90036357000002</v>
      </c>
      <c r="K148" s="37">
        <v>49.663588509999997</v>
      </c>
      <c r="L148" s="37">
        <v>38.123405959999999</v>
      </c>
      <c r="M148" s="37">
        <v>290.1133691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3869.9548646600001</v>
      </c>
      <c r="C149" s="37">
        <f t="shared" ref="C149" si="247">G149+K149</f>
        <v>1700.9488446400001</v>
      </c>
      <c r="D149" s="37">
        <f t="shared" ref="D149" si="248">H149+L149</f>
        <v>1313.3629380099999</v>
      </c>
      <c r="E149" s="37">
        <f t="shared" ref="E149" si="249">I149+M149</f>
        <v>855.64308200999994</v>
      </c>
      <c r="F149" s="37">
        <v>3403.6042416400001</v>
      </c>
      <c r="G149" s="37">
        <v>1643.45022447</v>
      </c>
      <c r="H149" s="37">
        <v>1266.3630283499999</v>
      </c>
      <c r="I149" s="37">
        <v>493.79098882</v>
      </c>
      <c r="J149" s="37">
        <v>466.35062302</v>
      </c>
      <c r="K149" s="37">
        <v>57.498620170000002</v>
      </c>
      <c r="L149" s="37">
        <v>46.99990966</v>
      </c>
      <c r="M149" s="37">
        <v>361.85209319000001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3819.2109911799998</v>
      </c>
      <c r="C150" s="37">
        <f t="shared" ref="C150" si="250">G150+K150</f>
        <v>1705.73603125</v>
      </c>
      <c r="D150" s="37">
        <f t="shared" ref="D150" si="251">H150+L150</f>
        <v>1273.8525112100001</v>
      </c>
      <c r="E150" s="37">
        <f t="shared" ref="E150" si="252">I150+M150</f>
        <v>839.62244871999997</v>
      </c>
      <c r="F150" s="37">
        <v>3346.1098368100002</v>
      </c>
      <c r="G150" s="37">
        <v>1641.95545384</v>
      </c>
      <c r="H150" s="37">
        <v>1226.9540982200001</v>
      </c>
      <c r="I150" s="37">
        <v>477.20028474999998</v>
      </c>
      <c r="J150" s="37">
        <v>473.10115437000002</v>
      </c>
      <c r="K150" s="37">
        <v>63.780577409999999</v>
      </c>
      <c r="L150" s="37">
        <v>46.898412989999997</v>
      </c>
      <c r="M150" s="37">
        <v>362.42216396999999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3738.8651369499999</v>
      </c>
      <c r="C151" s="37">
        <f t="shared" ref="C151" si="253">G151+K151</f>
        <v>1685.8782976099999</v>
      </c>
      <c r="D151" s="37">
        <f t="shared" ref="D151" si="254">H151+L151</f>
        <v>1235.12420724</v>
      </c>
      <c r="E151" s="37">
        <f t="shared" ref="E151" si="255">I151+M151</f>
        <v>817.86263209999993</v>
      </c>
      <c r="F151" s="37">
        <v>3278.9019753900002</v>
      </c>
      <c r="G151" s="37">
        <v>1623.0299731299999</v>
      </c>
      <c r="H151" s="37">
        <v>1188.53750784</v>
      </c>
      <c r="I151" s="37">
        <v>467.33449442</v>
      </c>
      <c r="J151" s="37">
        <v>459.96316156</v>
      </c>
      <c r="K151" s="37">
        <v>62.848324480000002</v>
      </c>
      <c r="L151" s="37">
        <v>46.586699400000001</v>
      </c>
      <c r="M151" s="37">
        <v>350.52813767999999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3684.7632010299999</v>
      </c>
      <c r="C152" s="37">
        <f t="shared" ref="C152" si="256">G152+K152</f>
        <v>1670.16648274</v>
      </c>
      <c r="D152" s="37">
        <f t="shared" ref="D152" si="257">H152+L152</f>
        <v>1204.0684532800001</v>
      </c>
      <c r="E152" s="37">
        <f t="shared" ref="E152" si="258">I152+M152</f>
        <v>810.52826501000004</v>
      </c>
      <c r="F152" s="37">
        <v>3229.0071218399999</v>
      </c>
      <c r="G152" s="37">
        <v>1612.4187164299999</v>
      </c>
      <c r="H152" s="37">
        <v>1157.22925265</v>
      </c>
      <c r="I152" s="37">
        <v>459.35915275999997</v>
      </c>
      <c r="J152" s="37">
        <v>455.75607918999998</v>
      </c>
      <c r="K152" s="37">
        <v>57.747766310000003</v>
      </c>
      <c r="L152" s="37">
        <v>46.839200630000001</v>
      </c>
      <c r="M152" s="37">
        <v>351.16911225000001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3707.12059748</v>
      </c>
      <c r="C153" s="37">
        <f t="shared" ref="C153" si="259">G153+K153</f>
        <v>1706.30197503</v>
      </c>
      <c r="D153" s="37">
        <f t="shared" ref="D153" si="260">H153+L153</f>
        <v>1196.8190993800001</v>
      </c>
      <c r="E153" s="37">
        <f t="shared" ref="E153" si="261">I153+M153</f>
        <v>803.99952307000001</v>
      </c>
      <c r="F153" s="37">
        <v>3251.3822197999998</v>
      </c>
      <c r="G153" s="37">
        <v>1649.33487754</v>
      </c>
      <c r="H153" s="37">
        <v>1149.5407250400001</v>
      </c>
      <c r="I153" s="37">
        <v>452.50661722000001</v>
      </c>
      <c r="J153" s="37">
        <v>455.73837767999999</v>
      </c>
      <c r="K153" s="37">
        <v>56.96709749</v>
      </c>
      <c r="L153" s="37">
        <v>47.278374339999999</v>
      </c>
      <c r="M153" s="37">
        <v>351.49290585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3262.9614526300002</v>
      </c>
      <c r="C154" s="37">
        <f t="shared" ref="C154" si="262">G154+K154</f>
        <v>1621.6301753700002</v>
      </c>
      <c r="D154" s="37">
        <f t="shared" ref="D154" si="263">H154+L154</f>
        <v>1157.7824953500001</v>
      </c>
      <c r="E154" s="37">
        <f t="shared" ref="E154" si="264">I154+M154</f>
        <v>483.54878191</v>
      </c>
      <c r="F154" s="37">
        <v>3155.5378666500001</v>
      </c>
      <c r="G154" s="37">
        <v>1591.4050008500001</v>
      </c>
      <c r="H154" s="37">
        <v>1115.01318668</v>
      </c>
      <c r="I154" s="37">
        <v>449.11967912</v>
      </c>
      <c r="J154" s="37">
        <v>107.42358598</v>
      </c>
      <c r="K154" s="37">
        <v>30.225174519999999</v>
      </c>
      <c r="L154" s="37">
        <v>42.769308670000001</v>
      </c>
      <c r="M154" s="37">
        <v>34.429102790000002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3236.4887766000002</v>
      </c>
      <c r="C155" s="37">
        <f t="shared" ref="C155" si="265">G155+K155</f>
        <v>1646.05842693</v>
      </c>
      <c r="D155" s="37">
        <f t="shared" ref="D155" si="266">H155+L155</f>
        <v>1106.1262089000002</v>
      </c>
      <c r="E155" s="37">
        <f t="shared" ref="E155" si="267">I155+M155</f>
        <v>484.30414077</v>
      </c>
      <c r="F155" s="37">
        <v>3201.6315550899999</v>
      </c>
      <c r="G155" s="37">
        <v>1644.85765543</v>
      </c>
      <c r="H155" s="37">
        <v>1106.1254998300001</v>
      </c>
      <c r="I155" s="37">
        <v>450.64839983000002</v>
      </c>
      <c r="J155" s="37">
        <v>34.857221510000002</v>
      </c>
      <c r="K155" s="37">
        <v>1.2007715000000001</v>
      </c>
      <c r="L155" s="37">
        <v>7.0907000000000001E-4</v>
      </c>
      <c r="M155" s="37">
        <v>33.655740940000001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3248.2574015300002</v>
      </c>
      <c r="C156" s="37">
        <f t="shared" ref="C156" si="268">G156+K156</f>
        <v>1654.72126486</v>
      </c>
      <c r="D156" s="37">
        <f t="shared" ref="D156" si="269">H156+L156</f>
        <v>1115.7670691400001</v>
      </c>
      <c r="E156" s="37">
        <f t="shared" ref="E156" si="270">I156+M156</f>
        <v>477.76906753000003</v>
      </c>
      <c r="F156" s="37">
        <v>3213.4889913000002</v>
      </c>
      <c r="G156" s="37">
        <v>1653.51625377</v>
      </c>
      <c r="H156" s="37">
        <v>1115.7659095700001</v>
      </c>
      <c r="I156" s="37">
        <v>444.20682796</v>
      </c>
      <c r="J156" s="37">
        <v>34.768410230000001</v>
      </c>
      <c r="K156" s="37">
        <v>1.20501109</v>
      </c>
      <c r="L156" s="37">
        <v>1.15957E-3</v>
      </c>
      <c r="M156" s="37">
        <v>33.562239570000003</v>
      </c>
      <c r="N156" s="37"/>
      <c r="O156" s="37"/>
      <c r="P156" s="37"/>
      <c r="Q156" s="37"/>
    </row>
    <row r="157" spans="1:17" hidden="1" outlineLevel="1" collapsed="1">
      <c r="A157" s="8">
        <v>44986</v>
      </c>
      <c r="B157" s="37">
        <v>3289.2328167199998</v>
      </c>
      <c r="C157" s="37">
        <f t="shared" ref="C157" si="271">G157+K157</f>
        <v>1717.94822503</v>
      </c>
      <c r="D157" s="37">
        <f t="shared" ref="D157" si="272">H157+L157</f>
        <v>1105.1213608599999</v>
      </c>
      <c r="E157" s="37">
        <f t="shared" ref="E157" si="273">I157+M157</f>
        <v>466.16323082999997</v>
      </c>
      <c r="F157" s="37">
        <v>3254.7165871100001</v>
      </c>
      <c r="G157" s="37">
        <v>1716.7445176599999</v>
      </c>
      <c r="H157" s="37">
        <v>1105.12009496</v>
      </c>
      <c r="I157" s="37">
        <v>432.85197448999998</v>
      </c>
      <c r="J157" s="37">
        <v>34.516229610000003</v>
      </c>
      <c r="K157" s="37">
        <v>1.2037073700000001</v>
      </c>
      <c r="L157" s="37">
        <v>1.2658999999999999E-3</v>
      </c>
      <c r="M157" s="37">
        <v>33.31125634</v>
      </c>
      <c r="N157" s="37"/>
      <c r="O157" s="37"/>
      <c r="P157" s="37"/>
      <c r="Q157" s="37"/>
    </row>
    <row r="158" spans="1:17" hidden="1" outlineLevel="1" collapsed="1">
      <c r="A158" s="8">
        <v>45017</v>
      </c>
      <c r="B158" s="37">
        <v>3336.7804971999999</v>
      </c>
      <c r="C158" s="37">
        <f t="shared" ref="C158" si="274">G158+K158</f>
        <v>1774.4873779300001</v>
      </c>
      <c r="D158" s="37">
        <f t="shared" ref="D158" si="275">H158+L158</f>
        <v>1103.3747451199999</v>
      </c>
      <c r="E158" s="37">
        <f t="shared" ref="E158" si="276">I158+M158</f>
        <v>458.91837415000003</v>
      </c>
      <c r="F158" s="37">
        <v>3252.1457830200002</v>
      </c>
      <c r="G158" s="37">
        <v>1722.97078601</v>
      </c>
      <c r="H158" s="37">
        <v>1103.3736306599999</v>
      </c>
      <c r="I158" s="37">
        <v>425.80136635000002</v>
      </c>
      <c r="J158" s="37">
        <v>84.634714180000003</v>
      </c>
      <c r="K158" s="37">
        <v>51.516591920000003</v>
      </c>
      <c r="L158" s="37">
        <v>1.1144600000000001E-3</v>
      </c>
      <c r="M158" s="37">
        <v>33.117007800000003</v>
      </c>
      <c r="N158" s="37"/>
      <c r="O158" s="37"/>
      <c r="P158" s="37"/>
      <c r="Q158" s="37"/>
    </row>
    <row r="159" spans="1:17" hidden="1" outlineLevel="1" collapsed="1">
      <c r="A159" s="8">
        <v>45047</v>
      </c>
      <c r="B159" s="37">
        <v>3456.9557752800001</v>
      </c>
      <c r="C159" s="37">
        <f t="shared" ref="C159" si="277">G159+K159</f>
        <v>1854.50840565</v>
      </c>
      <c r="D159" s="37">
        <f t="shared" ref="D159" si="278">H159+L159</f>
        <v>1145.99695088</v>
      </c>
      <c r="E159" s="37">
        <f t="shared" ref="E159" si="279">I159+M159</f>
        <v>456.45041874999998</v>
      </c>
      <c r="F159" s="37">
        <v>3363.00430198</v>
      </c>
      <c r="G159" s="37">
        <v>1791.9739329399999</v>
      </c>
      <c r="H159" s="37">
        <v>1145.9958305600001</v>
      </c>
      <c r="I159" s="37">
        <v>425.03453847999998</v>
      </c>
      <c r="J159" s="37">
        <v>93.951473300000004</v>
      </c>
      <c r="K159" s="37">
        <v>62.534472710000003</v>
      </c>
      <c r="L159" s="37">
        <v>1.12032E-3</v>
      </c>
      <c r="M159" s="37">
        <v>31.415880269999999</v>
      </c>
      <c r="N159" s="37"/>
      <c r="O159" s="37"/>
      <c r="P159" s="37"/>
      <c r="Q159" s="37"/>
    </row>
    <row r="160" spans="1:17" hidden="1" outlineLevel="1" collapsed="1">
      <c r="A160" s="8">
        <v>45078</v>
      </c>
      <c r="B160" s="37">
        <v>3516.0629022799999</v>
      </c>
      <c r="C160" s="37">
        <f t="shared" ref="C160" si="280">G160+K160</f>
        <v>1851.00595193</v>
      </c>
      <c r="D160" s="37">
        <f t="shared" ref="D160" si="281">H160+L160</f>
        <v>1206.5294640700001</v>
      </c>
      <c r="E160" s="37">
        <f t="shared" ref="E160" si="282">I160+M160</f>
        <v>458.52748628000001</v>
      </c>
      <c r="F160" s="37">
        <v>3421.7685985500002</v>
      </c>
      <c r="G160" s="37">
        <v>1788.0453650300001</v>
      </c>
      <c r="H160" s="37">
        <v>1206.5283391200001</v>
      </c>
      <c r="I160" s="37">
        <v>427.19489440000001</v>
      </c>
      <c r="J160" s="37">
        <v>94.294303729999996</v>
      </c>
      <c r="K160" s="37">
        <v>62.960586900000003</v>
      </c>
      <c r="L160" s="37">
        <v>1.12495E-3</v>
      </c>
      <c r="M160" s="37">
        <v>31.332591879999999</v>
      </c>
      <c r="N160" s="37"/>
      <c r="O160" s="37"/>
      <c r="P160" s="37"/>
      <c r="Q160" s="37"/>
    </row>
    <row r="161" spans="1:17" hidden="1" outlineLevel="1" collapsed="1">
      <c r="A161" s="8">
        <v>45108</v>
      </c>
      <c r="B161" s="37">
        <v>3555.9297611299999</v>
      </c>
      <c r="C161" s="37">
        <f t="shared" ref="C161" si="283">G161+K161</f>
        <v>1831.6289209200002</v>
      </c>
      <c r="D161" s="37">
        <f t="shared" ref="D161" si="284">H161+L161</f>
        <v>1250.62522687</v>
      </c>
      <c r="E161" s="37">
        <f t="shared" ref="E161" si="285">I161+M161</f>
        <v>473.67561334000004</v>
      </c>
      <c r="F161" s="37">
        <v>3523.4701762499999</v>
      </c>
      <c r="G161" s="37">
        <v>1830.4094260500001</v>
      </c>
      <c r="H161" s="37">
        <v>1250.6240951499999</v>
      </c>
      <c r="I161" s="37">
        <v>442.43665505000001</v>
      </c>
      <c r="J161" s="37">
        <v>32.459584880000001</v>
      </c>
      <c r="K161" s="37">
        <v>1.2194948699999999</v>
      </c>
      <c r="L161" s="37">
        <v>1.1317199999999999E-3</v>
      </c>
      <c r="M161" s="37">
        <v>31.238958289999999</v>
      </c>
      <c r="N161" s="37"/>
      <c r="O161" s="37"/>
      <c r="P161" s="37"/>
      <c r="Q161" s="37"/>
    </row>
    <row r="162" spans="1:17" hidden="1" outlineLevel="1" collapsed="1">
      <c r="A162" s="8">
        <v>45139</v>
      </c>
      <c r="B162" s="37">
        <v>3723.5416301</v>
      </c>
      <c r="C162" s="37">
        <f t="shared" ref="C162" si="286">G162+K162</f>
        <v>1918.754091</v>
      </c>
      <c r="D162" s="37">
        <f t="shared" ref="D162" si="287">H162+L162</f>
        <v>1320.7976441600001</v>
      </c>
      <c r="E162" s="37">
        <f t="shared" ref="E162" si="288">I162+M162</f>
        <v>483.98989494</v>
      </c>
      <c r="F162" s="37">
        <v>3691.6553219799998</v>
      </c>
      <c r="G162" s="37">
        <v>1917.5346636500001</v>
      </c>
      <c r="H162" s="37">
        <v>1320.79644149</v>
      </c>
      <c r="I162" s="37">
        <v>453.32421684000002</v>
      </c>
      <c r="J162" s="37">
        <v>31.886308119999999</v>
      </c>
      <c r="K162" s="37">
        <v>1.2194273499999999</v>
      </c>
      <c r="L162" s="37">
        <v>1.2026700000000001E-3</v>
      </c>
      <c r="M162" s="37">
        <v>30.665678100000001</v>
      </c>
      <c r="N162" s="37"/>
      <c r="O162" s="37"/>
      <c r="P162" s="37"/>
      <c r="Q162" s="37"/>
    </row>
    <row r="163" spans="1:17" hidden="1" outlineLevel="1" collapsed="1">
      <c r="A163" s="8">
        <v>45170</v>
      </c>
      <c r="B163" s="37">
        <v>3794.6811866399999</v>
      </c>
      <c r="C163" s="37">
        <f t="shared" ref="C163" si="289">G163+K163</f>
        <v>1942.1449624300001</v>
      </c>
      <c r="D163" s="37">
        <f t="shared" ref="D163" si="290">H163+L163</f>
        <v>1266.96715105</v>
      </c>
      <c r="E163" s="37">
        <f t="shared" ref="E163" si="291">I163+M163</f>
        <v>585.56907316000002</v>
      </c>
      <c r="F163" s="37">
        <v>3763.66722527</v>
      </c>
      <c r="G163" s="37">
        <v>1940.9276246300001</v>
      </c>
      <c r="H163" s="37">
        <v>1266.9629804900001</v>
      </c>
      <c r="I163" s="37">
        <v>555.77662014999999</v>
      </c>
      <c r="J163" s="37">
        <v>31.013961370000001</v>
      </c>
      <c r="K163" s="37">
        <v>1.2173377999999999</v>
      </c>
      <c r="L163" s="37">
        <v>4.1705600000000002E-3</v>
      </c>
      <c r="M163" s="37">
        <v>29.792453009999999</v>
      </c>
      <c r="N163" s="37"/>
      <c r="O163" s="37"/>
      <c r="P163" s="37"/>
      <c r="Q163" s="37"/>
    </row>
    <row r="164" spans="1:17" hidden="1" outlineLevel="1" collapsed="1">
      <c r="A164" s="8">
        <v>45200</v>
      </c>
      <c r="B164" s="37">
        <v>3873.7597930000002</v>
      </c>
      <c r="C164" s="37">
        <f t="shared" ref="C164" si="292">G164+K164</f>
        <v>1992.3073458900001</v>
      </c>
      <c r="D164" s="37">
        <f t="shared" ref="D164" si="293">H164+L164</f>
        <v>1280.9973723600001</v>
      </c>
      <c r="E164" s="37">
        <f t="shared" ref="E164" si="294">I164+M164</f>
        <v>600.45507474999999</v>
      </c>
      <c r="F164" s="37">
        <v>3842.9827514100002</v>
      </c>
      <c r="G164" s="37">
        <v>1991.0690305000001</v>
      </c>
      <c r="H164" s="37">
        <v>1280.9931260000001</v>
      </c>
      <c r="I164" s="37">
        <v>570.92059490999998</v>
      </c>
      <c r="J164" s="37">
        <v>30.77704159</v>
      </c>
      <c r="K164" s="37">
        <v>1.2383153899999999</v>
      </c>
      <c r="L164" s="37">
        <v>4.2463600000000002E-3</v>
      </c>
      <c r="M164" s="37">
        <v>29.534479839999999</v>
      </c>
      <c r="N164" s="37"/>
      <c r="O164" s="37"/>
      <c r="P164" s="37"/>
      <c r="Q164" s="37"/>
    </row>
    <row r="165" spans="1:17" hidden="1" outlineLevel="1" collapsed="1">
      <c r="A165" s="8">
        <v>45231</v>
      </c>
      <c r="B165" s="37">
        <v>4011.8954485600002</v>
      </c>
      <c r="C165" s="37">
        <f t="shared" ref="C165" si="295">G165+K165</f>
        <v>2081.06393054</v>
      </c>
      <c r="D165" s="37">
        <f t="shared" ref="D165" si="296">H165+L165</f>
        <v>1317.2350935300001</v>
      </c>
      <c r="E165" s="37">
        <f t="shared" ref="E165" si="297">I165+M165</f>
        <v>613.59642449</v>
      </c>
      <c r="F165" s="37">
        <v>3981.37158912</v>
      </c>
      <c r="G165" s="37">
        <v>2079.7977855200002</v>
      </c>
      <c r="H165" s="37">
        <v>1317.23076395</v>
      </c>
      <c r="I165" s="37">
        <v>584.34303965000004</v>
      </c>
      <c r="J165" s="37">
        <v>30.523859439999999</v>
      </c>
      <c r="K165" s="37">
        <v>1.26614502</v>
      </c>
      <c r="L165" s="37">
        <v>4.3295800000000004E-3</v>
      </c>
      <c r="M165" s="37">
        <v>29.253384839999999</v>
      </c>
      <c r="N165" s="37"/>
      <c r="O165" s="37"/>
      <c r="P165" s="37"/>
      <c r="Q165" s="37"/>
    </row>
    <row r="166" spans="1:17" hidden="1" outlineLevel="1" collapsed="1">
      <c r="A166" s="8">
        <v>45261</v>
      </c>
      <c r="B166" s="37">
        <v>3963.8296894099999</v>
      </c>
      <c r="C166" s="37">
        <f t="shared" ref="C166" si="298">G166+K166</f>
        <v>1996.7062425500001</v>
      </c>
      <c r="D166" s="37">
        <f t="shared" ref="D166" si="299">H166+L166</f>
        <v>1329.56693995</v>
      </c>
      <c r="E166" s="37">
        <f t="shared" ref="E166" si="300">I166+M166</f>
        <v>637.55650690999994</v>
      </c>
      <c r="F166" s="37">
        <v>3934.0117058199999</v>
      </c>
      <c r="G166" s="37">
        <v>1996.61745541</v>
      </c>
      <c r="H166" s="37">
        <v>1329.5624206800001</v>
      </c>
      <c r="I166" s="37">
        <v>607.83182972999998</v>
      </c>
      <c r="J166" s="37">
        <v>29.817983590000001</v>
      </c>
      <c r="K166" s="37">
        <v>8.8787140000000001E-2</v>
      </c>
      <c r="L166" s="37">
        <v>4.5192699999999997E-3</v>
      </c>
      <c r="M166" s="37">
        <v>29.72467718</v>
      </c>
      <c r="N166" s="37"/>
      <c r="O166" s="37"/>
      <c r="P166" s="37"/>
      <c r="Q166" s="37"/>
    </row>
    <row r="167" spans="1:17" hidden="1" outlineLevel="1" collapsed="1">
      <c r="A167" s="8">
        <v>45292</v>
      </c>
      <c r="B167" s="37">
        <v>4061.8331095399999</v>
      </c>
      <c r="C167" s="37">
        <f t="shared" ref="C167" si="301">G167+K167</f>
        <v>2100.0000846399998</v>
      </c>
      <c r="D167" s="37">
        <f t="shared" ref="D167" si="302">H167+L167</f>
        <v>1317.4756027999999</v>
      </c>
      <c r="E167" s="37">
        <f t="shared" ref="E167" si="303">I167+M167</f>
        <v>644.35742210000001</v>
      </c>
      <c r="F167" s="37">
        <v>4032.1814364699999</v>
      </c>
      <c r="G167" s="37">
        <v>2099.9017419699999</v>
      </c>
      <c r="H167" s="37">
        <v>1317.44229105</v>
      </c>
      <c r="I167" s="37">
        <v>614.83740345000001</v>
      </c>
      <c r="J167" s="37">
        <v>29.651673070000001</v>
      </c>
      <c r="K167" s="37">
        <v>9.8342669999999993E-2</v>
      </c>
      <c r="L167" s="37">
        <v>3.3311750000000001E-2</v>
      </c>
      <c r="M167" s="37">
        <v>29.520018650000001</v>
      </c>
      <c r="N167" s="37"/>
      <c r="O167" s="37"/>
      <c r="P167" s="37"/>
      <c r="Q167" s="37"/>
    </row>
    <row r="168" spans="1:17" hidden="1" outlineLevel="1" collapsed="1">
      <c r="A168" s="8">
        <v>45323</v>
      </c>
      <c r="B168" s="37">
        <v>4112.9190934899998</v>
      </c>
      <c r="C168" s="37">
        <f t="shared" ref="C168" si="304">G168+K168</f>
        <v>2124.2354679599998</v>
      </c>
      <c r="D168" s="37">
        <f t="shared" ref="D168" si="305">H168+L168</f>
        <v>1333.0437022900001</v>
      </c>
      <c r="E168" s="37">
        <f t="shared" ref="E168" si="306">I168+M168</f>
        <v>655.63992323999992</v>
      </c>
      <c r="F168" s="37">
        <v>4083.3821863200001</v>
      </c>
      <c r="G168" s="37">
        <v>2124.13758831</v>
      </c>
      <c r="H168" s="37">
        <v>1333.0076906100001</v>
      </c>
      <c r="I168" s="37">
        <v>626.23690739999995</v>
      </c>
      <c r="J168" s="37">
        <v>29.536907169999999</v>
      </c>
      <c r="K168" s="37">
        <v>9.7879649999999999E-2</v>
      </c>
      <c r="L168" s="37">
        <v>3.6011679999999997E-2</v>
      </c>
      <c r="M168" s="37">
        <v>29.403015839999998</v>
      </c>
      <c r="N168" s="37"/>
      <c r="O168" s="37"/>
      <c r="P168" s="37"/>
      <c r="Q168" s="37"/>
    </row>
    <row r="169" spans="1:17" collapsed="1">
      <c r="A169" s="8">
        <v>45352</v>
      </c>
      <c r="B169" s="37">
        <v>4233.8782838200004</v>
      </c>
      <c r="C169" s="37">
        <f t="shared" ref="C169" si="307">G169+K169</f>
        <v>2177.8808827099997</v>
      </c>
      <c r="D169" s="37">
        <f t="shared" ref="D169" si="308">H169+L169</f>
        <v>1362.96288273</v>
      </c>
      <c r="E169" s="37">
        <f t="shared" ref="E169" si="309">I169+M169</f>
        <v>693.03451838000001</v>
      </c>
      <c r="F169" s="37">
        <v>4203.5811139699999</v>
      </c>
      <c r="G169" s="37">
        <v>2177.7237776699999</v>
      </c>
      <c r="H169" s="37">
        <v>1362.9245117600001</v>
      </c>
      <c r="I169" s="37">
        <v>662.93282453999996</v>
      </c>
      <c r="J169" s="37">
        <v>30.29716985</v>
      </c>
      <c r="K169" s="37">
        <v>0.15710504</v>
      </c>
      <c r="L169" s="37">
        <v>3.8370969999999997E-2</v>
      </c>
      <c r="M169" s="37">
        <v>30.101693839999999</v>
      </c>
      <c r="N169" s="37"/>
      <c r="O169" s="37"/>
      <c r="P169" s="37"/>
      <c r="Q169" s="37"/>
    </row>
    <row r="170" spans="1:17">
      <c r="A170" s="8">
        <v>45383</v>
      </c>
      <c r="B170" s="37">
        <v>4313.1292179000002</v>
      </c>
      <c r="C170" s="37">
        <f t="shared" ref="C170" si="310">G170+K170</f>
        <v>2220.6437649400004</v>
      </c>
      <c r="D170" s="37">
        <f t="shared" ref="D170" si="311">H170+L170</f>
        <v>1372.5337128699998</v>
      </c>
      <c r="E170" s="37">
        <f t="shared" ref="E170" si="312">I170+M170</f>
        <v>719.95174009000004</v>
      </c>
      <c r="F170" s="37">
        <v>4282.8463352700001</v>
      </c>
      <c r="G170" s="37">
        <v>2220.5467470100002</v>
      </c>
      <c r="H170" s="37">
        <v>1372.4951605199999</v>
      </c>
      <c r="I170" s="37">
        <v>689.80442774000005</v>
      </c>
      <c r="J170" s="37">
        <v>30.28288263</v>
      </c>
      <c r="K170" s="37">
        <v>9.7017930000000002E-2</v>
      </c>
      <c r="L170" s="37">
        <v>3.8552349999999999E-2</v>
      </c>
      <c r="M170" s="37">
        <v>30.14731235</v>
      </c>
      <c r="N170" s="37"/>
      <c r="O170" s="37"/>
      <c r="P170" s="37"/>
      <c r="Q170" s="37"/>
    </row>
    <row r="171" spans="1:17">
      <c r="A171" s="8">
        <v>45413</v>
      </c>
      <c r="B171" s="37">
        <v>4442.3002904799996</v>
      </c>
      <c r="C171" s="37">
        <f t="shared" ref="C171" si="313">G171+K171</f>
        <v>2269.0936798900002</v>
      </c>
      <c r="D171" s="37">
        <f t="shared" ref="D171" si="314">H171+L171</f>
        <v>1434.4531149100001</v>
      </c>
      <c r="E171" s="37">
        <f t="shared" ref="E171" si="315">I171+M171</f>
        <v>738.75349568000001</v>
      </c>
      <c r="F171" s="37">
        <v>4418.3528196699999</v>
      </c>
      <c r="G171" s="37">
        <v>2268.9916219500001</v>
      </c>
      <c r="H171" s="37">
        <v>1434.41340967</v>
      </c>
      <c r="I171" s="37">
        <v>714.94778804999999</v>
      </c>
      <c r="J171" s="37">
        <v>23.947470809999999</v>
      </c>
      <c r="K171" s="37">
        <v>0.10205794</v>
      </c>
      <c r="L171" s="37">
        <v>3.9705240000000003E-2</v>
      </c>
      <c r="M171" s="37">
        <v>23.805707630000001</v>
      </c>
      <c r="N171" s="37"/>
      <c r="O171" s="37"/>
      <c r="P171" s="37"/>
      <c r="Q171" s="37"/>
    </row>
    <row r="172" spans="1:17">
      <c r="A172" s="8">
        <v>45444</v>
      </c>
      <c r="B172" s="37">
        <v>4515.3164074899996</v>
      </c>
      <c r="C172" s="37">
        <f t="shared" ref="C172" si="316">G172+K172</f>
        <v>2289.61813497</v>
      </c>
      <c r="D172" s="37">
        <f t="shared" ref="D172" si="317">H172+L172</f>
        <v>1472.5667203799999</v>
      </c>
      <c r="E172" s="37">
        <f t="shared" ref="E172" si="318">I172+M172</f>
        <v>753.13155214000005</v>
      </c>
      <c r="F172" s="37">
        <v>4491.5581199799999</v>
      </c>
      <c r="G172" s="37">
        <v>2289.5299656699999</v>
      </c>
      <c r="H172" s="37">
        <v>1472.52728568</v>
      </c>
      <c r="I172" s="37">
        <v>729.50086863000001</v>
      </c>
      <c r="J172" s="37">
        <v>23.758287509999999</v>
      </c>
      <c r="K172" s="37">
        <v>8.8169300000000006E-2</v>
      </c>
      <c r="L172" s="37">
        <v>3.9434700000000003E-2</v>
      </c>
      <c r="M172" s="37">
        <v>23.630683510000001</v>
      </c>
      <c r="N172" s="37"/>
      <c r="O172" s="37"/>
      <c r="P172" s="37"/>
      <c r="Q172" s="37"/>
    </row>
    <row r="173" spans="1:17">
      <c r="A173" s="8">
        <v>45474</v>
      </c>
      <c r="B173" s="37">
        <v>4633.36062416</v>
      </c>
      <c r="C173" s="37">
        <f t="shared" ref="C173" si="319">G173+K173</f>
        <v>2379.29954537</v>
      </c>
      <c r="D173" s="37">
        <f t="shared" ref="D173" si="320">H173+L173</f>
        <v>1483.8339685100002</v>
      </c>
      <c r="E173" s="37">
        <f t="shared" ref="E173" si="321">I173+M173</f>
        <v>770.22711027999992</v>
      </c>
      <c r="F173" s="37">
        <v>4609.4761790599996</v>
      </c>
      <c r="G173" s="37">
        <v>2379.1990983599999</v>
      </c>
      <c r="H173" s="37">
        <v>1483.7936232300001</v>
      </c>
      <c r="I173" s="37">
        <v>746.48345746999996</v>
      </c>
      <c r="J173" s="37">
        <v>23.884445100000001</v>
      </c>
      <c r="K173" s="37">
        <v>0.10044701</v>
      </c>
      <c r="L173" s="37">
        <v>4.0345279999999997E-2</v>
      </c>
      <c r="M173" s="37">
        <v>23.74365281</v>
      </c>
      <c r="N173" s="37"/>
      <c r="O173" s="37"/>
      <c r="P173" s="37"/>
      <c r="Q173" s="37"/>
    </row>
    <row r="174" spans="1:17">
      <c r="A174" s="8">
        <v>45505</v>
      </c>
      <c r="B174" s="37">
        <v>4758.9008743300001</v>
      </c>
      <c r="C174" s="37">
        <f t="shared" ref="C174" si="322">G174+K174</f>
        <v>2434.0512369399999</v>
      </c>
      <c r="D174" s="37">
        <f t="shared" ref="D174" si="323">H174+L174</f>
        <v>1532.5240115300001</v>
      </c>
      <c r="E174" s="37">
        <f t="shared" ref="E174" si="324">I174+M174</f>
        <v>792.32562585999995</v>
      </c>
      <c r="F174" s="37">
        <v>4735.0574609200003</v>
      </c>
      <c r="G174" s="37">
        <v>2433.9690072799999</v>
      </c>
      <c r="H174" s="37">
        <v>1532.4826195099999</v>
      </c>
      <c r="I174" s="37">
        <v>768.60583412999995</v>
      </c>
      <c r="J174" s="37">
        <v>23.84341341</v>
      </c>
      <c r="K174" s="37">
        <v>8.2229659999999996E-2</v>
      </c>
      <c r="L174" s="37">
        <v>4.1392020000000002E-2</v>
      </c>
      <c r="M174" s="37">
        <v>23.719791730000001</v>
      </c>
      <c r="N174" s="37"/>
      <c r="O174" s="37"/>
      <c r="P174" s="37"/>
      <c r="Q174" s="37"/>
    </row>
    <row r="175" spans="1:17">
      <c r="A175" s="8">
        <v>45536</v>
      </c>
      <c r="B175" s="37">
        <v>4861.0835487799995</v>
      </c>
      <c r="C175" s="37">
        <f t="shared" ref="C175" si="325">G175+K175</f>
        <v>2468.46644874</v>
      </c>
      <c r="D175" s="37">
        <f t="shared" ref="D175" si="326">H175+L175</f>
        <v>1580.5981076399999</v>
      </c>
      <c r="E175" s="37">
        <f t="shared" ref="E175" si="327">I175+M175</f>
        <v>812.0189924</v>
      </c>
      <c r="F175" s="37">
        <v>4837.4076185000004</v>
      </c>
      <c r="G175" s="37">
        <v>2468.3577412099999</v>
      </c>
      <c r="H175" s="37">
        <v>1580.5565192399999</v>
      </c>
      <c r="I175" s="37">
        <v>788.49335804999998</v>
      </c>
      <c r="J175" s="37">
        <v>23.675930279999999</v>
      </c>
      <c r="K175" s="37">
        <v>0.10870753</v>
      </c>
      <c r="L175" s="37">
        <v>4.1588399999999998E-2</v>
      </c>
      <c r="M175" s="37">
        <v>23.525634350000001</v>
      </c>
      <c r="N175" s="37"/>
      <c r="O175" s="37"/>
      <c r="P175" s="37"/>
      <c r="Q175" s="37"/>
    </row>
    <row r="176" spans="1:17">
      <c r="A176" s="8">
        <v>45566</v>
      </c>
      <c r="B176" s="37">
        <v>4978.4194688799998</v>
      </c>
      <c r="C176" s="37">
        <f t="shared" ref="C176" si="328">G176+K176</f>
        <v>2509.3324535500001</v>
      </c>
      <c r="D176" s="37">
        <f t="shared" ref="D176" si="329">H176+L176</f>
        <v>1626.5741808299999</v>
      </c>
      <c r="E176" s="37">
        <f t="shared" ref="E176" si="330">I176+M176</f>
        <v>842.51283450000005</v>
      </c>
      <c r="F176" s="37">
        <v>4961.0036256399999</v>
      </c>
      <c r="G176" s="37">
        <v>2509.2513028799999</v>
      </c>
      <c r="H176" s="37">
        <v>1626.53363178</v>
      </c>
      <c r="I176" s="37">
        <v>825.21869098000002</v>
      </c>
      <c r="J176" s="37">
        <v>17.415843240000001</v>
      </c>
      <c r="K176" s="37">
        <v>8.1150669999999994E-2</v>
      </c>
      <c r="L176" s="37">
        <v>4.0549050000000003E-2</v>
      </c>
      <c r="M176" s="37">
        <v>17.294143519999999</v>
      </c>
      <c r="N176" s="37"/>
      <c r="O176" s="37"/>
      <c r="P176" s="37"/>
      <c r="Q176" s="37"/>
    </row>
    <row r="177" spans="1:17">
      <c r="A177" s="8">
        <v>45597</v>
      </c>
      <c r="B177" s="37">
        <v>5083.2386661399996</v>
      </c>
      <c r="C177" s="37">
        <f t="shared" ref="C177" si="331">G177+K177</f>
        <v>2545.4227487500002</v>
      </c>
      <c r="D177" s="37">
        <f t="shared" ref="D177" si="332">H177+L177</f>
        <v>1679.9786040899999</v>
      </c>
      <c r="E177" s="37">
        <f t="shared" ref="E177" si="333">I177+M177</f>
        <v>857.83731330000001</v>
      </c>
      <c r="F177" s="37">
        <v>5065.8299853500002</v>
      </c>
      <c r="G177" s="37">
        <v>2545.3493473200001</v>
      </c>
      <c r="H177" s="37">
        <v>1679.9386337399999</v>
      </c>
      <c r="I177" s="37">
        <v>840.54200429000002</v>
      </c>
      <c r="J177" s="37">
        <v>17.408680789999998</v>
      </c>
      <c r="K177" s="37">
        <v>7.3401430000000004E-2</v>
      </c>
      <c r="L177" s="37">
        <v>3.9970350000000002E-2</v>
      </c>
      <c r="M177" s="37">
        <v>17.29530901</v>
      </c>
      <c r="N177" s="37"/>
      <c r="O177" s="37"/>
      <c r="P177" s="37"/>
      <c r="Q177" s="37"/>
    </row>
    <row r="178" spans="1:17">
      <c r="A178" s="8">
        <v>45627</v>
      </c>
      <c r="B178" s="37">
        <v>5109.1548150199997</v>
      </c>
      <c r="C178" s="37">
        <f t="shared" ref="C178" si="334">G178+K178</f>
        <v>2537.0152750899997</v>
      </c>
      <c r="D178" s="37">
        <f t="shared" ref="D178" si="335">H178+L178</f>
        <v>1711.74889717</v>
      </c>
      <c r="E178" s="37">
        <f t="shared" ref="E178" si="336">I178+M178</f>
        <v>860.39064275999999</v>
      </c>
      <c r="F178" s="37">
        <v>5092.2650398300002</v>
      </c>
      <c r="G178" s="37">
        <v>2536.9286519699999</v>
      </c>
      <c r="H178" s="37">
        <v>1711.7088228499999</v>
      </c>
      <c r="I178" s="37">
        <v>843.62756501000001</v>
      </c>
      <c r="J178" s="37">
        <v>16.889775190000002</v>
      </c>
      <c r="K178" s="37">
        <v>8.6623119999999998E-2</v>
      </c>
      <c r="L178" s="37">
        <v>4.0074319999999997E-2</v>
      </c>
      <c r="M178" s="37">
        <v>16.763077750000001</v>
      </c>
      <c r="N178" s="37"/>
      <c r="O178" s="37"/>
      <c r="P178" s="37"/>
      <c r="Q178" s="37"/>
    </row>
    <row r="179" spans="1:17">
      <c r="A179" s="8">
        <v>45658</v>
      </c>
      <c r="B179" s="37">
        <v>5202.38247512</v>
      </c>
      <c r="C179" s="37">
        <f t="shared" ref="C179" si="337">G179+K179</f>
        <v>2696.2448431400003</v>
      </c>
      <c r="D179" s="37">
        <f t="shared" ref="D179" si="338">H179+L179</f>
        <v>1634.6935138000001</v>
      </c>
      <c r="E179" s="37">
        <f t="shared" ref="E179" si="339">I179+M179</f>
        <v>871.44411817999992</v>
      </c>
      <c r="F179" s="37">
        <v>5185.6838063499999</v>
      </c>
      <c r="G179" s="37">
        <v>2696.1510653400001</v>
      </c>
      <c r="H179" s="37">
        <v>1634.65714374</v>
      </c>
      <c r="I179" s="37">
        <v>854.87559726999996</v>
      </c>
      <c r="J179" s="37">
        <v>16.698668770000001</v>
      </c>
      <c r="K179" s="37">
        <v>9.3777799999999994E-2</v>
      </c>
      <c r="L179" s="37">
        <v>3.6370060000000003E-2</v>
      </c>
      <c r="M179" s="37">
        <v>16.56852091</v>
      </c>
      <c r="N179" s="37"/>
      <c r="O179" s="37"/>
      <c r="P179" s="37"/>
      <c r="Q179" s="37"/>
    </row>
    <row r="180" spans="1:17">
      <c r="A180" s="8">
        <v>45689</v>
      </c>
      <c r="B180" s="37">
        <v>5262.83466004</v>
      </c>
      <c r="C180" s="37">
        <f t="shared" ref="C180" si="340">G180+K180</f>
        <v>2723.9833068100002</v>
      </c>
      <c r="D180" s="37">
        <f t="shared" ref="D180" si="341">H180+L180</f>
        <v>1659.2458135100001</v>
      </c>
      <c r="E180" s="37">
        <f t="shared" ref="E180" si="342">I180+M180</f>
        <v>879.60553972000002</v>
      </c>
      <c r="F180" s="37">
        <v>5246.4783448300004</v>
      </c>
      <c r="G180" s="37">
        <v>2723.90485184</v>
      </c>
      <c r="H180" s="37">
        <v>1659.2099375499999</v>
      </c>
      <c r="I180" s="37">
        <v>863.36355544000003</v>
      </c>
      <c r="J180" s="37">
        <v>16.356315210000002</v>
      </c>
      <c r="K180" s="37">
        <v>7.8454969999999999E-2</v>
      </c>
      <c r="L180" s="37">
        <v>3.5875959999999998E-2</v>
      </c>
      <c r="M180" s="37">
        <v>16.24198428</v>
      </c>
      <c r="N180" s="37"/>
      <c r="O180" s="37"/>
      <c r="P180" s="37"/>
      <c r="Q180" s="37"/>
    </row>
    <row r="181" spans="1:17">
      <c r="A181" s="8">
        <v>45717</v>
      </c>
      <c r="B181" s="37">
        <v>5365.3401013700004</v>
      </c>
      <c r="C181" s="37">
        <f t="shared" ref="C181" si="343">G181+K181</f>
        <v>2725.3118446899998</v>
      </c>
      <c r="D181" s="37">
        <f t="shared" ref="D181" si="344">H181+L181</f>
        <v>1765.7949813299999</v>
      </c>
      <c r="E181" s="37">
        <f t="shared" ref="E181" si="345">I181+M181</f>
        <v>874.23327534999999</v>
      </c>
      <c r="F181" s="37">
        <v>5358.1072480800003</v>
      </c>
      <c r="G181" s="37">
        <v>2725.1492249399998</v>
      </c>
      <c r="H181" s="37">
        <v>1765.75814472</v>
      </c>
      <c r="I181" s="37">
        <v>867.19987842</v>
      </c>
      <c r="J181" s="37">
        <v>7.2328532900000004</v>
      </c>
      <c r="K181" s="37">
        <v>0.16261975000000001</v>
      </c>
      <c r="L181" s="37">
        <v>3.6836609999999999E-2</v>
      </c>
      <c r="M181" s="37">
        <v>7.0333969300000003</v>
      </c>
      <c r="N181" s="37"/>
      <c r="O181" s="37"/>
      <c r="P181" s="37"/>
      <c r="Q181" s="37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10.44140625" style="19" customWidth="1"/>
    <col min="3" max="3" width="12" style="19" customWidth="1"/>
    <col min="4" max="4" width="12.4414062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2" style="19" customWidth="1"/>
    <col min="13" max="13" width="10.88671875" style="19" customWidth="1"/>
    <col min="14" max="14" width="11.109375" style="19" customWidth="1"/>
    <col min="15" max="15" width="14" style="19" customWidth="1"/>
    <col min="16" max="16" width="9.6640625" style="19" customWidth="1"/>
    <col min="17" max="17" width="10.33203125" style="19" customWidth="1"/>
    <col min="18" max="18" width="10.44140625" style="19" customWidth="1"/>
    <col min="19" max="16384" width="9.109375" style="19"/>
  </cols>
  <sheetData>
    <row r="1" spans="1:702" ht="14.4">
      <c r="A1" s="45" t="s">
        <v>157</v>
      </c>
    </row>
    <row r="2" spans="1:702" ht="5.25" customHeight="1"/>
    <row r="3" spans="1:702">
      <c r="A3" s="115" t="s">
        <v>48</v>
      </c>
    </row>
    <row r="4" spans="1:702" ht="12.75" customHeight="1">
      <c r="A4" s="210" t="s">
        <v>124</v>
      </c>
      <c r="B4" s="211"/>
      <c r="C4" s="20"/>
    </row>
    <row r="5" spans="1:702" ht="12.75" customHeight="1">
      <c r="A5" s="21" t="s">
        <v>230</v>
      </c>
    </row>
    <row r="6" spans="1:702" ht="12.75" customHeight="1">
      <c r="A6" s="212" t="s">
        <v>0</v>
      </c>
      <c r="B6" s="214" t="s">
        <v>1</v>
      </c>
      <c r="C6" s="216" t="s">
        <v>47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2" customFormat="1" ht="12.75" customHeight="1">
      <c r="A7" s="212"/>
      <c r="B7" s="214"/>
      <c r="C7" s="208" t="s">
        <v>155</v>
      </c>
      <c r="D7" s="208" t="s">
        <v>156</v>
      </c>
      <c r="E7" s="208" t="s">
        <v>46</v>
      </c>
      <c r="F7" s="208" t="s">
        <v>45</v>
      </c>
      <c r="G7" s="208" t="s">
        <v>44</v>
      </c>
      <c r="H7" s="208" t="s">
        <v>43</v>
      </c>
      <c r="I7" s="208" t="s">
        <v>42</v>
      </c>
      <c r="J7" s="208" t="s">
        <v>41</v>
      </c>
      <c r="K7" s="208" t="s">
        <v>40</v>
      </c>
      <c r="L7" s="208" t="s">
        <v>61</v>
      </c>
      <c r="M7" s="208" t="s">
        <v>259</v>
      </c>
      <c r="N7" s="208" t="s">
        <v>39</v>
      </c>
      <c r="O7" s="208" t="s">
        <v>38</v>
      </c>
      <c r="P7" s="208" t="s">
        <v>49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2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2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2" customFormat="1" collapsed="1">
      <c r="A10" s="49">
        <v>1</v>
      </c>
      <c r="B10" s="167">
        <v>2</v>
      </c>
      <c r="C10" s="49">
        <v>3</v>
      </c>
      <c r="D10" s="167">
        <v>4</v>
      </c>
      <c r="E10" s="49">
        <v>5</v>
      </c>
      <c r="F10" s="167">
        <v>6</v>
      </c>
      <c r="G10" s="49">
        <v>7</v>
      </c>
      <c r="H10" s="167">
        <v>8</v>
      </c>
      <c r="I10" s="49">
        <v>9</v>
      </c>
      <c r="J10" s="167">
        <v>10</v>
      </c>
      <c r="K10" s="49">
        <v>11</v>
      </c>
      <c r="L10" s="167">
        <v>12</v>
      </c>
      <c r="M10" s="49">
        <v>13</v>
      </c>
      <c r="N10" s="167">
        <v>14</v>
      </c>
      <c r="O10" s="49">
        <v>15</v>
      </c>
      <c r="P10" s="167">
        <v>16</v>
      </c>
      <c r="Q10" s="49">
        <v>17</v>
      </c>
      <c r="R10" s="167">
        <v>18</v>
      </c>
      <c r="S10" s="49">
        <v>19</v>
      </c>
      <c r="T10" s="167">
        <v>20</v>
      </c>
    </row>
    <row r="11" spans="1:702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8">
        <v>41275</v>
      </c>
      <c r="B35" s="134">
        <v>1289.59761228</v>
      </c>
      <c r="C35" s="134">
        <v>88.580703929999999</v>
      </c>
      <c r="D35" s="134">
        <v>19.469768640000002</v>
      </c>
      <c r="E35" s="134">
        <v>435.12811964999997</v>
      </c>
      <c r="F35" s="134">
        <v>74.590782450000006</v>
      </c>
      <c r="G35" s="134">
        <v>27.455514390000001</v>
      </c>
      <c r="H35" s="134">
        <v>21.640651949999999</v>
      </c>
      <c r="I35" s="134">
        <v>532.56037512</v>
      </c>
      <c r="J35" s="134">
        <v>71.369481579999999</v>
      </c>
      <c r="K35" s="134">
        <v>2.03664136</v>
      </c>
      <c r="L35" s="134">
        <v>3.58137002</v>
      </c>
      <c r="M35" s="168" t="s">
        <v>189</v>
      </c>
      <c r="N35" s="134">
        <v>4.6957167499999999</v>
      </c>
      <c r="O35" s="134">
        <v>1.5847193799999999</v>
      </c>
      <c r="P35" s="134">
        <v>4.1557080199999996</v>
      </c>
      <c r="Q35" s="134">
        <v>6.8578899999999998E-2</v>
      </c>
      <c r="R35" s="134">
        <v>0.29472753000000002</v>
      </c>
      <c r="S35" s="134">
        <v>4.2764200000000004E-3</v>
      </c>
      <c r="T35" s="134">
        <v>2.38047619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8">
        <v>41306</v>
      </c>
      <c r="B36" s="134">
        <v>1275.6145454299999</v>
      </c>
      <c r="C36" s="134">
        <v>69.828064400000002</v>
      </c>
      <c r="D36" s="134">
        <v>18.408996689999999</v>
      </c>
      <c r="E36" s="134">
        <v>431.39656015000003</v>
      </c>
      <c r="F36" s="134">
        <v>87.204904310000003</v>
      </c>
      <c r="G36" s="134">
        <v>28.217200630000001</v>
      </c>
      <c r="H36" s="134">
        <v>21.706891370000001</v>
      </c>
      <c r="I36" s="134">
        <v>551.92417697999997</v>
      </c>
      <c r="J36" s="134">
        <v>47.96550285</v>
      </c>
      <c r="K36" s="134">
        <v>2.0462121400000002</v>
      </c>
      <c r="L36" s="134">
        <v>3.7895402900000001</v>
      </c>
      <c r="M36" s="168" t="s">
        <v>189</v>
      </c>
      <c r="N36" s="134">
        <v>5.4553212200000001</v>
      </c>
      <c r="O36" s="134">
        <v>0.95503453999999999</v>
      </c>
      <c r="P36" s="134">
        <v>3.9731403900000002</v>
      </c>
      <c r="Q36" s="134">
        <v>3.8522609999999999E-2</v>
      </c>
      <c r="R36" s="134">
        <v>0.30216133000000001</v>
      </c>
      <c r="S36" s="134">
        <v>6.8354899999999996E-3</v>
      </c>
      <c r="T36" s="134">
        <v>2.3954800399999998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8">
        <v>41334</v>
      </c>
      <c r="B37" s="134">
        <v>1306.4856929499999</v>
      </c>
      <c r="C37" s="134">
        <v>74.106953360000006</v>
      </c>
      <c r="D37" s="134">
        <v>17.930623690000001</v>
      </c>
      <c r="E37" s="134">
        <v>446.57561697</v>
      </c>
      <c r="F37" s="134">
        <v>87.070162080000003</v>
      </c>
      <c r="G37" s="134">
        <v>26.451614110000001</v>
      </c>
      <c r="H37" s="134">
        <v>21.02978349</v>
      </c>
      <c r="I37" s="134">
        <v>567.72766363000005</v>
      </c>
      <c r="J37" s="134">
        <v>47.033012370000002</v>
      </c>
      <c r="K37" s="134">
        <v>2.05040084</v>
      </c>
      <c r="L37" s="134">
        <v>4.0371409500000004</v>
      </c>
      <c r="M37" s="168" t="s">
        <v>189</v>
      </c>
      <c r="N37" s="134">
        <v>5.5006912999999997</v>
      </c>
      <c r="O37" s="134">
        <v>2.9195460099999999</v>
      </c>
      <c r="P37" s="134">
        <v>1.26714317</v>
      </c>
      <c r="Q37" s="134">
        <v>3.2155299999999998E-2</v>
      </c>
      <c r="R37" s="134">
        <v>0.30247064000000001</v>
      </c>
      <c r="S37" s="134">
        <v>1.123123E-2</v>
      </c>
      <c r="T37" s="134">
        <v>2.43948381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8">
        <v>41365</v>
      </c>
      <c r="B38" s="134">
        <v>1345.78060355</v>
      </c>
      <c r="C38" s="134">
        <v>85.208093520000006</v>
      </c>
      <c r="D38" s="134">
        <v>17.391739139999999</v>
      </c>
      <c r="E38" s="134">
        <v>493.50252862000002</v>
      </c>
      <c r="F38" s="134">
        <v>86.885827300000003</v>
      </c>
      <c r="G38" s="134">
        <v>27.905407050000001</v>
      </c>
      <c r="H38" s="134">
        <v>23.03053959</v>
      </c>
      <c r="I38" s="134">
        <v>550.40584118000004</v>
      </c>
      <c r="J38" s="134">
        <v>43.857404369999998</v>
      </c>
      <c r="K38" s="134">
        <v>1.90560303</v>
      </c>
      <c r="L38" s="134">
        <v>3.6002486899999999</v>
      </c>
      <c r="M38" s="168" t="s">
        <v>189</v>
      </c>
      <c r="N38" s="134">
        <v>5.4067629100000003</v>
      </c>
      <c r="O38" s="134">
        <v>2.5774244199999998</v>
      </c>
      <c r="P38" s="134">
        <v>1.2219964299999999</v>
      </c>
      <c r="Q38" s="134">
        <v>2.7547100000000001E-2</v>
      </c>
      <c r="R38" s="134">
        <v>0.38386503</v>
      </c>
      <c r="S38" s="134">
        <v>1.049813E-2</v>
      </c>
      <c r="T38" s="134">
        <v>2.4592770399999999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8">
        <v>41395</v>
      </c>
      <c r="B39" s="134">
        <v>1400.8403981500001</v>
      </c>
      <c r="C39" s="134">
        <v>90.852575369999997</v>
      </c>
      <c r="D39" s="134">
        <v>15.993170080000001</v>
      </c>
      <c r="E39" s="134">
        <v>469.75705095000001</v>
      </c>
      <c r="F39" s="134">
        <v>86.688534700000005</v>
      </c>
      <c r="G39" s="134">
        <v>27.097752539999998</v>
      </c>
      <c r="H39" s="134">
        <v>46.949500499999999</v>
      </c>
      <c r="I39" s="134">
        <v>627.52779012999997</v>
      </c>
      <c r="J39" s="134">
        <v>18.263490170000001</v>
      </c>
      <c r="K39" s="134">
        <v>1.7617898400000001</v>
      </c>
      <c r="L39" s="134">
        <v>3.9271613400000001</v>
      </c>
      <c r="M39" s="168" t="s">
        <v>189</v>
      </c>
      <c r="N39" s="134">
        <v>5.4031312500000004</v>
      </c>
      <c r="O39" s="134">
        <v>2.4415271500000002</v>
      </c>
      <c r="P39" s="134">
        <v>1.3661183699999999</v>
      </c>
      <c r="Q39" s="134">
        <v>1.985483E-2</v>
      </c>
      <c r="R39" s="134">
        <v>0.34072046</v>
      </c>
      <c r="S39" s="134">
        <v>1.14629E-2</v>
      </c>
      <c r="T39" s="134">
        <v>2.43876757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8">
        <v>41426</v>
      </c>
      <c r="B40" s="134">
        <v>1426.53186856</v>
      </c>
      <c r="C40" s="134">
        <v>92.337759820000002</v>
      </c>
      <c r="D40" s="134">
        <v>16.768485429999998</v>
      </c>
      <c r="E40" s="134">
        <v>465.12291490000001</v>
      </c>
      <c r="F40" s="134">
        <v>86.79408995</v>
      </c>
      <c r="G40" s="134">
        <v>25.926267370000001</v>
      </c>
      <c r="H40" s="134">
        <v>47.782862680000001</v>
      </c>
      <c r="I40" s="134">
        <v>653.41916724999999</v>
      </c>
      <c r="J40" s="134">
        <v>19.238921869999999</v>
      </c>
      <c r="K40" s="134">
        <v>1.5640024400000001</v>
      </c>
      <c r="L40" s="134">
        <v>5.8983834999999996</v>
      </c>
      <c r="M40" s="168" t="s">
        <v>189</v>
      </c>
      <c r="N40" s="134">
        <v>4.9049146700000001</v>
      </c>
      <c r="O40" s="134">
        <v>2.5208913700000002</v>
      </c>
      <c r="P40" s="134">
        <v>1.40580075</v>
      </c>
      <c r="Q40" s="134">
        <v>8.437443E-2</v>
      </c>
      <c r="R40" s="134">
        <v>0.30774063000000001</v>
      </c>
      <c r="S40" s="134">
        <v>1.174594E-2</v>
      </c>
      <c r="T40" s="134">
        <v>2.44354556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8">
        <v>41456</v>
      </c>
      <c r="B41" s="134">
        <v>1390.69037389</v>
      </c>
      <c r="C41" s="134">
        <v>88.84705108</v>
      </c>
      <c r="D41" s="134">
        <v>22.42360669</v>
      </c>
      <c r="E41" s="134">
        <v>495.04445476000001</v>
      </c>
      <c r="F41" s="134">
        <v>85.752698949999996</v>
      </c>
      <c r="G41" s="134">
        <v>25.540147439999998</v>
      </c>
      <c r="H41" s="134">
        <v>46.171450980000003</v>
      </c>
      <c r="I41" s="134">
        <v>591.04624118000004</v>
      </c>
      <c r="J41" s="134">
        <v>17.067484220000001</v>
      </c>
      <c r="K41" s="134">
        <v>1.4501328099999999</v>
      </c>
      <c r="L41" s="134">
        <v>5.8410872300000003</v>
      </c>
      <c r="M41" s="168" t="s">
        <v>189</v>
      </c>
      <c r="N41" s="134">
        <v>4.8969578299999998</v>
      </c>
      <c r="O41" s="134">
        <v>2.5070401499999999</v>
      </c>
      <c r="P41" s="134">
        <v>1.31481651</v>
      </c>
      <c r="Q41" s="134">
        <v>6.5898970000000001E-2</v>
      </c>
      <c r="R41" s="134">
        <v>0.25055673000000001</v>
      </c>
      <c r="S41" s="134">
        <v>1.4293200000000001E-2</v>
      </c>
      <c r="T41" s="134">
        <v>2.45645516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8">
        <v>41487</v>
      </c>
      <c r="B42" s="134">
        <v>1381.50426062</v>
      </c>
      <c r="C42" s="134">
        <v>88.320994089999999</v>
      </c>
      <c r="D42" s="134">
        <v>22.086176630000001</v>
      </c>
      <c r="E42" s="134">
        <v>476.04346881999999</v>
      </c>
      <c r="F42" s="134">
        <v>85.784405829999997</v>
      </c>
      <c r="G42" s="134">
        <v>25.51212525</v>
      </c>
      <c r="H42" s="134">
        <v>46.312856660000001</v>
      </c>
      <c r="I42" s="134">
        <v>602.41724240999997</v>
      </c>
      <c r="J42" s="134">
        <v>17.29676984</v>
      </c>
      <c r="K42" s="134">
        <v>1.3193511600000001</v>
      </c>
      <c r="L42" s="134">
        <v>5.7908512600000002</v>
      </c>
      <c r="M42" s="168" t="s">
        <v>189</v>
      </c>
      <c r="N42" s="134">
        <v>5.1218629399999998</v>
      </c>
      <c r="O42" s="134">
        <v>2.5014735400000001</v>
      </c>
      <c r="P42" s="134">
        <v>1.39853206</v>
      </c>
      <c r="Q42" s="134">
        <v>6.0453029999999998E-2</v>
      </c>
      <c r="R42" s="134">
        <v>1.9673E-2</v>
      </c>
      <c r="S42" s="134">
        <v>1.3914309999999999E-2</v>
      </c>
      <c r="T42" s="134">
        <v>1.50410979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8">
        <v>41518</v>
      </c>
      <c r="B43" s="134">
        <v>1427.7780857099999</v>
      </c>
      <c r="C43" s="134">
        <v>82.869067560000005</v>
      </c>
      <c r="D43" s="134">
        <v>21.422723609999998</v>
      </c>
      <c r="E43" s="134">
        <v>496.21208505999999</v>
      </c>
      <c r="F43" s="134">
        <v>85.849172190000004</v>
      </c>
      <c r="G43" s="134">
        <v>25.61217882</v>
      </c>
      <c r="H43" s="134">
        <v>51.015734979999998</v>
      </c>
      <c r="I43" s="134">
        <v>629.79169617000002</v>
      </c>
      <c r="J43" s="134">
        <v>17.44092959</v>
      </c>
      <c r="K43" s="134">
        <v>1.1642373500000001</v>
      </c>
      <c r="L43" s="134">
        <v>5.8426583699999997</v>
      </c>
      <c r="M43" s="168" t="s">
        <v>189</v>
      </c>
      <c r="N43" s="134">
        <v>4.9549246499999997</v>
      </c>
      <c r="O43" s="134">
        <v>3.15120567</v>
      </c>
      <c r="P43" s="134">
        <v>1.3213128199999999</v>
      </c>
      <c r="Q43" s="134">
        <v>5.5200039999999999E-2</v>
      </c>
      <c r="R43" s="134">
        <v>0.11339265</v>
      </c>
      <c r="S43" s="134">
        <v>1.376308E-2</v>
      </c>
      <c r="T43" s="134">
        <v>0.94780310000000001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8">
        <v>41548</v>
      </c>
      <c r="B44" s="134">
        <v>1442.95246608</v>
      </c>
      <c r="C44" s="134">
        <v>77.790584280000004</v>
      </c>
      <c r="D44" s="134">
        <v>22.066710270000002</v>
      </c>
      <c r="E44" s="134">
        <v>509.89480987000002</v>
      </c>
      <c r="F44" s="134">
        <v>86.089886129999996</v>
      </c>
      <c r="G44" s="134">
        <v>21.35845892</v>
      </c>
      <c r="H44" s="134">
        <v>62.148406379999997</v>
      </c>
      <c r="I44" s="134">
        <v>627.91635210000004</v>
      </c>
      <c r="J44" s="134">
        <v>17.88027713</v>
      </c>
      <c r="K44" s="134">
        <v>1.09461959</v>
      </c>
      <c r="L44" s="134">
        <v>5.8796815899999997</v>
      </c>
      <c r="M44" s="168" t="s">
        <v>189</v>
      </c>
      <c r="N44" s="134">
        <v>4.9286799300000004</v>
      </c>
      <c r="O44" s="134">
        <v>3.42608011</v>
      </c>
      <c r="P44" s="134">
        <v>1.3479294500000001</v>
      </c>
      <c r="Q44" s="134">
        <v>4.6696099999999997E-2</v>
      </c>
      <c r="R44" s="134">
        <v>0.11867223</v>
      </c>
      <c r="S44" s="134">
        <v>1.485876E-2</v>
      </c>
      <c r="T44" s="134">
        <v>0.94976324000000001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8">
        <v>41579</v>
      </c>
      <c r="B45" s="134">
        <v>1432.3552936200001</v>
      </c>
      <c r="C45" s="134">
        <v>68.922349569999994</v>
      </c>
      <c r="D45" s="134">
        <v>21.729918269999999</v>
      </c>
      <c r="E45" s="134">
        <v>507.76672012</v>
      </c>
      <c r="F45" s="134">
        <v>85.780352160000007</v>
      </c>
      <c r="G45" s="134">
        <v>21.183579609999999</v>
      </c>
      <c r="H45" s="134">
        <v>62.574819570000002</v>
      </c>
      <c r="I45" s="134">
        <v>630.37522495999997</v>
      </c>
      <c r="J45" s="134">
        <v>19.459273320000001</v>
      </c>
      <c r="K45" s="134">
        <v>0.89540118999999996</v>
      </c>
      <c r="L45" s="134">
        <v>3.4709975700000002</v>
      </c>
      <c r="M45" s="168" t="s">
        <v>189</v>
      </c>
      <c r="N45" s="134">
        <v>4.8658592199999999</v>
      </c>
      <c r="O45" s="134">
        <v>2.41118933</v>
      </c>
      <c r="P45" s="134">
        <v>1.3893877699999999</v>
      </c>
      <c r="Q45" s="134">
        <v>0.48814265000000001</v>
      </c>
      <c r="R45" s="134">
        <v>8.2010659999999999E-2</v>
      </c>
      <c r="S45" s="134">
        <v>1.341183E-2</v>
      </c>
      <c r="T45" s="134">
        <v>0.94665582000000004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8">
        <v>41609</v>
      </c>
      <c r="B46" s="134">
        <v>1613.18277885</v>
      </c>
      <c r="C46" s="134">
        <v>71.262566809999996</v>
      </c>
      <c r="D46" s="134">
        <v>21.234744030000002</v>
      </c>
      <c r="E46" s="134">
        <v>671.92679888999999</v>
      </c>
      <c r="F46" s="134">
        <v>85.604213999999999</v>
      </c>
      <c r="G46" s="134">
        <v>20.71061113</v>
      </c>
      <c r="H46" s="134">
        <v>62.75606732</v>
      </c>
      <c r="I46" s="134">
        <v>645.91225712999994</v>
      </c>
      <c r="J46" s="134">
        <v>18.673672450000002</v>
      </c>
      <c r="K46" s="134">
        <v>0.78201445999999997</v>
      </c>
      <c r="L46" s="134">
        <v>3.2013927199999999</v>
      </c>
      <c r="M46" s="168" t="s">
        <v>189</v>
      </c>
      <c r="N46" s="134">
        <v>4.9475592199999996</v>
      </c>
      <c r="O46" s="134">
        <v>3.3668875300000001</v>
      </c>
      <c r="P46" s="134">
        <v>1.2748079999999999</v>
      </c>
      <c r="Q46" s="134">
        <v>0.63787828999999996</v>
      </c>
      <c r="R46" s="134">
        <v>0.22105214000000001</v>
      </c>
      <c r="S46" s="134">
        <v>1.427836E-2</v>
      </c>
      <c r="T46" s="134">
        <v>0.65597636999999998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8">
        <v>41640</v>
      </c>
      <c r="B47" s="134">
        <v>1531.1377584899999</v>
      </c>
      <c r="C47" s="134">
        <v>67.70151568</v>
      </c>
      <c r="D47" s="134">
        <v>22.444451900000001</v>
      </c>
      <c r="E47" s="134">
        <v>597.63092939000001</v>
      </c>
      <c r="F47" s="134">
        <v>85.548867349999995</v>
      </c>
      <c r="G47" s="134">
        <v>20.90365349</v>
      </c>
      <c r="H47" s="134">
        <v>64.262178730000002</v>
      </c>
      <c r="I47" s="134">
        <v>640.69626109000001</v>
      </c>
      <c r="J47" s="134">
        <v>17.853418040000001</v>
      </c>
      <c r="K47" s="134">
        <v>0.47010042000000002</v>
      </c>
      <c r="L47" s="134">
        <v>3.0402578600000001</v>
      </c>
      <c r="M47" s="168" t="s">
        <v>189</v>
      </c>
      <c r="N47" s="134">
        <v>4.9442385599999996</v>
      </c>
      <c r="O47" s="134">
        <v>2.89977112</v>
      </c>
      <c r="P47" s="134">
        <v>1.1282728</v>
      </c>
      <c r="Q47" s="134">
        <v>0.74918116999999995</v>
      </c>
      <c r="R47" s="134">
        <v>0.16966955</v>
      </c>
      <c r="S47" s="134">
        <v>1.4230090000000001E-2</v>
      </c>
      <c r="T47" s="134">
        <v>0.68076124999999998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8">
        <v>41671</v>
      </c>
      <c r="B48" s="134">
        <v>1702.7794695699999</v>
      </c>
      <c r="C48" s="134">
        <v>72.108209189999997</v>
      </c>
      <c r="D48" s="134">
        <v>26.982082779999999</v>
      </c>
      <c r="E48" s="134">
        <v>717.58102460999999</v>
      </c>
      <c r="F48" s="134">
        <v>103.10475001</v>
      </c>
      <c r="G48" s="134">
        <v>21.103622949999998</v>
      </c>
      <c r="H48" s="134">
        <v>67.332558300000002</v>
      </c>
      <c r="I48" s="134">
        <v>654.17652357999998</v>
      </c>
      <c r="J48" s="134">
        <v>23.949730880000001</v>
      </c>
      <c r="K48" s="134">
        <v>1.13385015</v>
      </c>
      <c r="L48" s="134">
        <v>3.0883344799999999</v>
      </c>
      <c r="M48" s="168" t="s">
        <v>189</v>
      </c>
      <c r="N48" s="134">
        <v>5.0354152599999997</v>
      </c>
      <c r="O48" s="134">
        <v>4.3660699300000001</v>
      </c>
      <c r="P48" s="134">
        <v>1.1788439100000001</v>
      </c>
      <c r="Q48" s="134">
        <v>0.74248519999999996</v>
      </c>
      <c r="R48" s="134">
        <v>0.21134596999999999</v>
      </c>
      <c r="S48" s="134">
        <v>1.296074E-2</v>
      </c>
      <c r="T48" s="134">
        <v>0.67166163000000001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8">
        <v>41699</v>
      </c>
      <c r="B49" s="134">
        <v>1785.5468515099999</v>
      </c>
      <c r="C49" s="134">
        <v>84.306552019999998</v>
      </c>
      <c r="D49" s="134">
        <v>27.17751689</v>
      </c>
      <c r="E49" s="134">
        <v>770.93036973000005</v>
      </c>
      <c r="F49" s="134">
        <v>111.73374</v>
      </c>
      <c r="G49" s="134">
        <v>20.945874870000001</v>
      </c>
      <c r="H49" s="134">
        <v>67.759188899999998</v>
      </c>
      <c r="I49" s="134">
        <v>665.03669165999997</v>
      </c>
      <c r="J49" s="134">
        <v>19.822337470000001</v>
      </c>
      <c r="K49" s="134">
        <v>0.66453373999999998</v>
      </c>
      <c r="L49" s="134">
        <v>3.08343196</v>
      </c>
      <c r="M49" s="168" t="s">
        <v>189</v>
      </c>
      <c r="N49" s="134">
        <v>5.2027211199999996</v>
      </c>
      <c r="O49" s="134">
        <v>4.0462517199999999</v>
      </c>
      <c r="P49" s="134">
        <v>3.18674576</v>
      </c>
      <c r="Q49" s="134">
        <v>0.73526577999999998</v>
      </c>
      <c r="R49" s="134">
        <v>0.23942356000000001</v>
      </c>
      <c r="S49" s="134">
        <v>1.8781949999999999E-2</v>
      </c>
      <c r="T49" s="134">
        <v>0.65742438000000003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8">
        <v>41730</v>
      </c>
      <c r="B50" s="134">
        <v>1837.51746211</v>
      </c>
      <c r="C50" s="134">
        <v>92.800709800000007</v>
      </c>
      <c r="D50" s="134">
        <v>27.666178609999999</v>
      </c>
      <c r="E50" s="134">
        <v>799.39444102000004</v>
      </c>
      <c r="F50" s="134">
        <v>115.66723387</v>
      </c>
      <c r="G50" s="134">
        <v>21.026569739999999</v>
      </c>
      <c r="H50" s="134">
        <v>65.997089500000001</v>
      </c>
      <c r="I50" s="134">
        <v>678.33348178999995</v>
      </c>
      <c r="J50" s="134">
        <v>19.485706400000002</v>
      </c>
      <c r="K50" s="134">
        <v>0.73708430000000003</v>
      </c>
      <c r="L50" s="134">
        <v>2.96505814</v>
      </c>
      <c r="M50" s="168" t="s">
        <v>189</v>
      </c>
      <c r="N50" s="134">
        <v>5.1746667999999998</v>
      </c>
      <c r="O50" s="134">
        <v>3.65561786</v>
      </c>
      <c r="P50" s="134">
        <v>3.0783058599999999</v>
      </c>
      <c r="Q50" s="134">
        <v>0.69557022999999996</v>
      </c>
      <c r="R50" s="134">
        <v>0.18630398000000001</v>
      </c>
      <c r="S50" s="134">
        <v>1.9012390000000001E-2</v>
      </c>
      <c r="T50" s="134">
        <v>0.63443181999999998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8">
        <v>41760</v>
      </c>
      <c r="B51" s="134">
        <v>1863.58962554</v>
      </c>
      <c r="C51" s="134">
        <v>96.180673889999994</v>
      </c>
      <c r="D51" s="134">
        <v>26.583500919999999</v>
      </c>
      <c r="E51" s="134">
        <v>812.67872868999996</v>
      </c>
      <c r="F51" s="134">
        <v>118.97819877000001</v>
      </c>
      <c r="G51" s="134">
        <v>20.80632628</v>
      </c>
      <c r="H51" s="134">
        <v>66.596889700000006</v>
      </c>
      <c r="I51" s="134">
        <v>685.91874059999998</v>
      </c>
      <c r="J51" s="134">
        <v>19.478251319999998</v>
      </c>
      <c r="K51" s="134">
        <v>0.63161171000000005</v>
      </c>
      <c r="L51" s="134">
        <v>2.7312275800000001</v>
      </c>
      <c r="M51" s="168" t="s">
        <v>189</v>
      </c>
      <c r="N51" s="134">
        <v>4.9010081899999998</v>
      </c>
      <c r="O51" s="134">
        <v>3.6264286999999999</v>
      </c>
      <c r="P51" s="134">
        <v>2.9078228099999999</v>
      </c>
      <c r="Q51" s="134">
        <v>0.66083685000000003</v>
      </c>
      <c r="R51" s="134">
        <v>0.22273424999999999</v>
      </c>
      <c r="S51" s="134">
        <v>1.886096E-2</v>
      </c>
      <c r="T51" s="134">
        <v>0.66778431999999999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8">
        <v>41791</v>
      </c>
      <c r="B52" s="134">
        <v>1843.62061933</v>
      </c>
      <c r="C52" s="134">
        <v>96.934087759999997</v>
      </c>
      <c r="D52" s="134">
        <v>26.27901177</v>
      </c>
      <c r="E52" s="134">
        <v>809.33508696000001</v>
      </c>
      <c r="F52" s="134">
        <v>119.40325218</v>
      </c>
      <c r="G52" s="134">
        <v>20.825465179999998</v>
      </c>
      <c r="H52" s="134">
        <v>51.121429190000001</v>
      </c>
      <c r="I52" s="134">
        <v>687.45064701000001</v>
      </c>
      <c r="J52" s="134">
        <v>17.86402953</v>
      </c>
      <c r="K52" s="134">
        <v>1.2721929000000001</v>
      </c>
      <c r="L52" s="134">
        <v>2.4473610200000002</v>
      </c>
      <c r="M52" s="168" t="s">
        <v>189</v>
      </c>
      <c r="N52" s="134">
        <v>4.1609971899999998</v>
      </c>
      <c r="O52" s="134">
        <v>2.3037612799999998</v>
      </c>
      <c r="P52" s="134">
        <v>2.6642013699999998</v>
      </c>
      <c r="Q52" s="134">
        <v>0.63633658000000004</v>
      </c>
      <c r="R52" s="134">
        <v>0.26967929000000002</v>
      </c>
      <c r="S52" s="134">
        <v>1.9441969999999999E-2</v>
      </c>
      <c r="T52" s="134">
        <v>0.63363815000000001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8">
        <v>41821</v>
      </c>
      <c r="B53" s="134">
        <v>1780.9161698800001</v>
      </c>
      <c r="C53" s="134">
        <v>109.69135735</v>
      </c>
      <c r="D53" s="134">
        <v>27.538005900000002</v>
      </c>
      <c r="E53" s="134">
        <v>721.36735200999999</v>
      </c>
      <c r="F53" s="134">
        <v>109.55667493</v>
      </c>
      <c r="G53" s="134">
        <v>19.82086155</v>
      </c>
      <c r="H53" s="134">
        <v>22.979436700000001</v>
      </c>
      <c r="I53" s="134">
        <v>735.81752397000002</v>
      </c>
      <c r="J53" s="134">
        <v>17.919016670000001</v>
      </c>
      <c r="K53" s="134">
        <v>1.3072011699999999</v>
      </c>
      <c r="L53" s="134">
        <v>2.38444565</v>
      </c>
      <c r="M53" s="168" t="s">
        <v>189</v>
      </c>
      <c r="N53" s="134">
        <v>5.5976651899999998</v>
      </c>
      <c r="O53" s="134">
        <v>2.6602865200000001</v>
      </c>
      <c r="P53" s="134">
        <v>2.59061853</v>
      </c>
      <c r="Q53" s="134">
        <v>0.88859111000000002</v>
      </c>
      <c r="R53" s="134">
        <v>0.14797587000000001</v>
      </c>
      <c r="S53" s="134">
        <v>2.0269510000000001E-2</v>
      </c>
      <c r="T53" s="134">
        <v>0.62888725000000001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8">
        <v>41852</v>
      </c>
      <c r="B54" s="134">
        <v>1781.1945764</v>
      </c>
      <c r="C54" s="134">
        <v>110.1822279</v>
      </c>
      <c r="D54" s="134">
        <v>29.327491030000001</v>
      </c>
      <c r="E54" s="134">
        <v>733.71082604000003</v>
      </c>
      <c r="F54" s="134">
        <v>122.87883180999999</v>
      </c>
      <c r="G54" s="134">
        <v>20.057812739999999</v>
      </c>
      <c r="H54" s="134">
        <v>24.476768880000002</v>
      </c>
      <c r="I54" s="134">
        <v>707.77727407999998</v>
      </c>
      <c r="J54" s="134">
        <v>17.39615598</v>
      </c>
      <c r="K54" s="134">
        <v>1.30273241</v>
      </c>
      <c r="L54" s="134">
        <v>2.2969280599999999</v>
      </c>
      <c r="M54" s="168" t="s">
        <v>189</v>
      </c>
      <c r="N54" s="134">
        <v>5.7555934500000001</v>
      </c>
      <c r="O54" s="134">
        <v>1.82977974</v>
      </c>
      <c r="P54" s="134">
        <v>2.47509442</v>
      </c>
      <c r="Q54" s="134">
        <v>0.86616956000000001</v>
      </c>
      <c r="R54" s="134">
        <v>0.20964678</v>
      </c>
      <c r="S54" s="134">
        <v>2.1253890000000001E-2</v>
      </c>
      <c r="T54" s="134">
        <v>0.62998962999999997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8">
        <v>41883</v>
      </c>
      <c r="B55" s="134">
        <v>1720.4000064500001</v>
      </c>
      <c r="C55" s="134">
        <v>98.982609870000005</v>
      </c>
      <c r="D55" s="134">
        <v>27.174203429999999</v>
      </c>
      <c r="E55" s="134">
        <v>710.49250900000004</v>
      </c>
      <c r="F55" s="134">
        <v>117.04950862</v>
      </c>
      <c r="G55" s="134">
        <v>19.531971469999998</v>
      </c>
      <c r="H55" s="134">
        <v>25.358920569999999</v>
      </c>
      <c r="I55" s="134">
        <v>687.32024092999995</v>
      </c>
      <c r="J55" s="134">
        <v>19.14953963</v>
      </c>
      <c r="K55" s="134">
        <v>1.25938807</v>
      </c>
      <c r="L55" s="134">
        <v>2.2295929800000001</v>
      </c>
      <c r="M55" s="168" t="s">
        <v>189</v>
      </c>
      <c r="N55" s="134">
        <v>5.4673110100000004</v>
      </c>
      <c r="O55" s="134">
        <v>2.32878578</v>
      </c>
      <c r="P55" s="134">
        <v>2.41452724</v>
      </c>
      <c r="Q55" s="134">
        <v>0.76638145000000002</v>
      </c>
      <c r="R55" s="134">
        <v>0.22406071999999999</v>
      </c>
      <c r="S55" s="134">
        <v>2.233533E-2</v>
      </c>
      <c r="T55" s="134">
        <v>0.62812034999999999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8">
        <v>41913</v>
      </c>
      <c r="B56" s="134">
        <v>1710.35886172</v>
      </c>
      <c r="C56" s="134">
        <v>94.31937843</v>
      </c>
      <c r="D56" s="134">
        <v>26.81440254</v>
      </c>
      <c r="E56" s="134">
        <v>712.61821431999999</v>
      </c>
      <c r="F56" s="134">
        <v>117.10375119</v>
      </c>
      <c r="G56" s="134">
        <v>19.845589149999999</v>
      </c>
      <c r="H56" s="134">
        <v>25.205089730000001</v>
      </c>
      <c r="I56" s="134">
        <v>683.20949573999997</v>
      </c>
      <c r="J56" s="134">
        <v>16.88107441</v>
      </c>
      <c r="K56" s="134">
        <v>1.37015474</v>
      </c>
      <c r="L56" s="134">
        <v>2.1979197099999999</v>
      </c>
      <c r="M56" s="168" t="s">
        <v>189</v>
      </c>
      <c r="N56" s="134">
        <v>5.3528881000000004</v>
      </c>
      <c r="O56" s="134">
        <v>1.5038593499999999</v>
      </c>
      <c r="P56" s="134">
        <v>2.4290332000000001</v>
      </c>
      <c r="Q56" s="134">
        <v>0.64346342000000001</v>
      </c>
      <c r="R56" s="134">
        <v>0.18595830999999999</v>
      </c>
      <c r="S56" s="134">
        <v>2.3387189999999999E-2</v>
      </c>
      <c r="T56" s="134">
        <v>0.65520219000000002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8">
        <v>41944</v>
      </c>
      <c r="B57" s="134">
        <v>1879.98577075</v>
      </c>
      <c r="C57" s="134">
        <v>95.191771959999997</v>
      </c>
      <c r="D57" s="134">
        <v>29.643604849999999</v>
      </c>
      <c r="E57" s="134">
        <v>817.36264878999998</v>
      </c>
      <c r="F57" s="134">
        <v>134.79816097</v>
      </c>
      <c r="G57" s="134">
        <v>19.702486929999999</v>
      </c>
      <c r="H57" s="134">
        <v>24.204882739999999</v>
      </c>
      <c r="I57" s="134">
        <v>725.34284385000001</v>
      </c>
      <c r="J57" s="134">
        <v>17.127146840000002</v>
      </c>
      <c r="K57" s="134">
        <v>2.5215252499999998</v>
      </c>
      <c r="L57" s="134">
        <v>2.0998837899999998</v>
      </c>
      <c r="M57" s="168" t="s">
        <v>189</v>
      </c>
      <c r="N57" s="134">
        <v>5.7356615299999998</v>
      </c>
      <c r="O57" s="134">
        <v>1.9730181899999999</v>
      </c>
      <c r="P57" s="134">
        <v>2.18127505</v>
      </c>
      <c r="Q57" s="134">
        <v>0.71825068000000003</v>
      </c>
      <c r="R57" s="134">
        <v>0.15828270999999999</v>
      </c>
      <c r="S57" s="134">
        <v>2.4350340000000002E-2</v>
      </c>
      <c r="T57" s="134">
        <v>1.19997628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8">
        <v>41974</v>
      </c>
      <c r="B58" s="134">
        <v>1818.3787060699999</v>
      </c>
      <c r="C58" s="134">
        <v>102.50060078999999</v>
      </c>
      <c r="D58" s="134">
        <v>30.459861669999999</v>
      </c>
      <c r="E58" s="134">
        <v>754.99482780999995</v>
      </c>
      <c r="F58" s="134">
        <v>140.50928207000001</v>
      </c>
      <c r="G58" s="134">
        <v>19.93487395</v>
      </c>
      <c r="H58" s="134">
        <v>21.87700542</v>
      </c>
      <c r="I58" s="134">
        <v>714.18352461999996</v>
      </c>
      <c r="J58" s="134">
        <v>17.847972779999999</v>
      </c>
      <c r="K58" s="134">
        <v>2.5797918599999998</v>
      </c>
      <c r="L58" s="134">
        <v>2.1504447999999998</v>
      </c>
      <c r="M58" s="168" t="s">
        <v>189</v>
      </c>
      <c r="N58" s="134">
        <v>4.5031996999999997</v>
      </c>
      <c r="O58" s="134">
        <v>2.0584287099999998</v>
      </c>
      <c r="P58" s="134">
        <v>2.0811831500000002</v>
      </c>
      <c r="Q58" s="134">
        <v>0.90859831999999996</v>
      </c>
      <c r="R58" s="134">
        <v>0.21505560000000001</v>
      </c>
      <c r="S58" s="134">
        <v>2.5499210000000001E-2</v>
      </c>
      <c r="T58" s="134">
        <v>1.54855561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8">
        <v>42005</v>
      </c>
      <c r="B59" s="134">
        <v>1834.3783089999999</v>
      </c>
      <c r="C59" s="134">
        <v>108.84803454999999</v>
      </c>
      <c r="D59" s="134">
        <v>29.904868189999998</v>
      </c>
      <c r="E59" s="134">
        <v>768.49882771</v>
      </c>
      <c r="F59" s="134">
        <v>145.23655592</v>
      </c>
      <c r="G59" s="134">
        <v>19.437358530000001</v>
      </c>
      <c r="H59" s="134">
        <v>22.476336750000002</v>
      </c>
      <c r="I59" s="134">
        <v>705.11662081999998</v>
      </c>
      <c r="J59" s="134">
        <v>17.704754149999999</v>
      </c>
      <c r="K59" s="134">
        <v>2.53436533</v>
      </c>
      <c r="L59" s="134">
        <v>3.20807077</v>
      </c>
      <c r="M59" s="168" t="s">
        <v>189</v>
      </c>
      <c r="N59" s="134">
        <v>4.2339245999999999</v>
      </c>
      <c r="O59" s="134">
        <v>2.81238462</v>
      </c>
      <c r="P59" s="134">
        <v>1.9066843600000001</v>
      </c>
      <c r="Q59" s="134">
        <v>0.86716749000000004</v>
      </c>
      <c r="R59" s="134">
        <v>0.1697196</v>
      </c>
      <c r="S59" s="134">
        <v>2.6483639999999999E-2</v>
      </c>
      <c r="T59" s="134">
        <v>1.39615197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8">
        <v>42036</v>
      </c>
      <c r="B60" s="134">
        <v>2702.33691464</v>
      </c>
      <c r="C60" s="134">
        <v>131.52104197</v>
      </c>
      <c r="D60" s="134">
        <v>46.266054369999999</v>
      </c>
      <c r="E60" s="134">
        <v>1156.6839511600001</v>
      </c>
      <c r="F60" s="134">
        <v>247.47381612999999</v>
      </c>
      <c r="G60" s="134">
        <v>19.084513090000002</v>
      </c>
      <c r="H60" s="134">
        <v>22.673689169999999</v>
      </c>
      <c r="I60" s="134">
        <v>1034.7116592499999</v>
      </c>
      <c r="J60" s="134">
        <v>25.27951126</v>
      </c>
      <c r="K60" s="134">
        <v>2.5200890500000002</v>
      </c>
      <c r="L60" s="134">
        <v>2.4324069700000002</v>
      </c>
      <c r="M60" s="168" t="s">
        <v>189</v>
      </c>
      <c r="N60" s="134">
        <v>5.9751096199999996</v>
      </c>
      <c r="O60" s="134">
        <v>3.4452847000000002</v>
      </c>
      <c r="P60" s="134">
        <v>1.93618801</v>
      </c>
      <c r="Q60" s="134">
        <v>0.80936607000000005</v>
      </c>
      <c r="R60" s="134">
        <v>0.173319</v>
      </c>
      <c r="S60" s="134">
        <v>2.7446769999999999E-2</v>
      </c>
      <c r="T60" s="134">
        <v>1.32346805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8">
        <v>42064</v>
      </c>
      <c r="B61" s="134">
        <v>2334.4264486500001</v>
      </c>
      <c r="C61" s="134">
        <v>121.10006073</v>
      </c>
      <c r="D61" s="134">
        <v>37.784483870000003</v>
      </c>
      <c r="E61" s="134">
        <v>1005.25356231</v>
      </c>
      <c r="F61" s="134">
        <v>209.61915077</v>
      </c>
      <c r="G61" s="134">
        <v>19.05369511</v>
      </c>
      <c r="H61" s="134">
        <v>19.908957959999999</v>
      </c>
      <c r="I61" s="134">
        <v>883.62690083999996</v>
      </c>
      <c r="J61" s="134">
        <v>19.272847380000002</v>
      </c>
      <c r="K61" s="134">
        <v>2.65105821</v>
      </c>
      <c r="L61" s="134">
        <v>2.35492927</v>
      </c>
      <c r="M61" s="168" t="s">
        <v>189</v>
      </c>
      <c r="N61" s="134">
        <v>5.1061807000000003</v>
      </c>
      <c r="O61" s="134">
        <v>4.73581786</v>
      </c>
      <c r="P61" s="134">
        <v>1.65234155</v>
      </c>
      <c r="Q61" s="134">
        <v>1.02531354</v>
      </c>
      <c r="R61" s="134">
        <v>0.13104853</v>
      </c>
      <c r="S61" s="134">
        <v>2.852822E-2</v>
      </c>
      <c r="T61" s="134">
        <v>1.1215717999999999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8">
        <v>42095</v>
      </c>
      <c r="B62" s="134">
        <v>2160.97352232</v>
      </c>
      <c r="C62" s="134">
        <v>120.30672554</v>
      </c>
      <c r="D62" s="134">
        <v>32.548215069999998</v>
      </c>
      <c r="E62" s="134">
        <v>937.95798404000004</v>
      </c>
      <c r="F62" s="134">
        <v>188.39174066000001</v>
      </c>
      <c r="G62" s="134">
        <v>18.869982100000001</v>
      </c>
      <c r="H62" s="134">
        <v>19.340268179999999</v>
      </c>
      <c r="I62" s="134">
        <v>808.03079385000001</v>
      </c>
      <c r="J62" s="134">
        <v>17.459889709999999</v>
      </c>
      <c r="K62" s="134">
        <v>2.78418645</v>
      </c>
      <c r="L62" s="134">
        <v>1.9810556100000001</v>
      </c>
      <c r="M62" s="168" t="s">
        <v>189</v>
      </c>
      <c r="N62" s="134">
        <v>4.8377635899999998</v>
      </c>
      <c r="O62" s="134">
        <v>4.6632490200000003</v>
      </c>
      <c r="P62" s="134">
        <v>1.39745143</v>
      </c>
      <c r="Q62" s="134">
        <v>0.99454235999999996</v>
      </c>
      <c r="R62" s="134">
        <v>0.16493487000000001</v>
      </c>
      <c r="S62" s="134">
        <v>2.9550509999999999E-2</v>
      </c>
      <c r="T62" s="134">
        <v>1.2151893300000001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8">
        <v>42125</v>
      </c>
      <c r="B63" s="134">
        <v>2127.8208245699998</v>
      </c>
      <c r="C63" s="134">
        <v>121.60493323999999</v>
      </c>
      <c r="D63" s="134">
        <v>30.701853750000001</v>
      </c>
      <c r="E63" s="134">
        <v>930.83368593</v>
      </c>
      <c r="F63" s="134">
        <v>188.46617505</v>
      </c>
      <c r="G63" s="134">
        <v>18.715901809999998</v>
      </c>
      <c r="H63" s="134">
        <v>16.575047300000001</v>
      </c>
      <c r="I63" s="134">
        <v>786.77921015000004</v>
      </c>
      <c r="J63" s="134">
        <v>16.524233370000001</v>
      </c>
      <c r="K63" s="134">
        <v>2.7220835000000001</v>
      </c>
      <c r="L63" s="134">
        <v>1.85910956</v>
      </c>
      <c r="M63" s="168" t="s">
        <v>189</v>
      </c>
      <c r="N63" s="134">
        <v>4.8523741100000004</v>
      </c>
      <c r="O63" s="134">
        <v>4.6519170499999998</v>
      </c>
      <c r="P63" s="134">
        <v>1.3293748999999999</v>
      </c>
      <c r="Q63" s="134">
        <v>0.95130214000000002</v>
      </c>
      <c r="R63" s="134">
        <v>0.21034100999999999</v>
      </c>
      <c r="S63" s="134">
        <v>3.0543210000000001E-2</v>
      </c>
      <c r="T63" s="134">
        <v>1.01273849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8">
        <v>42156</v>
      </c>
      <c r="B64" s="134">
        <v>2103.2629425800001</v>
      </c>
      <c r="C64" s="134">
        <v>124.22604674999999</v>
      </c>
      <c r="D64" s="134">
        <v>30.648477230000001</v>
      </c>
      <c r="E64" s="134">
        <v>921.36821586999997</v>
      </c>
      <c r="F64" s="134">
        <v>185.64919845</v>
      </c>
      <c r="G64" s="134">
        <v>18.599639979999999</v>
      </c>
      <c r="H64" s="134">
        <v>13.87028613</v>
      </c>
      <c r="I64" s="134">
        <v>774.05969668</v>
      </c>
      <c r="J64" s="134">
        <v>15.640772589999999</v>
      </c>
      <c r="K64" s="134">
        <v>2.5803561799999999</v>
      </c>
      <c r="L64" s="134">
        <v>1.95370278</v>
      </c>
      <c r="M64" s="168" t="s">
        <v>189</v>
      </c>
      <c r="N64" s="134">
        <v>4.6014718099999996</v>
      </c>
      <c r="O64" s="134">
        <v>6.7462899600000004</v>
      </c>
      <c r="P64" s="134">
        <v>0.97967837000000002</v>
      </c>
      <c r="Q64" s="134">
        <v>0.91276939999999995</v>
      </c>
      <c r="R64" s="134">
        <v>0.33116772999999999</v>
      </c>
      <c r="S64" s="134">
        <v>3.1624659999999999E-2</v>
      </c>
      <c r="T64" s="134">
        <v>1.0635480100000001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8">
        <v>42186</v>
      </c>
      <c r="B65" s="134">
        <v>2061.07082227</v>
      </c>
      <c r="C65" s="134">
        <v>113.86246926</v>
      </c>
      <c r="D65" s="134">
        <v>30.682952</v>
      </c>
      <c r="E65" s="134">
        <v>897.29730825000001</v>
      </c>
      <c r="F65" s="134">
        <v>190.97535077000001</v>
      </c>
      <c r="G65" s="134">
        <v>18.442096249999999</v>
      </c>
      <c r="H65" s="134">
        <v>14.643157410000001</v>
      </c>
      <c r="I65" s="134">
        <v>763.47783302000005</v>
      </c>
      <c r="J65" s="134">
        <v>15.407112850000001</v>
      </c>
      <c r="K65" s="134">
        <v>2.5512508199999999</v>
      </c>
      <c r="L65" s="134">
        <v>1.85305973</v>
      </c>
      <c r="M65" s="168" t="s">
        <v>189</v>
      </c>
      <c r="N65" s="134">
        <v>3.7488844700000001</v>
      </c>
      <c r="O65" s="134">
        <v>4.9655962699999998</v>
      </c>
      <c r="P65" s="134">
        <v>0.90303043000000005</v>
      </c>
      <c r="Q65" s="134">
        <v>0.87644058999999996</v>
      </c>
      <c r="R65" s="134">
        <v>0.14693373000000001</v>
      </c>
      <c r="S65" s="134">
        <v>3.2676520000000001E-2</v>
      </c>
      <c r="T65" s="134">
        <v>1.2046699000000001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8">
        <v>42217</v>
      </c>
      <c r="B66" s="134">
        <v>1967.1379737499999</v>
      </c>
      <c r="C66" s="134">
        <v>111.23774928</v>
      </c>
      <c r="D66" s="134">
        <v>29.467519920000001</v>
      </c>
      <c r="E66" s="134">
        <v>843.05784387999995</v>
      </c>
      <c r="F66" s="134">
        <v>187.20840770999999</v>
      </c>
      <c r="G66" s="134">
        <v>18.240178629999999</v>
      </c>
      <c r="H66" s="134">
        <v>14.54362399</v>
      </c>
      <c r="I66" s="134">
        <v>732.29152390000002</v>
      </c>
      <c r="J66" s="134">
        <v>15.12278807</v>
      </c>
      <c r="K66" s="134">
        <v>2.4186490200000001</v>
      </c>
      <c r="L66" s="134">
        <v>1.87463355</v>
      </c>
      <c r="M66" s="168" t="s">
        <v>189</v>
      </c>
      <c r="N66" s="134">
        <v>3.70125254</v>
      </c>
      <c r="O66" s="134">
        <v>4.8052908199999997</v>
      </c>
      <c r="P66" s="134">
        <v>0.81876462999999999</v>
      </c>
      <c r="Q66" s="134">
        <v>0.85632516000000003</v>
      </c>
      <c r="R66" s="134">
        <v>0.16173088999999999</v>
      </c>
      <c r="S66" s="134">
        <v>0</v>
      </c>
      <c r="T66" s="134">
        <v>1.33169176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8">
        <v>42248</v>
      </c>
      <c r="B67" s="134">
        <v>1830.79209756</v>
      </c>
      <c r="C67" s="134">
        <v>112.04473084999999</v>
      </c>
      <c r="D67" s="134">
        <v>28.927308620000002</v>
      </c>
      <c r="E67" s="134">
        <v>837.13194008999994</v>
      </c>
      <c r="F67" s="134">
        <v>190.17623444</v>
      </c>
      <c r="G67" s="134">
        <v>18.08985496</v>
      </c>
      <c r="H67" s="134">
        <v>14.36953641</v>
      </c>
      <c r="I67" s="134">
        <v>600.92940123000005</v>
      </c>
      <c r="J67" s="134">
        <v>13.21028005</v>
      </c>
      <c r="K67" s="134">
        <v>2.3174682999999998</v>
      </c>
      <c r="L67" s="134">
        <v>1.9345193000000001</v>
      </c>
      <c r="M67" s="168" t="s">
        <v>189</v>
      </c>
      <c r="N67" s="134">
        <v>3.7637407500000002</v>
      </c>
      <c r="O67" s="134">
        <v>5.0329122399999999</v>
      </c>
      <c r="P67" s="134">
        <v>0.82624361999999996</v>
      </c>
      <c r="Q67" s="134">
        <v>0.73205067999999995</v>
      </c>
      <c r="R67" s="134">
        <v>0.23134442</v>
      </c>
      <c r="S67" s="134">
        <v>0</v>
      </c>
      <c r="T67" s="134">
        <v>1.0745316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8">
        <v>42278</v>
      </c>
      <c r="B68" s="134">
        <v>1780.97908153</v>
      </c>
      <c r="C68" s="134">
        <v>118.5398886</v>
      </c>
      <c r="D68" s="134">
        <v>30.775763680000001</v>
      </c>
      <c r="E68" s="134">
        <v>863.29283941000006</v>
      </c>
      <c r="F68" s="134">
        <v>202.39180051</v>
      </c>
      <c r="G68" s="134">
        <v>18.061102219999999</v>
      </c>
      <c r="H68" s="134">
        <v>14.58782987</v>
      </c>
      <c r="I68" s="134">
        <v>506.52648934000001</v>
      </c>
      <c r="J68" s="134">
        <v>14.551611550000001</v>
      </c>
      <c r="K68" s="134">
        <v>2.2165147100000002</v>
      </c>
      <c r="L68" s="134">
        <v>1.69746858</v>
      </c>
      <c r="M68" s="168" t="s">
        <v>189</v>
      </c>
      <c r="N68" s="134">
        <v>3.8259194500000002</v>
      </c>
      <c r="O68" s="134">
        <v>1.73299618</v>
      </c>
      <c r="P68" s="134">
        <v>0.79651601000000005</v>
      </c>
      <c r="Q68" s="134">
        <v>0.74080749000000001</v>
      </c>
      <c r="R68" s="134">
        <v>0.21829886000000001</v>
      </c>
      <c r="S68" s="134">
        <v>0</v>
      </c>
      <c r="T68" s="134">
        <v>1.0232350699999999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8">
        <v>42309</v>
      </c>
      <c r="B69" s="134">
        <v>1603.28640653</v>
      </c>
      <c r="C69" s="134">
        <v>105.02601506000001</v>
      </c>
      <c r="D69" s="134">
        <v>29.998430290000002</v>
      </c>
      <c r="E69" s="134">
        <v>928.97528984999997</v>
      </c>
      <c r="F69" s="134">
        <v>210.98504681</v>
      </c>
      <c r="G69" s="134">
        <v>13.59796551</v>
      </c>
      <c r="H69" s="134">
        <v>15.3365528</v>
      </c>
      <c r="I69" s="134">
        <v>274.59753797000002</v>
      </c>
      <c r="J69" s="134">
        <v>12.61024956</v>
      </c>
      <c r="K69" s="134">
        <v>2.0827021600000002</v>
      </c>
      <c r="L69" s="134">
        <v>1.7284723</v>
      </c>
      <c r="M69" s="168" t="s">
        <v>189</v>
      </c>
      <c r="N69" s="134">
        <v>3.7883000400000002</v>
      </c>
      <c r="O69" s="134">
        <v>1.84457015</v>
      </c>
      <c r="P69" s="134">
        <v>0.79963306999999995</v>
      </c>
      <c r="Q69" s="134">
        <v>0.78732106000000002</v>
      </c>
      <c r="R69" s="134">
        <v>0.23477398999999999</v>
      </c>
      <c r="S69" s="134">
        <v>0</v>
      </c>
      <c r="T69" s="134">
        <v>0.89354591000000005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8">
        <v>42339</v>
      </c>
      <c r="B70" s="134">
        <v>1608.22436573</v>
      </c>
      <c r="C70" s="134">
        <v>102.64068095</v>
      </c>
      <c r="D70" s="134">
        <v>31.908984889999999</v>
      </c>
      <c r="E70" s="134">
        <v>961.45290204000003</v>
      </c>
      <c r="F70" s="134">
        <v>210.10668914999999</v>
      </c>
      <c r="G70" s="134">
        <v>13.03899876</v>
      </c>
      <c r="H70" s="134">
        <v>13.289755700000001</v>
      </c>
      <c r="I70" s="134">
        <v>253.05809264999999</v>
      </c>
      <c r="J70" s="134">
        <v>10.222970480000001</v>
      </c>
      <c r="K70" s="134">
        <v>1.9662515</v>
      </c>
      <c r="L70" s="134">
        <v>2.2368414300000001</v>
      </c>
      <c r="M70" s="168" t="s">
        <v>189</v>
      </c>
      <c r="N70" s="134">
        <v>3.6037188000000002</v>
      </c>
      <c r="O70" s="134">
        <v>2.0256118000000001</v>
      </c>
      <c r="P70" s="134">
        <v>1.2543203700000001</v>
      </c>
      <c r="Q70" s="134">
        <v>0.76539802999999995</v>
      </c>
      <c r="R70" s="134">
        <v>0.12704164000000001</v>
      </c>
      <c r="S70" s="134">
        <v>0</v>
      </c>
      <c r="T70" s="134">
        <v>0.52610754000000004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8">
        <v>42370</v>
      </c>
      <c r="B71" s="134">
        <v>1632.1074787800001</v>
      </c>
      <c r="C71" s="134">
        <v>105.79750452</v>
      </c>
      <c r="D71" s="134">
        <v>38.549090390000003</v>
      </c>
      <c r="E71" s="134">
        <v>967.77265549000003</v>
      </c>
      <c r="F71" s="134">
        <v>222.23720893999999</v>
      </c>
      <c r="G71" s="134">
        <v>12.81843883</v>
      </c>
      <c r="H71" s="134">
        <v>13.95145902</v>
      </c>
      <c r="I71" s="134">
        <v>247.00399382000001</v>
      </c>
      <c r="J71" s="134">
        <v>10.62858544</v>
      </c>
      <c r="K71" s="134">
        <v>1.8606282599999999</v>
      </c>
      <c r="L71" s="134">
        <v>2.40889796</v>
      </c>
      <c r="M71" s="168" t="s">
        <v>189</v>
      </c>
      <c r="N71" s="134">
        <v>3.56690935</v>
      </c>
      <c r="O71" s="134">
        <v>3.0009057000000001</v>
      </c>
      <c r="P71" s="134">
        <v>1.27934942</v>
      </c>
      <c r="Q71" s="134">
        <v>0.67237899000000001</v>
      </c>
      <c r="R71" s="134">
        <v>0.21859244</v>
      </c>
      <c r="S71" s="134">
        <v>0</v>
      </c>
      <c r="T71" s="134">
        <v>0.34088021000000002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8">
        <v>42401</v>
      </c>
      <c r="B72" s="134">
        <v>1449.24348186</v>
      </c>
      <c r="C72" s="134">
        <v>111.03409103</v>
      </c>
      <c r="D72" s="134">
        <v>44.286648540000002</v>
      </c>
      <c r="E72" s="134">
        <v>1047.45932133</v>
      </c>
      <c r="F72" s="134">
        <v>0.10266646</v>
      </c>
      <c r="G72" s="134">
        <v>1.26451651</v>
      </c>
      <c r="H72" s="134">
        <v>12.290002830000001</v>
      </c>
      <c r="I72" s="134">
        <v>207.5124481</v>
      </c>
      <c r="J72" s="134">
        <v>11.96225508</v>
      </c>
      <c r="K72" s="134">
        <v>1.71431266</v>
      </c>
      <c r="L72" s="134">
        <v>2.2751527899999999</v>
      </c>
      <c r="M72" s="168" t="s">
        <v>189</v>
      </c>
      <c r="N72" s="134">
        <v>3.7072744399999999</v>
      </c>
      <c r="O72" s="134">
        <v>3.04232127</v>
      </c>
      <c r="P72" s="134">
        <v>1.4199946000000001</v>
      </c>
      <c r="Q72" s="134">
        <v>0.57738042000000001</v>
      </c>
      <c r="R72" s="134">
        <v>0.18145352000000001</v>
      </c>
      <c r="S72" s="134">
        <v>0</v>
      </c>
      <c r="T72" s="134">
        <v>0.41364227999999997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8">
        <v>42430</v>
      </c>
      <c r="B73" s="134">
        <v>1477.6060844599999</v>
      </c>
      <c r="C73" s="134">
        <v>130.27447803999999</v>
      </c>
      <c r="D73" s="134">
        <v>43.771352120000003</v>
      </c>
      <c r="E73" s="134">
        <v>1053.86681426</v>
      </c>
      <c r="F73" s="134">
        <v>0.10457002999999999</v>
      </c>
      <c r="G73" s="134">
        <v>0.96337678999999998</v>
      </c>
      <c r="H73" s="134">
        <v>12.690576330000001</v>
      </c>
      <c r="I73" s="134">
        <v>213.03687891000001</v>
      </c>
      <c r="J73" s="134">
        <v>11.049299489999999</v>
      </c>
      <c r="K73" s="134">
        <v>1.63009158</v>
      </c>
      <c r="L73" s="134">
        <v>2.32956685</v>
      </c>
      <c r="M73" s="168" t="s">
        <v>189</v>
      </c>
      <c r="N73" s="134">
        <v>3.5303500200000002</v>
      </c>
      <c r="O73" s="134">
        <v>1.8275143300000001</v>
      </c>
      <c r="P73" s="134">
        <v>1.6670223399999999</v>
      </c>
      <c r="Q73" s="134">
        <v>0.45073858</v>
      </c>
      <c r="R73" s="134">
        <v>9.5612489999999994E-2</v>
      </c>
      <c r="S73" s="134">
        <v>0</v>
      </c>
      <c r="T73" s="134">
        <v>0.31784230000000002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8">
        <v>42461</v>
      </c>
      <c r="B74" s="134">
        <v>1510.45476489</v>
      </c>
      <c r="C74" s="134">
        <v>149.78264927000001</v>
      </c>
      <c r="D74" s="134">
        <v>44.876691839999999</v>
      </c>
      <c r="E74" s="134">
        <v>1059.8223508799999</v>
      </c>
      <c r="F74" s="134">
        <v>0.10039388</v>
      </c>
      <c r="G74" s="134">
        <v>1.0442585</v>
      </c>
      <c r="H74" s="134">
        <v>13.73634951</v>
      </c>
      <c r="I74" s="134">
        <v>219.24073096999999</v>
      </c>
      <c r="J74" s="134">
        <v>10.87154466</v>
      </c>
      <c r="K74" s="134">
        <v>1.5679642</v>
      </c>
      <c r="L74" s="134">
        <v>2.3381991599999998</v>
      </c>
      <c r="M74" s="168" t="s">
        <v>189</v>
      </c>
      <c r="N74" s="134">
        <v>3.3243855299999998</v>
      </c>
      <c r="O74" s="134">
        <v>1.4832770200000001</v>
      </c>
      <c r="P74" s="134">
        <v>1.35666921</v>
      </c>
      <c r="Q74" s="134">
        <v>0.44598489000000002</v>
      </c>
      <c r="R74" s="134">
        <v>0.16745549000000001</v>
      </c>
      <c r="S74" s="134">
        <v>0</v>
      </c>
      <c r="T74" s="134">
        <v>0.29585988000000002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8">
        <v>42491</v>
      </c>
      <c r="B75" s="134">
        <v>1511.3306891699999</v>
      </c>
      <c r="C75" s="134">
        <v>161.54899599000001</v>
      </c>
      <c r="D75" s="134">
        <v>43.84277324</v>
      </c>
      <c r="E75" s="134">
        <v>1064.1543301500001</v>
      </c>
      <c r="F75" s="134">
        <v>0.10469117</v>
      </c>
      <c r="G75" s="134">
        <v>0.86870530999999995</v>
      </c>
      <c r="H75" s="134">
        <v>12.42807387</v>
      </c>
      <c r="I75" s="134">
        <v>207.02137734999999</v>
      </c>
      <c r="J75" s="134">
        <v>9.6346966199999997</v>
      </c>
      <c r="K75" s="134">
        <v>1.44079248</v>
      </c>
      <c r="L75" s="134">
        <v>2.4094931800000001</v>
      </c>
      <c r="M75" s="168" t="s">
        <v>189</v>
      </c>
      <c r="N75" s="134">
        <v>3.3406059400000001</v>
      </c>
      <c r="O75" s="134">
        <v>2.1922911699999998</v>
      </c>
      <c r="P75" s="134">
        <v>1.3148460099999999</v>
      </c>
      <c r="Q75" s="134">
        <v>0.65923315999999998</v>
      </c>
      <c r="R75" s="134">
        <v>0.14589701999999999</v>
      </c>
      <c r="S75" s="134">
        <v>0</v>
      </c>
      <c r="T75" s="134">
        <v>0.22388651000000001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8">
        <v>42522</v>
      </c>
      <c r="B76" s="134">
        <v>1500.2256995</v>
      </c>
      <c r="C76" s="134">
        <v>174.55244166</v>
      </c>
      <c r="D76" s="134">
        <v>46.519399780000001</v>
      </c>
      <c r="E76" s="134">
        <v>1029.3501535099999</v>
      </c>
      <c r="F76" s="134">
        <v>0.10131938</v>
      </c>
      <c r="G76" s="134">
        <v>0.76901631999999998</v>
      </c>
      <c r="H76" s="134">
        <v>12.03573739</v>
      </c>
      <c r="I76" s="134">
        <v>214.61853675</v>
      </c>
      <c r="J76" s="134">
        <v>9.9051942999999998</v>
      </c>
      <c r="K76" s="134">
        <v>1.49467813</v>
      </c>
      <c r="L76" s="134">
        <v>2.3532696999999998</v>
      </c>
      <c r="M76" s="168" t="s">
        <v>189</v>
      </c>
      <c r="N76" s="134">
        <v>4.1250961799999999</v>
      </c>
      <c r="O76" s="134">
        <v>1.9486982500000001</v>
      </c>
      <c r="P76" s="134">
        <v>1.54518844</v>
      </c>
      <c r="Q76" s="134">
        <v>0.54867434999999998</v>
      </c>
      <c r="R76" s="134">
        <v>0.15087226000000001</v>
      </c>
      <c r="S76" s="134">
        <v>0</v>
      </c>
      <c r="T76" s="134">
        <v>0.2074231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8">
        <v>42552</v>
      </c>
      <c r="B77" s="134">
        <v>1404.86072601</v>
      </c>
      <c r="C77" s="134">
        <v>170.67762812999999</v>
      </c>
      <c r="D77" s="134">
        <v>47.63095491</v>
      </c>
      <c r="E77" s="134">
        <v>959.14159327000004</v>
      </c>
      <c r="F77" s="134">
        <v>0.10893077</v>
      </c>
      <c r="G77" s="134">
        <v>0.78001929999999997</v>
      </c>
      <c r="H77" s="134">
        <v>11.234317750000001</v>
      </c>
      <c r="I77" s="134">
        <v>193.14735922</v>
      </c>
      <c r="J77" s="134">
        <v>10.141018450000001</v>
      </c>
      <c r="K77" s="134">
        <v>1.4097002199999999</v>
      </c>
      <c r="L77" s="134">
        <v>2.3376374200000001</v>
      </c>
      <c r="M77" s="168" t="s">
        <v>189</v>
      </c>
      <c r="N77" s="134">
        <v>4.1572069300000001</v>
      </c>
      <c r="O77" s="134">
        <v>1.3147433100000001</v>
      </c>
      <c r="P77" s="134">
        <v>1.7499770800000001</v>
      </c>
      <c r="Q77" s="134">
        <v>0.52688959999999996</v>
      </c>
      <c r="R77" s="134">
        <v>0.20671718</v>
      </c>
      <c r="S77" s="134">
        <v>0</v>
      </c>
      <c r="T77" s="134">
        <v>0.29603246999999999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8">
        <v>42583</v>
      </c>
      <c r="B78" s="134">
        <v>1433.3635500099999</v>
      </c>
      <c r="C78" s="134">
        <v>174.04539041000001</v>
      </c>
      <c r="D78" s="134">
        <v>49.236985089999997</v>
      </c>
      <c r="E78" s="134">
        <v>981.44404585999996</v>
      </c>
      <c r="F78" s="134">
        <v>0.10039388</v>
      </c>
      <c r="G78" s="134">
        <v>1.1629316300000001</v>
      </c>
      <c r="H78" s="134">
        <v>11.909781410000001</v>
      </c>
      <c r="I78" s="134">
        <v>193.35640554</v>
      </c>
      <c r="J78" s="134">
        <v>9.5525059100000007</v>
      </c>
      <c r="K78" s="134">
        <v>1.5038117499999999</v>
      </c>
      <c r="L78" s="134">
        <v>2.4830802699999999</v>
      </c>
      <c r="M78" s="168" t="s">
        <v>189</v>
      </c>
      <c r="N78" s="134">
        <v>4.18325806</v>
      </c>
      <c r="O78" s="134">
        <v>1.1201685299999999</v>
      </c>
      <c r="P78" s="134">
        <v>2.39681459</v>
      </c>
      <c r="Q78" s="134">
        <v>0.43473585999999997</v>
      </c>
      <c r="R78" s="134">
        <v>0.14219419999999999</v>
      </c>
      <c r="S78" s="134">
        <v>0</v>
      </c>
      <c r="T78" s="134">
        <v>0.29104701999999999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8">
        <v>42614</v>
      </c>
      <c r="B79" s="134">
        <v>1441.06465015</v>
      </c>
      <c r="C79" s="134">
        <v>151.47768404000001</v>
      </c>
      <c r="D79" s="134">
        <v>48.449952000000003</v>
      </c>
      <c r="E79" s="134">
        <v>1009.10975118</v>
      </c>
      <c r="F79" s="134">
        <v>0.10043154</v>
      </c>
      <c r="G79" s="134">
        <v>1.1302601999999999</v>
      </c>
      <c r="H79" s="134">
        <v>12.360185830000001</v>
      </c>
      <c r="I79" s="134">
        <v>195.56298925999999</v>
      </c>
      <c r="J79" s="134">
        <v>9.8442647500000007</v>
      </c>
      <c r="K79" s="134">
        <v>2.3822877999999998</v>
      </c>
      <c r="L79" s="134">
        <v>2.35832197</v>
      </c>
      <c r="M79" s="168" t="s">
        <v>189</v>
      </c>
      <c r="N79" s="134">
        <v>4.0107678599999996</v>
      </c>
      <c r="O79" s="134">
        <v>1.1237560799999999</v>
      </c>
      <c r="P79" s="134">
        <v>2.34074706</v>
      </c>
      <c r="Q79" s="134">
        <v>0.31405284</v>
      </c>
      <c r="R79" s="134">
        <v>0.19494858000000001</v>
      </c>
      <c r="S79" s="134">
        <v>0</v>
      </c>
      <c r="T79" s="134">
        <v>0.30424916000000002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8">
        <v>42644</v>
      </c>
      <c r="B80" s="134">
        <v>1433.7256162900001</v>
      </c>
      <c r="C80" s="134">
        <v>143.06850987000001</v>
      </c>
      <c r="D80" s="134">
        <v>45.163588410000003</v>
      </c>
      <c r="E80" s="134">
        <v>985.49679839999999</v>
      </c>
      <c r="F80" s="134">
        <v>0.12578157000000001</v>
      </c>
      <c r="G80" s="134">
        <v>1.14008715</v>
      </c>
      <c r="H80" s="134">
        <v>13.44647801</v>
      </c>
      <c r="I80" s="134">
        <v>219.60362972999999</v>
      </c>
      <c r="J80" s="134">
        <v>9.0741716100000005</v>
      </c>
      <c r="K80" s="134">
        <v>2.28841494</v>
      </c>
      <c r="L80" s="134">
        <v>1.956134E-2</v>
      </c>
      <c r="M80" s="168" t="s">
        <v>189</v>
      </c>
      <c r="N80" s="134">
        <v>10.12715904</v>
      </c>
      <c r="O80" s="134">
        <v>1.14372914</v>
      </c>
      <c r="P80" s="134">
        <v>2.2961168999999999</v>
      </c>
      <c r="Q80" s="134">
        <v>0.30905494</v>
      </c>
      <c r="R80" s="134">
        <v>0.21332973999999999</v>
      </c>
      <c r="S80" s="134">
        <v>0</v>
      </c>
      <c r="T80" s="134">
        <v>0.20920549999999999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8">
        <v>42675</v>
      </c>
      <c r="B81" s="134">
        <v>1494.24341091</v>
      </c>
      <c r="C81" s="134">
        <v>149.40863977000001</v>
      </c>
      <c r="D81" s="134">
        <v>43.711496150000002</v>
      </c>
      <c r="E81" s="134">
        <v>1031.5015060600001</v>
      </c>
      <c r="F81" s="134">
        <v>0.12734314999999999</v>
      </c>
      <c r="G81" s="134">
        <v>1.2930704500000001</v>
      </c>
      <c r="H81" s="134">
        <v>13.60693953</v>
      </c>
      <c r="I81" s="134">
        <v>227.90574079999999</v>
      </c>
      <c r="J81" s="134">
        <v>9.3065234500000003</v>
      </c>
      <c r="K81" s="134">
        <v>2.6088163199999999</v>
      </c>
      <c r="L81" s="134">
        <v>0.11163057999999999</v>
      </c>
      <c r="M81" s="168" t="s">
        <v>189</v>
      </c>
      <c r="N81" s="134">
        <v>10.056909129999999</v>
      </c>
      <c r="O81" s="134">
        <v>1.5288263200000001</v>
      </c>
      <c r="P81" s="134">
        <v>2.45090875</v>
      </c>
      <c r="Q81" s="134">
        <v>0.28574379999999999</v>
      </c>
      <c r="R81" s="134">
        <v>0.15969828</v>
      </c>
      <c r="S81" s="134">
        <v>0</v>
      </c>
      <c r="T81" s="134">
        <v>0.17961837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8">
        <v>42705</v>
      </c>
      <c r="B82" s="134">
        <v>1636.7463627899999</v>
      </c>
      <c r="C82" s="134">
        <v>148.61306210999999</v>
      </c>
      <c r="D82" s="134">
        <v>43.980186199999999</v>
      </c>
      <c r="E82" s="134">
        <v>1147.7228373999999</v>
      </c>
      <c r="F82" s="134">
        <v>0.10060756</v>
      </c>
      <c r="G82" s="134">
        <v>1.15554128</v>
      </c>
      <c r="H82" s="134">
        <v>12.407749389999999</v>
      </c>
      <c r="I82" s="134">
        <v>255.12757366</v>
      </c>
      <c r="J82" s="134">
        <v>9.2489874000000007</v>
      </c>
      <c r="K82" s="134">
        <v>2.6821644600000001</v>
      </c>
      <c r="L82" s="134">
        <v>2.279016E-2</v>
      </c>
      <c r="M82" s="168" t="s">
        <v>189</v>
      </c>
      <c r="N82" s="134">
        <v>10.497924149999999</v>
      </c>
      <c r="O82" s="134">
        <v>1.76544843</v>
      </c>
      <c r="P82" s="134">
        <v>2.5878992200000002</v>
      </c>
      <c r="Q82" s="134">
        <v>0.50844082000000002</v>
      </c>
      <c r="R82" s="134">
        <v>0.19265644000000001</v>
      </c>
      <c r="S82" s="134">
        <v>0</v>
      </c>
      <c r="T82" s="134">
        <v>0.13249411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8">
        <v>42736</v>
      </c>
      <c r="B83" s="134">
        <v>1609.16112363</v>
      </c>
      <c r="C83" s="134">
        <v>152.66882104999999</v>
      </c>
      <c r="D83" s="134">
        <v>42.189936619999997</v>
      </c>
      <c r="E83" s="134">
        <v>1112.7181333399999</v>
      </c>
      <c r="F83" s="134">
        <v>0.10733125</v>
      </c>
      <c r="G83" s="134">
        <v>1.1634152499999999</v>
      </c>
      <c r="H83" s="134">
        <v>12.12559272</v>
      </c>
      <c r="I83" s="134">
        <v>259.97551722999998</v>
      </c>
      <c r="J83" s="134">
        <v>9.6335408299999994</v>
      </c>
      <c r="K83" s="134">
        <v>3.3423305499999998</v>
      </c>
      <c r="L83" s="134">
        <v>9.1867359999999995E-2</v>
      </c>
      <c r="M83" s="168" t="s">
        <v>189</v>
      </c>
      <c r="N83" s="134">
        <v>10.35059717</v>
      </c>
      <c r="O83" s="134">
        <v>1.51455176</v>
      </c>
      <c r="P83" s="134">
        <v>2.5209476999999998</v>
      </c>
      <c r="Q83" s="134">
        <v>0.50642142999999995</v>
      </c>
      <c r="R83" s="134">
        <v>0.19748825</v>
      </c>
      <c r="S83" s="134">
        <v>0</v>
      </c>
      <c r="T83" s="134">
        <v>5.4631119999999998E-2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8">
        <v>42767</v>
      </c>
      <c r="B84" s="134">
        <v>1650.6482410799999</v>
      </c>
      <c r="C84" s="134">
        <v>147.77274965999999</v>
      </c>
      <c r="D84" s="134">
        <v>40.659165520000002</v>
      </c>
      <c r="E84" s="134">
        <v>1137.4581299900001</v>
      </c>
      <c r="F84" s="134">
        <v>0.12530636000000001</v>
      </c>
      <c r="G84" s="134">
        <v>1.1739017700000001</v>
      </c>
      <c r="H84" s="134">
        <v>12.01415214</v>
      </c>
      <c r="I84" s="134">
        <v>281.71740684000002</v>
      </c>
      <c r="J84" s="134">
        <v>10.732478479999999</v>
      </c>
      <c r="K84" s="134">
        <v>3.2997315500000002</v>
      </c>
      <c r="L84" s="134">
        <v>4.1623130000000001E-2</v>
      </c>
      <c r="M84" s="168" t="s">
        <v>189</v>
      </c>
      <c r="N84" s="134">
        <v>10.28242923</v>
      </c>
      <c r="O84" s="134">
        <v>1.75851213</v>
      </c>
      <c r="P84" s="134">
        <v>2.60085436</v>
      </c>
      <c r="Q84" s="134">
        <v>0.49850824999999999</v>
      </c>
      <c r="R84" s="134">
        <v>0.27887680999999997</v>
      </c>
      <c r="S84" s="134">
        <v>0</v>
      </c>
      <c r="T84" s="134">
        <v>0.23441486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8">
        <v>42795</v>
      </c>
      <c r="B85" s="134">
        <v>1796.0005604800001</v>
      </c>
      <c r="C85" s="134">
        <v>173.37500987000001</v>
      </c>
      <c r="D85" s="134">
        <v>38.243331650000002</v>
      </c>
      <c r="E85" s="134">
        <v>1211.17700603</v>
      </c>
      <c r="F85" s="134">
        <v>0.10059388</v>
      </c>
      <c r="G85" s="134">
        <v>1.2916691300000001</v>
      </c>
      <c r="H85" s="134">
        <v>13.33400548</v>
      </c>
      <c r="I85" s="134">
        <v>329.33472661000002</v>
      </c>
      <c r="J85" s="134">
        <v>10.978249079999999</v>
      </c>
      <c r="K85" s="134">
        <v>3.2059829199999998</v>
      </c>
      <c r="L85" s="134">
        <v>0.10625772999999999</v>
      </c>
      <c r="M85" s="168" t="s">
        <v>189</v>
      </c>
      <c r="N85" s="134">
        <v>9.7321983700000008</v>
      </c>
      <c r="O85" s="134">
        <v>1.6804464100000001</v>
      </c>
      <c r="P85" s="134">
        <v>2.41729064</v>
      </c>
      <c r="Q85" s="134">
        <v>0.49872411999999999</v>
      </c>
      <c r="R85" s="134">
        <v>0.21667495000000001</v>
      </c>
      <c r="S85" s="134">
        <v>0</v>
      </c>
      <c r="T85" s="134">
        <v>0.30839360999999998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8">
        <v>42826</v>
      </c>
      <c r="B86" s="134">
        <v>1935.7308627699999</v>
      </c>
      <c r="C86" s="134">
        <v>226.16230246999999</v>
      </c>
      <c r="D86" s="134">
        <v>34.629146349999999</v>
      </c>
      <c r="E86" s="134">
        <v>1309.28955393</v>
      </c>
      <c r="F86" s="134">
        <v>0.10059388</v>
      </c>
      <c r="G86" s="134">
        <v>0.80536328999999995</v>
      </c>
      <c r="H86" s="134">
        <v>13.197755190000001</v>
      </c>
      <c r="I86" s="134">
        <v>323.60231521999998</v>
      </c>
      <c r="J86" s="134">
        <v>10.45626755</v>
      </c>
      <c r="K86" s="134">
        <v>3.1803028200000001</v>
      </c>
      <c r="L86" s="134">
        <v>4.012756E-2</v>
      </c>
      <c r="M86" s="168" t="s">
        <v>189</v>
      </c>
      <c r="N86" s="134">
        <v>9.2937401000000008</v>
      </c>
      <c r="O86" s="134">
        <v>1.45524619</v>
      </c>
      <c r="P86" s="134">
        <v>2.5094108899999998</v>
      </c>
      <c r="Q86" s="134">
        <v>0.49944006000000002</v>
      </c>
      <c r="R86" s="134">
        <v>0.19141464999999999</v>
      </c>
      <c r="S86" s="134">
        <v>0</v>
      </c>
      <c r="T86" s="134">
        <v>0.31788262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8">
        <v>42856</v>
      </c>
      <c r="B87" s="134">
        <v>1999.6755220499999</v>
      </c>
      <c r="C87" s="134">
        <v>248.13553888000001</v>
      </c>
      <c r="D87" s="134">
        <v>33.302107149999998</v>
      </c>
      <c r="E87" s="134">
        <v>1351.4634994</v>
      </c>
      <c r="F87" s="134">
        <v>0.11868720000000001</v>
      </c>
      <c r="G87" s="134">
        <v>0.96841573000000003</v>
      </c>
      <c r="H87" s="134">
        <v>12.02989646</v>
      </c>
      <c r="I87" s="134">
        <v>322.14992382999998</v>
      </c>
      <c r="J87" s="134">
        <v>11.379758649999999</v>
      </c>
      <c r="K87" s="134">
        <v>3.1594902299999998</v>
      </c>
      <c r="L87" s="134">
        <v>5.4728720000000002E-2</v>
      </c>
      <c r="M87" s="168" t="s">
        <v>189</v>
      </c>
      <c r="N87" s="134">
        <v>9.1872862499999997</v>
      </c>
      <c r="O87" s="134">
        <v>3.7044186400000001</v>
      </c>
      <c r="P87" s="134">
        <v>2.9458695600000002</v>
      </c>
      <c r="Q87" s="134">
        <v>0.49915011999999997</v>
      </c>
      <c r="R87" s="134">
        <v>0.28472804000000002</v>
      </c>
      <c r="S87" s="134">
        <v>0</v>
      </c>
      <c r="T87" s="134">
        <v>0.29202318999999999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8">
        <v>42887</v>
      </c>
      <c r="B88" s="134">
        <v>2068.7962649000001</v>
      </c>
      <c r="C88" s="134">
        <v>273.31275111999997</v>
      </c>
      <c r="D88" s="134">
        <v>33.617620549999998</v>
      </c>
      <c r="E88" s="134">
        <v>1395.2507529500001</v>
      </c>
      <c r="F88" s="134">
        <v>0.16075691</v>
      </c>
      <c r="G88" s="134">
        <v>1.1100078</v>
      </c>
      <c r="H88" s="134">
        <v>11.73939807</v>
      </c>
      <c r="I88" s="134">
        <v>322.48693265000003</v>
      </c>
      <c r="J88" s="134">
        <v>10.832032229999999</v>
      </c>
      <c r="K88" s="134">
        <v>3.0625476800000002</v>
      </c>
      <c r="L88" s="134">
        <v>0.38013764999999999</v>
      </c>
      <c r="M88" s="168" t="s">
        <v>189</v>
      </c>
      <c r="N88" s="134">
        <v>9.1066996000000007</v>
      </c>
      <c r="O88" s="134">
        <v>3.7164147199999999</v>
      </c>
      <c r="P88" s="134">
        <v>2.5624021799999999</v>
      </c>
      <c r="Q88" s="134">
        <v>1.01349852</v>
      </c>
      <c r="R88" s="134">
        <v>0.25712695000000002</v>
      </c>
      <c r="S88" s="134">
        <v>0</v>
      </c>
      <c r="T88" s="134">
        <v>0.18718531999999999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8">
        <v>42917</v>
      </c>
      <c r="B89" s="134">
        <v>2112.2534070500001</v>
      </c>
      <c r="C89" s="134">
        <v>303.94730183000001</v>
      </c>
      <c r="D89" s="134">
        <v>32.000595400000002</v>
      </c>
      <c r="E89" s="134">
        <v>1409.38014254</v>
      </c>
      <c r="F89" s="134">
        <v>0.1009862</v>
      </c>
      <c r="G89" s="134">
        <v>1.1170863499999999</v>
      </c>
      <c r="H89" s="134">
        <v>11.81649322</v>
      </c>
      <c r="I89" s="134">
        <v>322.78664354</v>
      </c>
      <c r="J89" s="134">
        <v>11.84460722</v>
      </c>
      <c r="K89" s="134">
        <v>2.4429564099999999</v>
      </c>
      <c r="L89" s="134">
        <v>0.39463404000000002</v>
      </c>
      <c r="M89" s="168" t="s">
        <v>189</v>
      </c>
      <c r="N89" s="134">
        <v>8.9995946100000008</v>
      </c>
      <c r="O89" s="134">
        <v>3.6364367999999998</v>
      </c>
      <c r="P89" s="134">
        <v>2.5397939900000002</v>
      </c>
      <c r="Q89" s="134">
        <v>1.0107031099999999</v>
      </c>
      <c r="R89" s="134">
        <v>0.10962508</v>
      </c>
      <c r="S89" s="134">
        <v>0</v>
      </c>
      <c r="T89" s="134">
        <v>0.12580670999999999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8">
        <v>42948</v>
      </c>
      <c r="B90" s="134">
        <v>2086.7344850999998</v>
      </c>
      <c r="C90" s="134">
        <v>308.16938942000002</v>
      </c>
      <c r="D90" s="134">
        <v>31.057731530000002</v>
      </c>
      <c r="E90" s="134">
        <v>1408.32615222</v>
      </c>
      <c r="F90" s="134">
        <v>1.0932789000000001</v>
      </c>
      <c r="G90" s="134">
        <v>0.96275369</v>
      </c>
      <c r="H90" s="134">
        <v>12.012295030000001</v>
      </c>
      <c r="I90" s="134">
        <v>293.52800466999997</v>
      </c>
      <c r="J90" s="134">
        <v>11.94637447</v>
      </c>
      <c r="K90" s="134">
        <v>3.3122089699999999</v>
      </c>
      <c r="L90" s="134">
        <v>0.35789690000000002</v>
      </c>
      <c r="M90" s="168" t="s">
        <v>189</v>
      </c>
      <c r="N90" s="134">
        <v>9.0429191000000007</v>
      </c>
      <c r="O90" s="134">
        <v>3.3962719799999999</v>
      </c>
      <c r="P90" s="134">
        <v>2.5520060400000002</v>
      </c>
      <c r="Q90" s="134">
        <v>0.73603925000000003</v>
      </c>
      <c r="R90" s="134">
        <v>0.10983548</v>
      </c>
      <c r="S90" s="134">
        <v>7.1469100000000002E-3</v>
      </c>
      <c r="T90" s="134">
        <v>0.12418054000000001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8">
        <v>42979</v>
      </c>
      <c r="B91" s="134">
        <v>2158.3041883400001</v>
      </c>
      <c r="C91" s="134">
        <v>349.37444219999998</v>
      </c>
      <c r="D91" s="134">
        <v>29.739163250000001</v>
      </c>
      <c r="E91" s="134">
        <v>1409.78115822</v>
      </c>
      <c r="F91" s="134">
        <v>1.1218753400000001</v>
      </c>
      <c r="G91" s="134">
        <v>0.91229192000000003</v>
      </c>
      <c r="H91" s="134">
        <v>12.017034450000001</v>
      </c>
      <c r="I91" s="134">
        <v>322.34873715999998</v>
      </c>
      <c r="J91" s="134">
        <v>13.45074376</v>
      </c>
      <c r="K91" s="134">
        <v>3.1848269</v>
      </c>
      <c r="L91" s="134">
        <v>0.67373017000000002</v>
      </c>
      <c r="M91" s="168" t="s">
        <v>189</v>
      </c>
      <c r="N91" s="134">
        <v>9.0786952000000003</v>
      </c>
      <c r="O91" s="134">
        <v>3.5821337799999999</v>
      </c>
      <c r="P91" s="134">
        <v>2.1632205</v>
      </c>
      <c r="Q91" s="134">
        <v>0.62485058999999998</v>
      </c>
      <c r="R91" s="134">
        <v>9.6549179999999998E-2</v>
      </c>
      <c r="S91" s="134">
        <v>1.0149999999999999E-5</v>
      </c>
      <c r="T91" s="134">
        <v>0.15472557000000001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8">
        <v>43009</v>
      </c>
      <c r="B92" s="134">
        <v>2175.3197060799998</v>
      </c>
      <c r="C92" s="134">
        <v>363.01052729000003</v>
      </c>
      <c r="D92" s="134">
        <v>28.462388449999999</v>
      </c>
      <c r="E92" s="134">
        <v>1398.80373553</v>
      </c>
      <c r="F92" s="134">
        <v>1.51427281</v>
      </c>
      <c r="G92" s="134">
        <v>0.92712404000000004</v>
      </c>
      <c r="H92" s="134">
        <v>11.50020093</v>
      </c>
      <c r="I92" s="134">
        <v>340.60454176000002</v>
      </c>
      <c r="J92" s="134">
        <v>12.32519903</v>
      </c>
      <c r="K92" s="134">
        <v>3.0992726199999998</v>
      </c>
      <c r="L92" s="134">
        <v>0.55864513000000005</v>
      </c>
      <c r="M92" s="168" t="s">
        <v>189</v>
      </c>
      <c r="N92" s="134">
        <v>9.5323996199999996</v>
      </c>
      <c r="O92" s="134">
        <v>1.09574258</v>
      </c>
      <c r="P92" s="134">
        <v>3.2558170999999998</v>
      </c>
      <c r="Q92" s="134">
        <v>0.46815678999999999</v>
      </c>
      <c r="R92" s="134">
        <v>0.10659869</v>
      </c>
      <c r="S92" s="134">
        <v>0</v>
      </c>
      <c r="T92" s="134">
        <v>5.5083710000000001E-2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8">
        <v>43040</v>
      </c>
      <c r="B93" s="134">
        <v>2305.9988853499999</v>
      </c>
      <c r="C93" s="134">
        <v>366.78621280999999</v>
      </c>
      <c r="D93" s="134">
        <v>27.824928159999999</v>
      </c>
      <c r="E93" s="134">
        <v>1444.2452035700001</v>
      </c>
      <c r="F93" s="134">
        <v>1.14520749</v>
      </c>
      <c r="G93" s="134">
        <v>0.92525597000000004</v>
      </c>
      <c r="H93" s="134">
        <v>8.2604305599999996</v>
      </c>
      <c r="I93" s="134">
        <v>426.17344557000001</v>
      </c>
      <c r="J93" s="134">
        <v>12.287280790000001</v>
      </c>
      <c r="K93" s="134">
        <v>3.0909909199999999</v>
      </c>
      <c r="L93" s="134">
        <v>0.60901353999999996</v>
      </c>
      <c r="M93" s="168" t="s">
        <v>189</v>
      </c>
      <c r="N93" s="134">
        <v>9.2108548100000007</v>
      </c>
      <c r="O93" s="134">
        <v>1.0734865499999999</v>
      </c>
      <c r="P93" s="134">
        <v>3.7212375199999999</v>
      </c>
      <c r="Q93" s="134">
        <v>0.46292046999999997</v>
      </c>
      <c r="R93" s="134">
        <v>6.0731689999999998E-2</v>
      </c>
      <c r="S93" s="134">
        <v>0</v>
      </c>
      <c r="T93" s="134">
        <v>0.12168493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8">
        <v>43070</v>
      </c>
      <c r="B94" s="134">
        <v>2387.0560809499998</v>
      </c>
      <c r="C94" s="134">
        <v>359.05023111000003</v>
      </c>
      <c r="D94" s="134">
        <v>29.349077699999999</v>
      </c>
      <c r="E94" s="134">
        <v>1526.8177413799999</v>
      </c>
      <c r="F94" s="134">
        <v>1.22392126</v>
      </c>
      <c r="G94" s="134">
        <v>1.22171998</v>
      </c>
      <c r="H94" s="134">
        <v>9.5538377699999995</v>
      </c>
      <c r="I94" s="134">
        <v>429.75182289999998</v>
      </c>
      <c r="J94" s="134">
        <v>11.4433101</v>
      </c>
      <c r="K94" s="134">
        <v>3.01598897</v>
      </c>
      <c r="L94" s="134">
        <v>0.55490731999999998</v>
      </c>
      <c r="M94" s="168" t="s">
        <v>189</v>
      </c>
      <c r="N94" s="134">
        <v>9.6160610399999999</v>
      </c>
      <c r="O94" s="134">
        <v>1.4703405300000001</v>
      </c>
      <c r="P94" s="134">
        <v>3.3252330200000002</v>
      </c>
      <c r="Q94" s="134">
        <v>0.44454441</v>
      </c>
      <c r="R94" s="134">
        <v>9.3260380000000004E-2</v>
      </c>
      <c r="S94" s="134">
        <v>0</v>
      </c>
      <c r="T94" s="134">
        <v>0.12408308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8">
        <v>43101</v>
      </c>
      <c r="B95" s="134">
        <v>2513.3632094899999</v>
      </c>
      <c r="C95" s="134">
        <v>365.19850344000002</v>
      </c>
      <c r="D95" s="134">
        <v>29.64062616</v>
      </c>
      <c r="E95" s="134">
        <v>1610.93757968</v>
      </c>
      <c r="F95" s="134">
        <v>1.32025368</v>
      </c>
      <c r="G95" s="134">
        <v>1.8946182899999999</v>
      </c>
      <c r="H95" s="134">
        <v>11.774822670000001</v>
      </c>
      <c r="I95" s="134">
        <v>452.32682831</v>
      </c>
      <c r="J95" s="134">
        <v>11.3540166</v>
      </c>
      <c r="K95" s="134">
        <v>2.8241240599999999</v>
      </c>
      <c r="L95" s="134">
        <v>0.57186665000000003</v>
      </c>
      <c r="M95" s="168" t="s">
        <v>189</v>
      </c>
      <c r="N95" s="134">
        <v>9.38442285</v>
      </c>
      <c r="O95" s="134">
        <v>2.0860047499999999</v>
      </c>
      <c r="P95" s="134">
        <v>13.455556809999999</v>
      </c>
      <c r="Q95" s="134">
        <v>0.43186131</v>
      </c>
      <c r="R95" s="134">
        <v>5.5916300000000002E-2</v>
      </c>
      <c r="S95" s="134">
        <v>0</v>
      </c>
      <c r="T95" s="134">
        <v>0.10620793000000001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8">
        <v>43132</v>
      </c>
      <c r="B96" s="134">
        <v>2538.9146859299999</v>
      </c>
      <c r="C96" s="134">
        <v>358.77081793000002</v>
      </c>
      <c r="D96" s="134">
        <v>30.084914569999999</v>
      </c>
      <c r="E96" s="134">
        <v>1627.9871708000001</v>
      </c>
      <c r="F96" s="134">
        <v>1.3141912600000001</v>
      </c>
      <c r="G96" s="134">
        <v>1.1031952</v>
      </c>
      <c r="H96" s="134">
        <v>11.62043029</v>
      </c>
      <c r="I96" s="134">
        <v>462.23642833000002</v>
      </c>
      <c r="J96" s="134">
        <v>11.70363463</v>
      </c>
      <c r="K96" s="134">
        <v>2.7467747</v>
      </c>
      <c r="L96" s="134">
        <v>0.56046808999999997</v>
      </c>
      <c r="M96" s="168" t="s">
        <v>189</v>
      </c>
      <c r="N96" s="134">
        <v>9.2400654699999993</v>
      </c>
      <c r="O96" s="134">
        <v>7.8082317200000002</v>
      </c>
      <c r="P96" s="134">
        <v>13.154841360000001</v>
      </c>
      <c r="Q96" s="134">
        <v>0.46078814000000001</v>
      </c>
      <c r="R96" s="134">
        <v>7.1408299999999999E-3</v>
      </c>
      <c r="S96" s="134">
        <v>0</v>
      </c>
      <c r="T96" s="134">
        <v>0.11559261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8">
        <v>43160</v>
      </c>
      <c r="B97" s="134">
        <v>2602.6862518100002</v>
      </c>
      <c r="C97" s="134">
        <v>342.68023955000001</v>
      </c>
      <c r="D97" s="134">
        <v>30.534526150000001</v>
      </c>
      <c r="E97" s="134">
        <v>1688.69040421</v>
      </c>
      <c r="F97" s="134">
        <v>1.3019267800000001</v>
      </c>
      <c r="G97" s="134">
        <v>1.4662183099999999</v>
      </c>
      <c r="H97" s="134">
        <v>11.922390310000001</v>
      </c>
      <c r="I97" s="134">
        <v>484.85797781000002</v>
      </c>
      <c r="J97" s="134">
        <v>12.35825123</v>
      </c>
      <c r="K97" s="134">
        <v>2.6081624699999999</v>
      </c>
      <c r="L97" s="134">
        <v>0.47657523000000002</v>
      </c>
      <c r="M97" s="168" t="s">
        <v>189</v>
      </c>
      <c r="N97" s="134">
        <v>9.6253689700000002</v>
      </c>
      <c r="O97" s="134">
        <v>2.4905239300000002</v>
      </c>
      <c r="P97" s="134">
        <v>13.132368250000001</v>
      </c>
      <c r="Q97" s="134">
        <v>0.41527314999999998</v>
      </c>
      <c r="R97" s="134">
        <v>2.8189999999999999E-5</v>
      </c>
      <c r="S97" s="134">
        <v>0</v>
      </c>
      <c r="T97" s="134">
        <v>0.12601726999999999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8">
        <v>43191</v>
      </c>
      <c r="B98" s="134">
        <v>2716.61938973</v>
      </c>
      <c r="C98" s="134">
        <v>370.22929854</v>
      </c>
      <c r="D98" s="134">
        <v>33.544063970000003</v>
      </c>
      <c r="E98" s="134">
        <v>1747.5920787299999</v>
      </c>
      <c r="F98" s="134">
        <v>1.2355513300000001</v>
      </c>
      <c r="G98" s="134">
        <v>1.50278041</v>
      </c>
      <c r="H98" s="134">
        <v>11.6454503</v>
      </c>
      <c r="I98" s="134">
        <v>477.14394650999998</v>
      </c>
      <c r="J98" s="134">
        <v>44.022984800000003</v>
      </c>
      <c r="K98" s="134">
        <v>2.5513111400000001</v>
      </c>
      <c r="L98" s="134">
        <v>0.52489960999999996</v>
      </c>
      <c r="M98" s="168" t="s">
        <v>189</v>
      </c>
      <c r="N98" s="134">
        <v>10.01690295</v>
      </c>
      <c r="O98" s="134">
        <v>2.9094841300000001</v>
      </c>
      <c r="P98" s="134">
        <v>13.083026090000001</v>
      </c>
      <c r="Q98" s="134">
        <v>0.39484430999999998</v>
      </c>
      <c r="R98" s="134">
        <v>2E-8</v>
      </c>
      <c r="S98" s="134">
        <v>6.1725420000000003E-2</v>
      </c>
      <c r="T98" s="134">
        <v>0.16104146999999999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8">
        <v>43221</v>
      </c>
      <c r="B99" s="134">
        <v>2684.6958726799999</v>
      </c>
      <c r="C99" s="134">
        <v>385.6888012</v>
      </c>
      <c r="D99" s="134">
        <v>33.513412129999999</v>
      </c>
      <c r="E99" s="134">
        <v>1706.23764041</v>
      </c>
      <c r="F99" s="134">
        <v>0.75305182999999998</v>
      </c>
      <c r="G99" s="134">
        <v>1.70187903</v>
      </c>
      <c r="H99" s="134">
        <v>10.968420869999999</v>
      </c>
      <c r="I99" s="134">
        <v>479.43651681</v>
      </c>
      <c r="J99" s="134">
        <v>37.068176450000003</v>
      </c>
      <c r="K99" s="134">
        <v>2.46164366</v>
      </c>
      <c r="L99" s="134">
        <v>0.56140007999999997</v>
      </c>
      <c r="M99" s="168" t="s">
        <v>189</v>
      </c>
      <c r="N99" s="134">
        <v>9.8076098700000003</v>
      </c>
      <c r="O99" s="134">
        <v>3.2084824599999999</v>
      </c>
      <c r="P99" s="134">
        <v>12.680303240000001</v>
      </c>
      <c r="Q99" s="134">
        <v>0.38219247000000001</v>
      </c>
      <c r="R99" s="134">
        <v>0</v>
      </c>
      <c r="S99" s="134">
        <v>5.7924419999999997E-2</v>
      </c>
      <c r="T99" s="134">
        <v>0.16841775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8">
        <v>43252</v>
      </c>
      <c r="B100" s="134">
        <v>2778.8955199299999</v>
      </c>
      <c r="C100" s="134">
        <v>432.57289581999999</v>
      </c>
      <c r="D100" s="134">
        <v>32.713647979999998</v>
      </c>
      <c r="E100" s="134">
        <v>1750.47705763</v>
      </c>
      <c r="F100" s="134">
        <v>1.4640397300000001</v>
      </c>
      <c r="G100" s="134">
        <v>1.54981714</v>
      </c>
      <c r="H100" s="134">
        <v>11.4480117</v>
      </c>
      <c r="I100" s="134">
        <v>483.08663418999998</v>
      </c>
      <c r="J100" s="134">
        <v>36.260446940000001</v>
      </c>
      <c r="K100" s="134">
        <v>2.5351172399999999</v>
      </c>
      <c r="L100" s="134">
        <v>0.94828886999999995</v>
      </c>
      <c r="M100" s="168" t="s">
        <v>189</v>
      </c>
      <c r="N100" s="134">
        <v>9.7429647900000003</v>
      </c>
      <c r="O100" s="134">
        <v>2.6123762500000001</v>
      </c>
      <c r="P100" s="134">
        <v>12.5452894</v>
      </c>
      <c r="Q100" s="134">
        <v>0.82160337000000006</v>
      </c>
      <c r="R100" s="134">
        <v>0</v>
      </c>
      <c r="S100" s="134">
        <v>5.1898739999999999E-2</v>
      </c>
      <c r="T100" s="134">
        <v>6.5430139999999998E-2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8">
        <v>43282</v>
      </c>
      <c r="B101" s="134">
        <v>2757.92386412</v>
      </c>
      <c r="C101" s="134">
        <v>453.46520328999998</v>
      </c>
      <c r="D101" s="134">
        <v>33.406947899999999</v>
      </c>
      <c r="E101" s="134">
        <v>1681.6541927999999</v>
      </c>
      <c r="F101" s="134">
        <v>1.41238544</v>
      </c>
      <c r="G101" s="134">
        <v>1.44096051</v>
      </c>
      <c r="H101" s="134">
        <v>41.406815469999998</v>
      </c>
      <c r="I101" s="134">
        <v>477.56322604000002</v>
      </c>
      <c r="J101" s="134">
        <v>35.566802250000002</v>
      </c>
      <c r="K101" s="134">
        <v>2.03880952</v>
      </c>
      <c r="L101" s="134">
        <v>0.94430272000000004</v>
      </c>
      <c r="M101" s="168" t="s">
        <v>189</v>
      </c>
      <c r="N101" s="134">
        <v>9.9591303700000005</v>
      </c>
      <c r="O101" s="134">
        <v>5.3633452200000002</v>
      </c>
      <c r="P101" s="134">
        <v>12.500430619999999</v>
      </c>
      <c r="Q101" s="134">
        <v>0.93857780999999996</v>
      </c>
      <c r="R101" s="134">
        <v>0.13233797</v>
      </c>
      <c r="S101" s="134">
        <v>4.7343789999999997E-2</v>
      </c>
      <c r="T101" s="134">
        <v>8.3052399999999998E-2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8">
        <v>43313</v>
      </c>
      <c r="B102" s="134">
        <v>2767.3824034499999</v>
      </c>
      <c r="C102" s="134">
        <v>491.21950457000003</v>
      </c>
      <c r="D102" s="134">
        <v>35.214290069999997</v>
      </c>
      <c r="E102" s="134">
        <v>1652.60546006</v>
      </c>
      <c r="F102" s="134">
        <v>2.0829617699999998</v>
      </c>
      <c r="G102" s="134">
        <v>1.55540539</v>
      </c>
      <c r="H102" s="134">
        <v>49.81670072</v>
      </c>
      <c r="I102" s="134">
        <v>465.97621472999998</v>
      </c>
      <c r="J102" s="134">
        <v>35.816818670000004</v>
      </c>
      <c r="K102" s="134">
        <v>1.5442676799999999</v>
      </c>
      <c r="L102" s="134">
        <v>1.3772022500000001</v>
      </c>
      <c r="M102" s="168" t="s">
        <v>189</v>
      </c>
      <c r="N102" s="134">
        <v>10.54517162</v>
      </c>
      <c r="O102" s="134">
        <v>5.4751189099999999</v>
      </c>
      <c r="P102" s="134">
        <v>12.819061120000001</v>
      </c>
      <c r="Q102" s="134">
        <v>1.01709329</v>
      </c>
      <c r="R102" s="134">
        <v>0.22521622999999999</v>
      </c>
      <c r="S102" s="134">
        <v>4.2129880000000001E-2</v>
      </c>
      <c r="T102" s="134">
        <v>4.9786490000000003E-2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8">
        <v>43344</v>
      </c>
      <c r="B103" s="134">
        <v>2800.73162624</v>
      </c>
      <c r="C103" s="134">
        <v>498.15809573000001</v>
      </c>
      <c r="D103" s="134">
        <v>34.868591129999999</v>
      </c>
      <c r="E103" s="134">
        <v>1640.0516638300001</v>
      </c>
      <c r="F103" s="134">
        <v>1.8231180899999999</v>
      </c>
      <c r="G103" s="134">
        <v>1.45308295</v>
      </c>
      <c r="H103" s="134">
        <v>49.048786210000003</v>
      </c>
      <c r="I103" s="134">
        <v>486.73291606999999</v>
      </c>
      <c r="J103" s="134">
        <v>58.974870199999998</v>
      </c>
      <c r="K103" s="134">
        <v>1.2293605000000001</v>
      </c>
      <c r="L103" s="134">
        <v>1.0486445099999999</v>
      </c>
      <c r="M103" s="168" t="s">
        <v>189</v>
      </c>
      <c r="N103" s="134">
        <v>10.615555199999999</v>
      </c>
      <c r="O103" s="134">
        <v>2.9204445400000001</v>
      </c>
      <c r="P103" s="134">
        <v>12.71300564</v>
      </c>
      <c r="Q103" s="134">
        <v>0.94626502999999995</v>
      </c>
      <c r="R103" s="134">
        <v>0</v>
      </c>
      <c r="S103" s="134">
        <v>3.7014360000000003E-2</v>
      </c>
      <c r="T103" s="134">
        <v>0.11021225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8">
        <v>43374</v>
      </c>
      <c r="B104" s="134">
        <v>2772.7700572600002</v>
      </c>
      <c r="C104" s="134">
        <v>497.00047840000002</v>
      </c>
      <c r="D104" s="134">
        <v>33.368395139999997</v>
      </c>
      <c r="E104" s="134">
        <v>1599.5926423599999</v>
      </c>
      <c r="F104" s="134">
        <v>1.4761625899999999</v>
      </c>
      <c r="G104" s="134">
        <v>1.5391224800000001</v>
      </c>
      <c r="H104" s="134">
        <v>49.909780470000001</v>
      </c>
      <c r="I104" s="134">
        <v>505.06572834999997</v>
      </c>
      <c r="J104" s="134">
        <v>57.326687909999997</v>
      </c>
      <c r="K104" s="134">
        <v>1.1244333500000001</v>
      </c>
      <c r="L104" s="134">
        <v>1.00323944</v>
      </c>
      <c r="M104" s="168" t="s">
        <v>189</v>
      </c>
      <c r="N104" s="134">
        <v>10.933193279999999</v>
      </c>
      <c r="O104" s="134">
        <v>0.96456357999999998</v>
      </c>
      <c r="P104" s="134">
        <v>12.52968151</v>
      </c>
      <c r="Q104" s="134">
        <v>0.80142722</v>
      </c>
      <c r="R104" s="134">
        <v>0</v>
      </c>
      <c r="S104" s="134">
        <v>2.6750010000000001E-2</v>
      </c>
      <c r="T104" s="134">
        <v>0.10777117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8">
        <v>43405</v>
      </c>
      <c r="B105" s="134">
        <v>2816.62302477</v>
      </c>
      <c r="C105" s="134">
        <v>514.47887665999997</v>
      </c>
      <c r="D105" s="134">
        <v>32.795775069999998</v>
      </c>
      <c r="E105" s="134">
        <v>1654.2076921299999</v>
      </c>
      <c r="F105" s="134">
        <v>1.2618991799999999</v>
      </c>
      <c r="G105" s="134">
        <v>1.5698917100000001</v>
      </c>
      <c r="H105" s="134">
        <v>50.797787040000003</v>
      </c>
      <c r="I105" s="134">
        <v>496.94702147999999</v>
      </c>
      <c r="J105" s="134">
        <v>36.610292170000001</v>
      </c>
      <c r="K105" s="134">
        <v>1.57836453</v>
      </c>
      <c r="L105" s="134">
        <v>0.80471426000000001</v>
      </c>
      <c r="M105" s="168" t="s">
        <v>189</v>
      </c>
      <c r="N105" s="134">
        <v>11.269903599999999</v>
      </c>
      <c r="O105" s="134">
        <v>0.89301156000000004</v>
      </c>
      <c r="P105" s="134">
        <v>12.409029390000001</v>
      </c>
      <c r="Q105" s="134">
        <v>0.83916957999999997</v>
      </c>
      <c r="R105" s="134">
        <v>4.1822650000000003E-2</v>
      </c>
      <c r="S105" s="134">
        <v>2.6302820000000001E-2</v>
      </c>
      <c r="T105" s="134">
        <v>9.1470940000000001E-2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8">
        <v>43435</v>
      </c>
      <c r="B106" s="134">
        <v>2800.3429567100002</v>
      </c>
      <c r="C106" s="134">
        <v>500.91690626000002</v>
      </c>
      <c r="D106" s="134">
        <v>33.978628989999997</v>
      </c>
      <c r="E106" s="134">
        <v>1671.4402740999999</v>
      </c>
      <c r="F106" s="134">
        <v>1.0467373099999999</v>
      </c>
      <c r="G106" s="134">
        <v>2.4882449100000001</v>
      </c>
      <c r="H106" s="134">
        <v>46.958883460000003</v>
      </c>
      <c r="I106" s="134">
        <v>478.99342711000003</v>
      </c>
      <c r="J106" s="134">
        <v>36.089742950000002</v>
      </c>
      <c r="K106" s="134">
        <v>1.5736160800000001</v>
      </c>
      <c r="L106" s="134">
        <v>1.43231562</v>
      </c>
      <c r="M106" s="168" t="s">
        <v>189</v>
      </c>
      <c r="N106" s="134">
        <v>11.039314040000001</v>
      </c>
      <c r="O106" s="134">
        <v>1.1981125399999999</v>
      </c>
      <c r="P106" s="134">
        <v>12.32924963</v>
      </c>
      <c r="Q106" s="134">
        <v>0.54401051</v>
      </c>
      <c r="R106" s="134">
        <v>2.2746140000000001E-2</v>
      </c>
      <c r="S106" s="134">
        <v>4.343615E-2</v>
      </c>
      <c r="T106" s="134">
        <v>0.24731090999999999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8">
        <v>43466</v>
      </c>
      <c r="B107" s="134">
        <v>2794.2336230699998</v>
      </c>
      <c r="C107" s="134">
        <v>499.03744896000001</v>
      </c>
      <c r="D107" s="134">
        <v>33.029968429999997</v>
      </c>
      <c r="E107" s="134">
        <v>1678.98029959</v>
      </c>
      <c r="F107" s="134">
        <v>1.0463302299999999</v>
      </c>
      <c r="G107" s="134">
        <v>2.9718228999999998</v>
      </c>
      <c r="H107" s="134">
        <v>47.387453059999999</v>
      </c>
      <c r="I107" s="134">
        <v>467.17959726999999</v>
      </c>
      <c r="J107" s="134">
        <v>36.624605840000001</v>
      </c>
      <c r="K107" s="134">
        <v>1.5257111699999999</v>
      </c>
      <c r="L107" s="134">
        <v>0.99913381000000001</v>
      </c>
      <c r="M107" s="168" t="s">
        <v>189</v>
      </c>
      <c r="N107" s="134">
        <v>10.808754009999999</v>
      </c>
      <c r="O107" s="134">
        <v>1.1280429700000001</v>
      </c>
      <c r="P107" s="134">
        <v>12.35208416</v>
      </c>
      <c r="Q107" s="134">
        <v>0.83027443000000001</v>
      </c>
      <c r="R107" s="134">
        <v>2.5016099999999999E-2</v>
      </c>
      <c r="S107" s="134">
        <v>1.6755869999999999E-2</v>
      </c>
      <c r="T107" s="134">
        <v>0.29032427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8">
        <v>43497</v>
      </c>
      <c r="B108" s="134">
        <v>2835.07009905</v>
      </c>
      <c r="C108" s="134">
        <v>485.53494660000001</v>
      </c>
      <c r="D108" s="134">
        <v>33.119503590000001</v>
      </c>
      <c r="E108" s="134">
        <v>1723.2209520199999</v>
      </c>
      <c r="F108" s="134">
        <v>1.04452842</v>
      </c>
      <c r="G108" s="134">
        <v>2.6135472000000002</v>
      </c>
      <c r="H108" s="134">
        <v>46.27677628</v>
      </c>
      <c r="I108" s="134">
        <v>494.34925120999998</v>
      </c>
      <c r="J108" s="134">
        <v>9.4425272499999995</v>
      </c>
      <c r="K108" s="134">
        <v>1.4574277499999999</v>
      </c>
      <c r="L108" s="134">
        <v>12.53407017</v>
      </c>
      <c r="M108" s="168" t="s">
        <v>189</v>
      </c>
      <c r="N108" s="134">
        <v>11.20503549</v>
      </c>
      <c r="O108" s="134">
        <v>0.83690081000000005</v>
      </c>
      <c r="P108" s="134">
        <v>12.14095597</v>
      </c>
      <c r="Q108" s="134">
        <v>0.96875856000000005</v>
      </c>
      <c r="R108" s="134">
        <v>0</v>
      </c>
      <c r="S108" s="134">
        <v>1.8393590000000001E-2</v>
      </c>
      <c r="T108" s="134">
        <v>0.30652414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8">
        <v>43525</v>
      </c>
      <c r="B109" s="134">
        <v>2960.1966818199999</v>
      </c>
      <c r="C109" s="134">
        <v>509.67096304</v>
      </c>
      <c r="D109" s="134">
        <v>32.256475829999999</v>
      </c>
      <c r="E109" s="134">
        <v>1824.5281496800001</v>
      </c>
      <c r="F109" s="134">
        <v>1.04391682</v>
      </c>
      <c r="G109" s="134">
        <v>3.6890870699999998</v>
      </c>
      <c r="H109" s="134">
        <v>50.1983982</v>
      </c>
      <c r="I109" s="134">
        <v>490.14056644999999</v>
      </c>
      <c r="J109" s="134">
        <v>9.4353684999999992</v>
      </c>
      <c r="K109" s="134">
        <v>1.3834484899999999</v>
      </c>
      <c r="L109" s="134">
        <v>12.4929709</v>
      </c>
      <c r="M109" s="168" t="s">
        <v>189</v>
      </c>
      <c r="N109" s="134">
        <v>11.186380740000001</v>
      </c>
      <c r="O109" s="134">
        <v>1.2127543000000001</v>
      </c>
      <c r="P109" s="134">
        <v>11.841991330000001</v>
      </c>
      <c r="Q109" s="134">
        <v>0.84680847000000004</v>
      </c>
      <c r="R109" s="134">
        <v>0</v>
      </c>
      <c r="S109" s="134">
        <v>2.6892000000000001E-3</v>
      </c>
      <c r="T109" s="134">
        <v>0.26671280000000003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8">
        <v>43556</v>
      </c>
      <c r="B110" s="134">
        <v>3098.4805743699999</v>
      </c>
      <c r="C110" s="134">
        <v>528.78660592999995</v>
      </c>
      <c r="D110" s="134">
        <v>33.703234289999997</v>
      </c>
      <c r="E110" s="134">
        <v>1929.0177719999999</v>
      </c>
      <c r="F110" s="134">
        <v>0.85594435000000002</v>
      </c>
      <c r="G110" s="134">
        <v>3.5033289000000001</v>
      </c>
      <c r="H110" s="134">
        <v>45.230845350000003</v>
      </c>
      <c r="I110" s="134">
        <v>513.05990421000001</v>
      </c>
      <c r="J110" s="134">
        <v>9.1399646699999995</v>
      </c>
      <c r="K110" s="134">
        <v>1.7750393799999999</v>
      </c>
      <c r="L110" s="134">
        <v>7.5528582200000001</v>
      </c>
      <c r="M110" s="168" t="s">
        <v>189</v>
      </c>
      <c r="N110" s="134">
        <v>10.991972880000001</v>
      </c>
      <c r="O110" s="134">
        <v>1.1434781000000001</v>
      </c>
      <c r="P110" s="134">
        <v>12.25485151</v>
      </c>
      <c r="Q110" s="134">
        <v>1.0204800999999999</v>
      </c>
      <c r="R110" s="134">
        <v>0.15591360000000001</v>
      </c>
      <c r="S110" s="134">
        <v>9.4099999999999997E-6</v>
      </c>
      <c r="T110" s="134">
        <v>0.28837147000000002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8">
        <v>43586</v>
      </c>
      <c r="B111" s="134">
        <v>3114.67776792</v>
      </c>
      <c r="C111" s="134">
        <v>541.51475238</v>
      </c>
      <c r="D111" s="134">
        <v>33.007929709999999</v>
      </c>
      <c r="E111" s="134">
        <v>1942.1244962599999</v>
      </c>
      <c r="F111" s="134">
        <v>0.19085097000000001</v>
      </c>
      <c r="G111" s="134">
        <v>2.3767014799999999</v>
      </c>
      <c r="H111" s="134">
        <v>8.7511583000000002</v>
      </c>
      <c r="I111" s="134">
        <v>538.12104784999997</v>
      </c>
      <c r="J111" s="134">
        <v>14.107711050000001</v>
      </c>
      <c r="K111" s="134">
        <v>1.69390536</v>
      </c>
      <c r="L111" s="134">
        <v>7.11081919</v>
      </c>
      <c r="M111" s="168" t="s">
        <v>189</v>
      </c>
      <c r="N111" s="134">
        <v>11.521085769999999</v>
      </c>
      <c r="O111" s="134">
        <v>0.85563694000000001</v>
      </c>
      <c r="P111" s="134">
        <v>12.182217079999999</v>
      </c>
      <c r="Q111" s="134">
        <v>0.88419935999999999</v>
      </c>
      <c r="R111" s="134">
        <v>1.817525E-2</v>
      </c>
      <c r="S111" s="134">
        <v>0</v>
      </c>
      <c r="T111" s="134">
        <v>0.21708097000000001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8">
        <v>43617</v>
      </c>
      <c r="B112" s="134">
        <v>3087.3770292700001</v>
      </c>
      <c r="C112" s="134">
        <v>554.49107214000003</v>
      </c>
      <c r="D112" s="134">
        <v>33.120436750000003</v>
      </c>
      <c r="E112" s="134">
        <v>1905.1018078699999</v>
      </c>
      <c r="F112" s="134">
        <v>0.18845366999999999</v>
      </c>
      <c r="G112" s="134">
        <v>2.6707494899999999</v>
      </c>
      <c r="H112" s="134">
        <v>8.8751030800000006</v>
      </c>
      <c r="I112" s="134">
        <v>539.20103573999995</v>
      </c>
      <c r="J112" s="134">
        <v>14.46464961</v>
      </c>
      <c r="K112" s="134">
        <v>1.62164062</v>
      </c>
      <c r="L112" s="134">
        <v>7.1501892700000003</v>
      </c>
      <c r="M112" s="168" t="s">
        <v>189</v>
      </c>
      <c r="N112" s="134">
        <v>4.6802583000000002</v>
      </c>
      <c r="O112" s="134">
        <v>2.72609316</v>
      </c>
      <c r="P112" s="134">
        <v>11.47794352</v>
      </c>
      <c r="Q112" s="134">
        <v>0.76505453000000001</v>
      </c>
      <c r="R112" s="134">
        <v>0.66154387000000003</v>
      </c>
      <c r="S112" s="134">
        <v>0</v>
      </c>
      <c r="T112" s="134">
        <v>0.18099765000000001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8">
        <v>43647</v>
      </c>
      <c r="B113" s="134">
        <v>2945.6137121100001</v>
      </c>
      <c r="C113" s="134">
        <v>541.41300535000005</v>
      </c>
      <c r="D113" s="134">
        <v>33.348698069999998</v>
      </c>
      <c r="E113" s="134">
        <v>1781.0571755399999</v>
      </c>
      <c r="F113" s="134">
        <v>0.20462279</v>
      </c>
      <c r="G113" s="134">
        <v>1.94615008</v>
      </c>
      <c r="H113" s="134">
        <v>8.1791238400000008</v>
      </c>
      <c r="I113" s="134">
        <v>537.83610692000002</v>
      </c>
      <c r="J113" s="134">
        <v>14.62741134</v>
      </c>
      <c r="K113" s="134">
        <v>1.5517593199999999</v>
      </c>
      <c r="L113" s="134">
        <v>5.71633631</v>
      </c>
      <c r="M113" s="168" t="s">
        <v>189</v>
      </c>
      <c r="N113" s="134">
        <v>4.7481799999999996</v>
      </c>
      <c r="O113" s="134">
        <v>2.5776114400000001</v>
      </c>
      <c r="P113" s="134">
        <v>11.28032181</v>
      </c>
      <c r="Q113" s="134">
        <v>1.01927192</v>
      </c>
      <c r="R113" s="134">
        <v>2.4899999999999999E-6</v>
      </c>
      <c r="S113" s="134">
        <v>0</v>
      </c>
      <c r="T113" s="134">
        <v>0.10793489000000001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8">
        <v>43678</v>
      </c>
      <c r="B114" s="134">
        <v>2862.7223220599999</v>
      </c>
      <c r="C114" s="134">
        <v>547.54700662000005</v>
      </c>
      <c r="D114" s="134">
        <v>34.279779359999999</v>
      </c>
      <c r="E114" s="134">
        <v>1701.34403686</v>
      </c>
      <c r="F114" s="134">
        <v>0.23297271</v>
      </c>
      <c r="G114" s="134">
        <v>4.1893311999999998</v>
      </c>
      <c r="H114" s="134">
        <v>8.2243205899999996</v>
      </c>
      <c r="I114" s="134">
        <v>525.45387191999998</v>
      </c>
      <c r="J114" s="134">
        <v>13.7985215</v>
      </c>
      <c r="K114" s="134">
        <v>1.4979817499999999</v>
      </c>
      <c r="L114" s="134">
        <v>4.5908111199999997</v>
      </c>
      <c r="M114" s="168" t="s">
        <v>189</v>
      </c>
      <c r="N114" s="134">
        <v>4.6852479999999996</v>
      </c>
      <c r="O114" s="134">
        <v>2.9028288099999999</v>
      </c>
      <c r="P114" s="134">
        <v>12.19065507</v>
      </c>
      <c r="Q114" s="134">
        <v>1.6307990999999999</v>
      </c>
      <c r="R114" s="134">
        <v>7.3383950000000003E-2</v>
      </c>
      <c r="S114" s="134">
        <v>0</v>
      </c>
      <c r="T114" s="134">
        <v>8.0773499999999998E-2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8">
        <v>43709</v>
      </c>
      <c r="B115" s="134">
        <v>2741.8325176799999</v>
      </c>
      <c r="C115" s="134">
        <v>548.31049221000001</v>
      </c>
      <c r="D115" s="134">
        <v>31.652283919999999</v>
      </c>
      <c r="E115" s="134">
        <v>1590.9749854500001</v>
      </c>
      <c r="F115" s="134">
        <v>1.5374940399999999</v>
      </c>
      <c r="G115" s="134">
        <v>3.7964364399999999</v>
      </c>
      <c r="H115" s="134">
        <v>8.3074759799999995</v>
      </c>
      <c r="I115" s="134">
        <v>517.32240540999999</v>
      </c>
      <c r="J115" s="134">
        <v>11.46770222</v>
      </c>
      <c r="K115" s="134">
        <v>1.4216970799999999</v>
      </c>
      <c r="L115" s="134">
        <v>4.0525977900000001</v>
      </c>
      <c r="M115" s="168" t="s">
        <v>189</v>
      </c>
      <c r="N115" s="134">
        <v>4.7923728399999996</v>
      </c>
      <c r="O115" s="134">
        <v>4.7049681999999997</v>
      </c>
      <c r="P115" s="134">
        <v>11.77460174</v>
      </c>
      <c r="Q115" s="134">
        <v>1.6372841499999999</v>
      </c>
      <c r="R115" s="134">
        <v>3.1464550000000001E-2</v>
      </c>
      <c r="S115" s="134">
        <v>0</v>
      </c>
      <c r="T115" s="134">
        <v>4.8255659999999999E-2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8">
        <v>43739</v>
      </c>
      <c r="B116" s="134">
        <v>2758.0406132899998</v>
      </c>
      <c r="C116" s="134">
        <v>537.76283927999998</v>
      </c>
      <c r="D116" s="134">
        <v>31.886029959999998</v>
      </c>
      <c r="E116" s="134">
        <v>1609.1537389299999</v>
      </c>
      <c r="F116" s="134">
        <v>2.4880037599999998</v>
      </c>
      <c r="G116" s="134">
        <v>3.9062778200000001</v>
      </c>
      <c r="H116" s="134">
        <v>8.9311199999999999</v>
      </c>
      <c r="I116" s="134">
        <v>527.59467042000006</v>
      </c>
      <c r="J116" s="134">
        <v>11.54280088</v>
      </c>
      <c r="K116" s="134">
        <v>1.34388365</v>
      </c>
      <c r="L116" s="134">
        <v>3.25069615</v>
      </c>
      <c r="M116" s="168" t="s">
        <v>189</v>
      </c>
      <c r="N116" s="134">
        <v>5.0171154700000002</v>
      </c>
      <c r="O116" s="134">
        <v>1.6267672</v>
      </c>
      <c r="P116" s="134">
        <v>11.794049210000001</v>
      </c>
      <c r="Q116" s="134">
        <v>1.44634448</v>
      </c>
      <c r="R116" s="134">
        <v>0.26196439999999999</v>
      </c>
      <c r="S116" s="134">
        <v>0</v>
      </c>
      <c r="T116" s="134">
        <v>3.4311679999999997E-2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8">
        <v>43770</v>
      </c>
      <c r="B117" s="134">
        <v>2784.6249662</v>
      </c>
      <c r="C117" s="134">
        <v>514.41234304</v>
      </c>
      <c r="D117" s="134">
        <v>31.477827399999999</v>
      </c>
      <c r="E117" s="134">
        <v>1601.5367235199999</v>
      </c>
      <c r="F117" s="134">
        <v>2.7434262399999998</v>
      </c>
      <c r="G117" s="134">
        <v>3.4461373499999999</v>
      </c>
      <c r="H117" s="134">
        <v>18.596399130000002</v>
      </c>
      <c r="I117" s="134">
        <v>575.57534343999998</v>
      </c>
      <c r="J117" s="134">
        <v>12.590011710000001</v>
      </c>
      <c r="K117" s="134">
        <v>1.32052171</v>
      </c>
      <c r="L117" s="134">
        <v>2.93997558</v>
      </c>
      <c r="M117" s="168" t="s">
        <v>189</v>
      </c>
      <c r="N117" s="134">
        <v>4.8312350500000001</v>
      </c>
      <c r="O117" s="134">
        <v>2.2353819599999998</v>
      </c>
      <c r="P117" s="134">
        <v>11.300053200000001</v>
      </c>
      <c r="Q117" s="134">
        <v>1.50226473</v>
      </c>
      <c r="R117" s="134">
        <v>5.1517229999999997E-2</v>
      </c>
      <c r="S117" s="134">
        <v>0</v>
      </c>
      <c r="T117" s="134">
        <v>6.5804909999999994E-2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8">
        <v>43800</v>
      </c>
      <c r="B118" s="134">
        <v>2731.9084338799998</v>
      </c>
      <c r="C118" s="134">
        <v>503.37056071000001</v>
      </c>
      <c r="D118" s="134">
        <v>20.429011710000001</v>
      </c>
      <c r="E118" s="134">
        <v>1603.3978784799999</v>
      </c>
      <c r="F118" s="134">
        <v>3.16512919</v>
      </c>
      <c r="G118" s="134">
        <v>3.4776311799999999</v>
      </c>
      <c r="H118" s="134">
        <v>23.304416310000001</v>
      </c>
      <c r="I118" s="134">
        <v>535.27986658999998</v>
      </c>
      <c r="J118" s="134">
        <v>21.40254577</v>
      </c>
      <c r="K118" s="134">
        <v>1.50389185</v>
      </c>
      <c r="L118" s="134">
        <v>3.1112334399999999</v>
      </c>
      <c r="M118" s="168" t="s">
        <v>189</v>
      </c>
      <c r="N118" s="134">
        <v>5.48616583</v>
      </c>
      <c r="O118" s="134">
        <v>2.4480853100000002</v>
      </c>
      <c r="P118" s="134">
        <v>3.9252921500000002</v>
      </c>
      <c r="Q118" s="134">
        <v>1.4464390600000001</v>
      </c>
      <c r="R118" s="134">
        <v>8.8516360000000002E-2</v>
      </c>
      <c r="S118" s="134">
        <v>0</v>
      </c>
      <c r="T118" s="134">
        <v>7.1769940000000004E-2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8">
        <v>43831</v>
      </c>
      <c r="B119" s="134">
        <v>2715.7655175300001</v>
      </c>
      <c r="C119" s="134">
        <v>507.6347528</v>
      </c>
      <c r="D119" s="134">
        <v>22.026879529999999</v>
      </c>
      <c r="E119" s="134">
        <v>1649.52736946</v>
      </c>
      <c r="F119" s="134">
        <v>3.2642585199999998</v>
      </c>
      <c r="G119" s="134">
        <v>3.3373764100000001</v>
      </c>
      <c r="H119" s="134">
        <v>22.21869221</v>
      </c>
      <c r="I119" s="134">
        <v>468.84789031999998</v>
      </c>
      <c r="J119" s="134">
        <v>21.88459872</v>
      </c>
      <c r="K119" s="134">
        <v>1.43742905</v>
      </c>
      <c r="L119" s="134">
        <v>2.9014584700000001</v>
      </c>
      <c r="M119" s="169">
        <v>0</v>
      </c>
      <c r="N119" s="134">
        <v>4.9521331100000001</v>
      </c>
      <c r="O119" s="134">
        <v>2.4945927700000001</v>
      </c>
      <c r="P119" s="134">
        <v>3.8936033700000001</v>
      </c>
      <c r="Q119" s="134">
        <v>1.34444107</v>
      </c>
      <c r="R119" s="134">
        <v>1.238E-5</v>
      </c>
      <c r="S119" s="134">
        <v>0</v>
      </c>
      <c r="T119" s="134">
        <v>2.934E-5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8">
        <v>43862</v>
      </c>
      <c r="B120" s="134">
        <v>2723.70050133</v>
      </c>
      <c r="C120" s="134">
        <v>499.58569519999998</v>
      </c>
      <c r="D120" s="134">
        <v>22.315631679999999</v>
      </c>
      <c r="E120" s="134">
        <v>1670.8958470099999</v>
      </c>
      <c r="F120" s="134">
        <v>1.52179848</v>
      </c>
      <c r="G120" s="134">
        <v>3.39840462</v>
      </c>
      <c r="H120" s="134">
        <v>42.670382359999998</v>
      </c>
      <c r="I120" s="134">
        <v>444.77766752000002</v>
      </c>
      <c r="J120" s="134">
        <v>19.695774320000002</v>
      </c>
      <c r="K120" s="134">
        <v>2.1090434400000002</v>
      </c>
      <c r="L120" s="134">
        <v>2.2624333600000002</v>
      </c>
      <c r="M120" s="134">
        <v>0</v>
      </c>
      <c r="N120" s="134">
        <v>4.7541836699999998</v>
      </c>
      <c r="O120" s="134">
        <v>4.3933400699999998</v>
      </c>
      <c r="P120" s="134">
        <v>4.0248037600000002</v>
      </c>
      <c r="Q120" s="134">
        <v>1.2954328399999999</v>
      </c>
      <c r="R120" s="134">
        <v>1.842E-5</v>
      </c>
      <c r="S120" s="134">
        <v>0</v>
      </c>
      <c r="T120" s="134">
        <v>4.4579999999999997E-5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8">
        <v>43891</v>
      </c>
      <c r="B121" s="134">
        <v>3034.20303887</v>
      </c>
      <c r="C121" s="134">
        <v>547.13703827999996</v>
      </c>
      <c r="D121" s="134">
        <v>24.062220960000001</v>
      </c>
      <c r="E121" s="134">
        <v>1926.46254041</v>
      </c>
      <c r="F121" s="134">
        <v>3.1000141700000001</v>
      </c>
      <c r="G121" s="134">
        <v>3.1197062400000002</v>
      </c>
      <c r="H121" s="134">
        <v>52.006572310000003</v>
      </c>
      <c r="I121" s="134">
        <v>434.42218767999998</v>
      </c>
      <c r="J121" s="134">
        <v>19.925915660000001</v>
      </c>
      <c r="K121" s="134">
        <v>2.1260467900000002</v>
      </c>
      <c r="L121" s="134">
        <v>1.8212657699999999</v>
      </c>
      <c r="M121" s="134">
        <v>0</v>
      </c>
      <c r="N121" s="134">
        <v>4.8101778399999997</v>
      </c>
      <c r="O121" s="134">
        <v>3.1846512100000002</v>
      </c>
      <c r="P121" s="134">
        <v>9.9754574199999997</v>
      </c>
      <c r="Q121" s="134">
        <v>1.3245037900000001</v>
      </c>
      <c r="R121" s="134">
        <v>0.70503333999999995</v>
      </c>
      <c r="S121" s="134">
        <v>0</v>
      </c>
      <c r="T121" s="134">
        <v>1.9706999999999999E-2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8">
        <v>43922</v>
      </c>
      <c r="B122" s="134">
        <v>3073.03354567</v>
      </c>
      <c r="C122" s="134">
        <v>571.94288432999997</v>
      </c>
      <c r="D122" s="134">
        <v>23.31745596</v>
      </c>
      <c r="E122" s="134">
        <v>1971.98167638</v>
      </c>
      <c r="F122" s="134">
        <v>0.12600467000000001</v>
      </c>
      <c r="G122" s="134">
        <v>0.81353291999999999</v>
      </c>
      <c r="H122" s="134">
        <v>50.991897539999997</v>
      </c>
      <c r="I122" s="134">
        <v>409.66978498999998</v>
      </c>
      <c r="J122" s="134">
        <v>18.160980819999999</v>
      </c>
      <c r="K122" s="134">
        <v>2.3925679500000001</v>
      </c>
      <c r="L122" s="134">
        <v>1.5725946500000001</v>
      </c>
      <c r="M122" s="134">
        <v>0</v>
      </c>
      <c r="N122" s="134">
        <v>4.8273560499999997</v>
      </c>
      <c r="O122" s="134">
        <v>4.8081013300000004</v>
      </c>
      <c r="P122" s="134">
        <v>9.7179207900000009</v>
      </c>
      <c r="Q122" s="134">
        <v>1.2200166800000001</v>
      </c>
      <c r="R122" s="134">
        <v>1.102624E-2</v>
      </c>
      <c r="S122" s="134">
        <v>0</v>
      </c>
      <c r="T122" s="134">
        <v>1.4797443699999999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8">
        <v>43952</v>
      </c>
      <c r="B123" s="134">
        <v>3086.1407955499999</v>
      </c>
      <c r="C123" s="134">
        <v>574.80765670999995</v>
      </c>
      <c r="D123" s="134">
        <v>23.957983240000001</v>
      </c>
      <c r="E123" s="134">
        <v>1964.8724959399999</v>
      </c>
      <c r="F123" s="134">
        <v>0.1243146</v>
      </c>
      <c r="G123" s="134">
        <v>3.14120921</v>
      </c>
      <c r="H123" s="134">
        <v>53.460043759999998</v>
      </c>
      <c r="I123" s="134">
        <v>424.33226664</v>
      </c>
      <c r="J123" s="134">
        <v>16.53982354</v>
      </c>
      <c r="K123" s="134">
        <v>2.390368</v>
      </c>
      <c r="L123" s="134">
        <v>1.2549641899999999</v>
      </c>
      <c r="M123" s="134">
        <v>0</v>
      </c>
      <c r="N123" s="134">
        <v>4.7206434000000002</v>
      </c>
      <c r="O123" s="134">
        <v>4.8571205700000002</v>
      </c>
      <c r="P123" s="134">
        <v>8.9329832200000006</v>
      </c>
      <c r="Q123" s="134">
        <v>1.09930554</v>
      </c>
      <c r="R123" s="134">
        <v>0.22061548</v>
      </c>
      <c r="S123" s="134">
        <v>0</v>
      </c>
      <c r="T123" s="134">
        <v>1.42900151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8">
        <v>43983</v>
      </c>
      <c r="B124" s="134">
        <v>3039.2832593200001</v>
      </c>
      <c r="C124" s="134">
        <v>604.25323449999996</v>
      </c>
      <c r="D124" s="134">
        <v>21.095606400000001</v>
      </c>
      <c r="E124" s="134">
        <v>1904.9221277700001</v>
      </c>
      <c r="F124" s="134">
        <v>3.7864032399999998</v>
      </c>
      <c r="G124" s="134">
        <v>3.1349573400000001</v>
      </c>
      <c r="H124" s="134">
        <v>56.807672590000003</v>
      </c>
      <c r="I124" s="134">
        <v>403.99407294000002</v>
      </c>
      <c r="J124" s="134">
        <v>17.100482929999998</v>
      </c>
      <c r="K124" s="134">
        <v>2.3706343099999998</v>
      </c>
      <c r="L124" s="134">
        <v>0.96127019999999996</v>
      </c>
      <c r="M124" s="134">
        <v>0</v>
      </c>
      <c r="N124" s="134">
        <v>4.6282637099999997</v>
      </c>
      <c r="O124" s="134">
        <v>4.5199515200000002</v>
      </c>
      <c r="P124" s="134">
        <v>8.8462574200000006</v>
      </c>
      <c r="Q124" s="134">
        <v>1.26668684</v>
      </c>
      <c r="R124" s="134">
        <v>0.23913307</v>
      </c>
      <c r="S124" s="134">
        <v>0</v>
      </c>
      <c r="T124" s="134">
        <v>1.35650454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8">
        <v>44013</v>
      </c>
      <c r="B125" s="134">
        <v>3050.62527383</v>
      </c>
      <c r="C125" s="134">
        <v>588.78594810000004</v>
      </c>
      <c r="D125" s="134">
        <v>21.88024085</v>
      </c>
      <c r="E125" s="134">
        <v>1919.70498808</v>
      </c>
      <c r="F125" s="134">
        <v>3.6960054200000001</v>
      </c>
      <c r="G125" s="134">
        <v>7.2319654299999998</v>
      </c>
      <c r="H125" s="134">
        <v>65.308452990000006</v>
      </c>
      <c r="I125" s="134">
        <v>391.31869666</v>
      </c>
      <c r="J125" s="134">
        <v>33.389394750000001</v>
      </c>
      <c r="K125" s="134">
        <v>1.26858425</v>
      </c>
      <c r="L125" s="134">
        <v>0.60735227000000003</v>
      </c>
      <c r="M125" s="134">
        <v>0</v>
      </c>
      <c r="N125" s="134">
        <v>2.3094723300000002</v>
      </c>
      <c r="O125" s="134">
        <v>4.5556295999999996</v>
      </c>
      <c r="P125" s="134">
        <v>8.2886739400000007</v>
      </c>
      <c r="Q125" s="134">
        <v>0.96386603999999998</v>
      </c>
      <c r="R125" s="134">
        <v>4.4392600000000004E-3</v>
      </c>
      <c r="S125" s="134">
        <v>0</v>
      </c>
      <c r="T125" s="134">
        <v>1.3115638599999999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8">
        <v>44044</v>
      </c>
      <c r="B126" s="134">
        <v>2945.0035392899999</v>
      </c>
      <c r="C126" s="134">
        <v>579.55530856999997</v>
      </c>
      <c r="D126" s="134">
        <v>22.504745329999999</v>
      </c>
      <c r="E126" s="134">
        <v>1801.48449489</v>
      </c>
      <c r="F126" s="134">
        <v>3.5328433700000001</v>
      </c>
      <c r="G126" s="134">
        <v>7.0794605099999997</v>
      </c>
      <c r="H126" s="134">
        <v>70.930332820000004</v>
      </c>
      <c r="I126" s="134">
        <v>391.71468018000002</v>
      </c>
      <c r="J126" s="134">
        <v>43.92298899</v>
      </c>
      <c r="K126" s="134">
        <v>1.1365473500000001</v>
      </c>
      <c r="L126" s="134">
        <v>0.60828638999999995</v>
      </c>
      <c r="M126" s="134">
        <v>0</v>
      </c>
      <c r="N126" s="134">
        <v>4.2421110799999999</v>
      </c>
      <c r="O126" s="134">
        <v>4.7844659700000003</v>
      </c>
      <c r="P126" s="134">
        <v>10.647828629999999</v>
      </c>
      <c r="Q126" s="134">
        <v>1.2414348799999999</v>
      </c>
      <c r="R126" s="134">
        <v>0.36667781999999999</v>
      </c>
      <c r="S126" s="134">
        <v>0</v>
      </c>
      <c r="T126" s="134">
        <v>1.2513325099999999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8">
        <v>44075</v>
      </c>
      <c r="B127" s="134">
        <v>2312.2732429500002</v>
      </c>
      <c r="C127" s="134">
        <v>588.93773490000001</v>
      </c>
      <c r="D127" s="134">
        <v>23.146264989999999</v>
      </c>
      <c r="E127" s="134">
        <v>1167.5353129299999</v>
      </c>
      <c r="F127" s="134">
        <v>3.3697966099999999</v>
      </c>
      <c r="G127" s="134">
        <v>6.61277764</v>
      </c>
      <c r="H127" s="134">
        <v>71.343855880000007</v>
      </c>
      <c r="I127" s="134">
        <v>385.16856258000001</v>
      </c>
      <c r="J127" s="134">
        <v>46.703040950000002</v>
      </c>
      <c r="K127" s="134">
        <v>0.99238190999999998</v>
      </c>
      <c r="L127" s="134">
        <v>0.58714392999999998</v>
      </c>
      <c r="M127" s="134">
        <v>0</v>
      </c>
      <c r="N127" s="134">
        <v>1.6976394400000001</v>
      </c>
      <c r="O127" s="134">
        <v>2.9379225500000001</v>
      </c>
      <c r="P127" s="134">
        <v>10.633286030000001</v>
      </c>
      <c r="Q127" s="134">
        <v>0.90189417999999999</v>
      </c>
      <c r="R127" s="134">
        <v>0.51623534999999998</v>
      </c>
      <c r="S127" s="134">
        <v>0</v>
      </c>
      <c r="T127" s="134">
        <v>1.1893930800000001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8">
        <v>44105</v>
      </c>
      <c r="B128" s="134">
        <v>2203.22788924</v>
      </c>
      <c r="C128" s="134">
        <v>559.14574829000003</v>
      </c>
      <c r="D128" s="134">
        <v>25.559263940000001</v>
      </c>
      <c r="E128" s="134">
        <v>1100.18160539</v>
      </c>
      <c r="F128" s="134">
        <v>3.1720122100000001</v>
      </c>
      <c r="G128" s="134">
        <v>6.38428591</v>
      </c>
      <c r="H128" s="134">
        <v>67.371925410000003</v>
      </c>
      <c r="I128" s="134">
        <v>399.39876466999999</v>
      </c>
      <c r="J128" s="134">
        <v>19.880861599999999</v>
      </c>
      <c r="K128" s="134">
        <v>0.97051575000000001</v>
      </c>
      <c r="L128" s="134">
        <v>0.62659695999999998</v>
      </c>
      <c r="M128" s="134">
        <v>0</v>
      </c>
      <c r="N128" s="134">
        <v>2.5967642500000001</v>
      </c>
      <c r="O128" s="134">
        <v>5.5805580600000004</v>
      </c>
      <c r="P128" s="134">
        <v>10.278568099999999</v>
      </c>
      <c r="Q128" s="134">
        <v>0.78890486999999998</v>
      </c>
      <c r="R128" s="134">
        <v>0.18075763</v>
      </c>
      <c r="S128" s="134">
        <v>0</v>
      </c>
      <c r="T128" s="134">
        <v>1.1107562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8">
        <v>44136</v>
      </c>
      <c r="B129" s="134">
        <v>2321.2001626400001</v>
      </c>
      <c r="C129" s="134">
        <v>552.87623136000002</v>
      </c>
      <c r="D129" s="134">
        <v>25.804492660000001</v>
      </c>
      <c r="E129" s="134">
        <v>1201.98830247</v>
      </c>
      <c r="F129" s="134">
        <v>3.0137102100000002</v>
      </c>
      <c r="G129" s="134">
        <v>6.0953133700000004</v>
      </c>
      <c r="H129" s="134">
        <v>69.993001109999994</v>
      </c>
      <c r="I129" s="134">
        <v>414.89773070000001</v>
      </c>
      <c r="J129" s="134">
        <v>18.435609070000002</v>
      </c>
      <c r="K129" s="134">
        <v>1.0024551900000001</v>
      </c>
      <c r="L129" s="134">
        <v>0.57767464999999996</v>
      </c>
      <c r="M129" s="134">
        <v>0</v>
      </c>
      <c r="N129" s="134">
        <v>2.6110122599999999</v>
      </c>
      <c r="O129" s="134">
        <v>4.4670839100000004</v>
      </c>
      <c r="P129" s="134">
        <v>17.153460970000001</v>
      </c>
      <c r="Q129" s="134">
        <v>1.2174331599999999</v>
      </c>
      <c r="R129" s="134">
        <v>7.3052999999999996E-4</v>
      </c>
      <c r="S129" s="134">
        <v>0</v>
      </c>
      <c r="T129" s="134">
        <v>1.06592102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8">
        <v>44166</v>
      </c>
      <c r="B130" s="134">
        <v>2448.3455596600002</v>
      </c>
      <c r="C130" s="134">
        <v>523.82586447000006</v>
      </c>
      <c r="D130" s="134">
        <v>26.376411699999998</v>
      </c>
      <c r="E130" s="134">
        <v>1332.45070753</v>
      </c>
      <c r="F130" s="134">
        <v>2.8560162899999999</v>
      </c>
      <c r="G130" s="134">
        <v>6.0046745399999999</v>
      </c>
      <c r="H130" s="134">
        <v>65.033057869999993</v>
      </c>
      <c r="I130" s="134">
        <v>430.44451495999999</v>
      </c>
      <c r="J130" s="134">
        <v>16.135529819999999</v>
      </c>
      <c r="K130" s="134">
        <v>1.02037958</v>
      </c>
      <c r="L130" s="134">
        <v>0.62279644000000001</v>
      </c>
      <c r="M130" s="134">
        <v>0</v>
      </c>
      <c r="N130" s="134">
        <v>2.5136136900000001</v>
      </c>
      <c r="O130" s="134">
        <v>4.15265591</v>
      </c>
      <c r="P130" s="134">
        <v>16.439758340000001</v>
      </c>
      <c r="Q130" s="134">
        <v>0.92188064999999997</v>
      </c>
      <c r="R130" s="134">
        <v>18.558434999999999</v>
      </c>
      <c r="S130" s="134">
        <v>0</v>
      </c>
      <c r="T130" s="134">
        <v>0.98926287000000002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8">
        <v>44197</v>
      </c>
      <c r="B131" s="134">
        <v>2406.8858875699998</v>
      </c>
      <c r="C131" s="134">
        <v>559.83851042000003</v>
      </c>
      <c r="D131" s="134">
        <v>26.075042119999999</v>
      </c>
      <c r="E131" s="134">
        <v>1233.5728504399999</v>
      </c>
      <c r="F131" s="134">
        <v>2.72886359</v>
      </c>
      <c r="G131" s="134">
        <v>5.17717647</v>
      </c>
      <c r="H131" s="134">
        <v>69.862453259999995</v>
      </c>
      <c r="I131" s="134">
        <v>450.11799862999999</v>
      </c>
      <c r="J131" s="134">
        <v>14.731255989999999</v>
      </c>
      <c r="K131" s="134">
        <v>1.01676196</v>
      </c>
      <c r="L131" s="134">
        <v>1.16922791</v>
      </c>
      <c r="M131" s="134">
        <v>0</v>
      </c>
      <c r="N131" s="134">
        <v>2.3618120899999999</v>
      </c>
      <c r="O131" s="134">
        <v>4.2794478099999997</v>
      </c>
      <c r="P131" s="134">
        <v>16.34427225</v>
      </c>
      <c r="Q131" s="134">
        <v>0.87267296000000005</v>
      </c>
      <c r="R131" s="134">
        <v>17.809348499999999</v>
      </c>
      <c r="S131" s="134">
        <v>0</v>
      </c>
      <c r="T131" s="134">
        <v>0.92819317000000001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8">
        <v>44228</v>
      </c>
      <c r="B132" s="134">
        <v>2455.59262979</v>
      </c>
      <c r="C132" s="134">
        <v>549.79876836999995</v>
      </c>
      <c r="D132" s="134">
        <v>27.250303880000001</v>
      </c>
      <c r="E132" s="134">
        <v>1316.28091395</v>
      </c>
      <c r="F132" s="134">
        <v>2.5543830000000001</v>
      </c>
      <c r="G132" s="134">
        <v>2.9881306099999998</v>
      </c>
      <c r="H132" s="134">
        <v>71.004439410000003</v>
      </c>
      <c r="I132" s="134">
        <v>428.24426432000001</v>
      </c>
      <c r="J132" s="134">
        <v>14.43738366</v>
      </c>
      <c r="K132" s="134">
        <v>0.97763626000000003</v>
      </c>
      <c r="L132" s="134">
        <v>1.0854167800000001</v>
      </c>
      <c r="M132" s="134">
        <v>0</v>
      </c>
      <c r="N132" s="134">
        <v>1.9542163699999999</v>
      </c>
      <c r="O132" s="134">
        <v>3.5498505900000001</v>
      </c>
      <c r="P132" s="134">
        <v>16.357035530000001</v>
      </c>
      <c r="Q132" s="134">
        <v>0.82113522999999999</v>
      </c>
      <c r="R132" s="134">
        <v>17.422841009999999</v>
      </c>
      <c r="S132" s="134">
        <v>0</v>
      </c>
      <c r="T132" s="134">
        <v>0.86591081999999997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8">
        <v>44256</v>
      </c>
      <c r="B133" s="134">
        <v>2622.8067547400001</v>
      </c>
      <c r="C133" s="134">
        <v>591.91589169999997</v>
      </c>
      <c r="D133" s="134">
        <v>25.355864319999998</v>
      </c>
      <c r="E133" s="134">
        <v>1358.67025977</v>
      </c>
      <c r="F133" s="134">
        <v>2.4271502599999999</v>
      </c>
      <c r="G133" s="134">
        <v>4.67460773</v>
      </c>
      <c r="H133" s="134">
        <v>75.92701855</v>
      </c>
      <c r="I133" s="134">
        <v>506.41731781999999</v>
      </c>
      <c r="J133" s="134">
        <v>11.693178659999999</v>
      </c>
      <c r="K133" s="134">
        <v>1.51264154</v>
      </c>
      <c r="L133" s="134">
        <v>2.5699022500000002</v>
      </c>
      <c r="M133" s="134">
        <v>0.48862386000000002</v>
      </c>
      <c r="N133" s="134">
        <v>1.9806889000000001</v>
      </c>
      <c r="O133" s="134">
        <v>4.2777638299999996</v>
      </c>
      <c r="P133" s="134">
        <v>15.76911211</v>
      </c>
      <c r="Q133" s="134">
        <v>1.1692424100000001</v>
      </c>
      <c r="R133" s="134">
        <v>17.15179066</v>
      </c>
      <c r="S133" s="134">
        <v>0</v>
      </c>
      <c r="T133" s="134">
        <v>0.80570037000000005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8">
        <v>44287</v>
      </c>
      <c r="B134" s="134">
        <v>2969.1079606200001</v>
      </c>
      <c r="C134" s="134">
        <v>677.38614429999996</v>
      </c>
      <c r="D134" s="134">
        <v>27.237621229999998</v>
      </c>
      <c r="E134" s="134">
        <v>1549.98481262</v>
      </c>
      <c r="F134" s="134">
        <v>0.94046898000000001</v>
      </c>
      <c r="G134" s="134">
        <v>2.2332862900000001</v>
      </c>
      <c r="H134" s="134">
        <v>80.078344810000004</v>
      </c>
      <c r="I134" s="134">
        <v>520.99441572000001</v>
      </c>
      <c r="J134" s="134">
        <v>65.45239196</v>
      </c>
      <c r="K134" s="134">
        <v>1.9095828500000001</v>
      </c>
      <c r="L134" s="134">
        <v>1.5763023899999999</v>
      </c>
      <c r="M134" s="134">
        <v>0</v>
      </c>
      <c r="N134" s="134">
        <v>1.4887061100000001</v>
      </c>
      <c r="O134" s="134">
        <v>6.7851205099999996</v>
      </c>
      <c r="P134" s="134">
        <v>15.640542379999999</v>
      </c>
      <c r="Q134" s="134">
        <v>1.1084253900000001</v>
      </c>
      <c r="R134" s="134">
        <v>16.042561710000001</v>
      </c>
      <c r="S134" s="134">
        <v>0</v>
      </c>
      <c r="T134" s="134">
        <v>0.24923337000000001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8">
        <v>44317</v>
      </c>
      <c r="B135" s="134">
        <v>3134.8955314599998</v>
      </c>
      <c r="C135" s="134">
        <v>733.46096282999997</v>
      </c>
      <c r="D135" s="134">
        <v>26.747141880000001</v>
      </c>
      <c r="E135" s="134">
        <v>1641.24797885</v>
      </c>
      <c r="F135" s="134">
        <v>0.93409761000000002</v>
      </c>
      <c r="G135" s="134">
        <v>2.1854307999999998</v>
      </c>
      <c r="H135" s="134">
        <v>76.989759210000003</v>
      </c>
      <c r="I135" s="134">
        <v>545.45149745000003</v>
      </c>
      <c r="J135" s="134">
        <v>67.929688179999999</v>
      </c>
      <c r="K135" s="134">
        <v>1.86861382</v>
      </c>
      <c r="L135" s="134">
        <v>1.3519893300000001</v>
      </c>
      <c r="M135" s="134">
        <v>2.0284E-4</v>
      </c>
      <c r="N135" s="134">
        <v>1.85802501</v>
      </c>
      <c r="O135" s="134">
        <v>5.1773256700000001</v>
      </c>
      <c r="P135" s="134">
        <v>13.516783849999999</v>
      </c>
      <c r="Q135" s="134">
        <v>1.3055069399999999</v>
      </c>
      <c r="R135" s="134">
        <v>14.62375948</v>
      </c>
      <c r="S135" s="134">
        <v>0</v>
      </c>
      <c r="T135" s="134">
        <v>0.24676771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8">
        <v>44348</v>
      </c>
      <c r="B136" s="134">
        <v>3101.8463811800002</v>
      </c>
      <c r="C136" s="134">
        <v>808.92384363999997</v>
      </c>
      <c r="D136" s="134">
        <v>24.592163110000001</v>
      </c>
      <c r="E136" s="134">
        <v>1539.91601608</v>
      </c>
      <c r="F136" s="134">
        <v>0.93461455000000004</v>
      </c>
      <c r="G136" s="134">
        <v>2.1132627400000001</v>
      </c>
      <c r="H136" s="134">
        <v>76.354009039999994</v>
      </c>
      <c r="I136" s="134">
        <v>539.75083447999998</v>
      </c>
      <c r="J136" s="134">
        <v>67.974346539999999</v>
      </c>
      <c r="K136" s="134">
        <v>1.9098063599999999</v>
      </c>
      <c r="L136" s="134">
        <v>1.3578549799999999</v>
      </c>
      <c r="M136" s="134">
        <v>2.0284E-4</v>
      </c>
      <c r="N136" s="134">
        <v>3.2661581700000002</v>
      </c>
      <c r="O136" s="134">
        <v>5.7330512300000001</v>
      </c>
      <c r="P136" s="134">
        <v>14.26162933</v>
      </c>
      <c r="Q136" s="134">
        <v>1.29827143</v>
      </c>
      <c r="R136" s="134">
        <v>13.213224840000001</v>
      </c>
      <c r="S136" s="134">
        <v>0</v>
      </c>
      <c r="T136" s="134">
        <v>0.24709181999999999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8">
        <v>44378</v>
      </c>
      <c r="B137" s="134">
        <v>3105.7205005699998</v>
      </c>
      <c r="C137" s="134">
        <v>892.39878714999998</v>
      </c>
      <c r="D137" s="134">
        <v>30.16319562</v>
      </c>
      <c r="E137" s="134">
        <v>1454.4684737600001</v>
      </c>
      <c r="F137" s="134">
        <v>0.93589562000000004</v>
      </c>
      <c r="G137" s="134">
        <v>2.6174583199999999</v>
      </c>
      <c r="H137" s="134">
        <v>78.345874850000001</v>
      </c>
      <c r="I137" s="134">
        <v>530.90542016999996</v>
      </c>
      <c r="J137" s="134">
        <v>69.911077590000005</v>
      </c>
      <c r="K137" s="134">
        <v>1.6821544399999999</v>
      </c>
      <c r="L137" s="134">
        <v>1.8162220600000001</v>
      </c>
      <c r="M137" s="134">
        <v>2.0284E-4</v>
      </c>
      <c r="N137" s="134">
        <v>4.42063658</v>
      </c>
      <c r="O137" s="134">
        <v>7.49744411</v>
      </c>
      <c r="P137" s="134">
        <v>16.452520310000001</v>
      </c>
      <c r="Q137" s="134">
        <v>1.2474716100000001</v>
      </c>
      <c r="R137" s="134">
        <v>12.609996110000001</v>
      </c>
      <c r="S137" s="134">
        <v>0</v>
      </c>
      <c r="T137" s="134">
        <v>0.24766943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8">
        <v>44409</v>
      </c>
      <c r="B138" s="134">
        <v>3233.8079878200001</v>
      </c>
      <c r="C138" s="134">
        <v>919.97409967999999</v>
      </c>
      <c r="D138" s="134">
        <v>29.99657071</v>
      </c>
      <c r="E138" s="134">
        <v>1276.6741467899999</v>
      </c>
      <c r="F138" s="134">
        <v>0.93682832000000005</v>
      </c>
      <c r="G138" s="134">
        <v>2.6622187899999998</v>
      </c>
      <c r="H138" s="134">
        <v>78.720197099999993</v>
      </c>
      <c r="I138" s="134">
        <v>798.77874158999998</v>
      </c>
      <c r="J138" s="134">
        <v>79.471520429999998</v>
      </c>
      <c r="K138" s="134">
        <v>1.6395177999999999</v>
      </c>
      <c r="L138" s="134">
        <v>1.56610089</v>
      </c>
      <c r="M138" s="134">
        <v>2.0284E-4</v>
      </c>
      <c r="N138" s="134">
        <v>3.3551006800000001</v>
      </c>
      <c r="O138" s="134">
        <v>8.2271417400000004</v>
      </c>
      <c r="P138" s="134">
        <v>19.418311410000001</v>
      </c>
      <c r="Q138" s="134">
        <v>1.1951960399999999</v>
      </c>
      <c r="R138" s="134">
        <v>10.944049850000001</v>
      </c>
      <c r="S138" s="134">
        <v>0</v>
      </c>
      <c r="T138" s="134">
        <v>0.24804316000000001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8">
        <v>44440</v>
      </c>
      <c r="B139" s="134">
        <v>2924.1944399399999</v>
      </c>
      <c r="C139" s="134">
        <v>936.33517329999995</v>
      </c>
      <c r="D139" s="134">
        <v>29.133769820000001</v>
      </c>
      <c r="E139" s="134">
        <v>1176.68020097</v>
      </c>
      <c r="F139" s="134">
        <v>0.93737985000000001</v>
      </c>
      <c r="G139" s="134">
        <v>2.5799923699999998</v>
      </c>
      <c r="H139" s="134">
        <v>74.767527220000005</v>
      </c>
      <c r="I139" s="134">
        <v>578.07910902000003</v>
      </c>
      <c r="J139" s="134">
        <v>82.008119190000002</v>
      </c>
      <c r="K139" s="134">
        <v>1.7902617300000001</v>
      </c>
      <c r="L139" s="134">
        <v>1.6381943800000001</v>
      </c>
      <c r="M139" s="134">
        <v>2.0284E-4</v>
      </c>
      <c r="N139" s="134">
        <v>2.8742662800000001</v>
      </c>
      <c r="O139" s="134">
        <v>8.0535116200000001</v>
      </c>
      <c r="P139" s="134">
        <v>18.680926589999999</v>
      </c>
      <c r="Q139" s="134">
        <v>1.14285814</v>
      </c>
      <c r="R139" s="134">
        <v>9.2446414000000008</v>
      </c>
      <c r="S139" s="134">
        <v>0</v>
      </c>
      <c r="T139" s="134">
        <v>0.24830521999999999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8">
        <v>44470</v>
      </c>
      <c r="B140" s="134">
        <v>2931.9558386799999</v>
      </c>
      <c r="C140" s="134">
        <v>889.21437128000002</v>
      </c>
      <c r="D140" s="134">
        <v>30.168106340000001</v>
      </c>
      <c r="E140" s="134">
        <v>1187.4802204600001</v>
      </c>
      <c r="F140" s="134">
        <v>1.9409951700000001</v>
      </c>
      <c r="G140" s="134">
        <v>1.8530578600000001</v>
      </c>
      <c r="H140" s="134">
        <v>73.222505380000001</v>
      </c>
      <c r="I140" s="134">
        <v>603.49392720000003</v>
      </c>
      <c r="J140" s="134">
        <v>102.64917731</v>
      </c>
      <c r="K140" s="134">
        <v>1.7543003100000001</v>
      </c>
      <c r="L140" s="134">
        <v>1.6814556300000001</v>
      </c>
      <c r="M140" s="134">
        <v>2.0284E-4</v>
      </c>
      <c r="N140" s="134">
        <v>3.3685815300000002</v>
      </c>
      <c r="O140" s="134">
        <v>7.9251429199999999</v>
      </c>
      <c r="P140" s="134">
        <v>17.72899851</v>
      </c>
      <c r="Q140" s="134">
        <v>1.0865202700000001</v>
      </c>
      <c r="R140" s="134">
        <v>8.1393838299999999</v>
      </c>
      <c r="S140" s="134">
        <v>0</v>
      </c>
      <c r="T140" s="134">
        <v>0.24889184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8">
        <v>44501</v>
      </c>
      <c r="B141" s="134">
        <v>3073.3297685399998</v>
      </c>
      <c r="C141" s="134">
        <v>882.68112559999997</v>
      </c>
      <c r="D141" s="134">
        <v>27.688203590000001</v>
      </c>
      <c r="E141" s="134">
        <v>1272.7035171699999</v>
      </c>
      <c r="F141" s="134">
        <v>1.79433899</v>
      </c>
      <c r="G141" s="134">
        <v>1.7057750300000001</v>
      </c>
      <c r="H141" s="134">
        <v>74.297805400000001</v>
      </c>
      <c r="I141" s="134">
        <v>661.56753710999999</v>
      </c>
      <c r="J141" s="134">
        <v>108.36484106</v>
      </c>
      <c r="K141" s="134">
        <v>2.3153243699999999</v>
      </c>
      <c r="L141" s="134">
        <v>1.49623225</v>
      </c>
      <c r="M141" s="134">
        <v>2.0284E-4</v>
      </c>
      <c r="N141" s="134">
        <v>1.6964147999999999</v>
      </c>
      <c r="O141" s="134">
        <v>9.9701060300000002</v>
      </c>
      <c r="P141" s="134">
        <v>18.226499230000002</v>
      </c>
      <c r="Q141" s="134">
        <v>1.03014615</v>
      </c>
      <c r="R141" s="134">
        <v>7.5223570200000003</v>
      </c>
      <c r="S141" s="134">
        <v>0</v>
      </c>
      <c r="T141" s="134">
        <v>0.26934190000000002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8">
        <v>44531</v>
      </c>
      <c r="B142" s="134">
        <v>3128.2076441700001</v>
      </c>
      <c r="C142" s="134">
        <v>860.18871037999997</v>
      </c>
      <c r="D142" s="134">
        <v>27.783214139999998</v>
      </c>
      <c r="E142" s="134">
        <v>1353.00777483</v>
      </c>
      <c r="F142" s="134">
        <v>1.5087847000000001</v>
      </c>
      <c r="G142" s="134">
        <v>1.7525745399999999</v>
      </c>
      <c r="H142" s="134">
        <v>73.446279029999999</v>
      </c>
      <c r="I142" s="134">
        <v>658.94113491999997</v>
      </c>
      <c r="J142" s="134">
        <v>108.76591323</v>
      </c>
      <c r="K142" s="134">
        <v>2.30974382</v>
      </c>
      <c r="L142" s="134">
        <v>5.8574684499999998</v>
      </c>
      <c r="M142" s="134">
        <v>2.0284E-4</v>
      </c>
      <c r="N142" s="134">
        <v>0.89681710000000003</v>
      </c>
      <c r="O142" s="134">
        <v>9.0873580300000008</v>
      </c>
      <c r="P142" s="134">
        <v>17.7490673</v>
      </c>
      <c r="Q142" s="134">
        <v>0.97309961</v>
      </c>
      <c r="R142" s="134">
        <v>5.6414805899999996</v>
      </c>
      <c r="S142" s="134">
        <v>0</v>
      </c>
      <c r="T142" s="134">
        <v>0.29802065999999999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8">
        <v>44562</v>
      </c>
      <c r="B143" s="134">
        <v>3315.9136922399998</v>
      </c>
      <c r="C143" s="134">
        <v>892.39612313999999</v>
      </c>
      <c r="D143" s="134">
        <v>32.000522539999999</v>
      </c>
      <c r="E143" s="134">
        <v>1437.4816141599999</v>
      </c>
      <c r="F143" s="134">
        <v>1.0722861699999999</v>
      </c>
      <c r="G143" s="134">
        <v>1.6548008700000001</v>
      </c>
      <c r="H143" s="134">
        <v>80.132906149999997</v>
      </c>
      <c r="I143" s="134">
        <v>722.6293177</v>
      </c>
      <c r="J143" s="134">
        <v>108.06428830999999</v>
      </c>
      <c r="K143" s="134">
        <v>2.4460381899999999</v>
      </c>
      <c r="L143" s="134">
        <v>2.21586075</v>
      </c>
      <c r="M143" s="134">
        <v>2.0284E-4</v>
      </c>
      <c r="N143" s="134">
        <v>1.2639226699999999</v>
      </c>
      <c r="O143" s="134">
        <v>12.840814330000001</v>
      </c>
      <c r="P143" s="134">
        <v>17.282655819999999</v>
      </c>
      <c r="Q143" s="134">
        <v>0.95671892999999997</v>
      </c>
      <c r="R143" s="134">
        <v>3.2531878600000002</v>
      </c>
      <c r="S143" s="134">
        <v>0</v>
      </c>
      <c r="T143" s="134">
        <v>0.22243181000000001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8">
        <v>44593</v>
      </c>
      <c r="B144" s="134">
        <v>3652.08972094</v>
      </c>
      <c r="C144" s="134">
        <v>919.12586548000002</v>
      </c>
      <c r="D144" s="134">
        <v>32.952844919999997</v>
      </c>
      <c r="E144" s="134">
        <v>1513.502346</v>
      </c>
      <c r="F144" s="134">
        <v>1.34398281</v>
      </c>
      <c r="G144" s="134">
        <v>1.4234882900000001</v>
      </c>
      <c r="H144" s="134">
        <v>51.615641199999999</v>
      </c>
      <c r="I144" s="134">
        <v>983.76356693000002</v>
      </c>
      <c r="J144" s="134">
        <v>106.74950886000001</v>
      </c>
      <c r="K144" s="134">
        <v>2.6992631500000002</v>
      </c>
      <c r="L144" s="134">
        <v>5.0236382600000002</v>
      </c>
      <c r="M144" s="134">
        <v>2.0284E-4</v>
      </c>
      <c r="N144" s="134">
        <v>1.13675898</v>
      </c>
      <c r="O144" s="134">
        <v>12.99385972</v>
      </c>
      <c r="P144" s="134">
        <v>16.976826160000002</v>
      </c>
      <c r="Q144" s="134">
        <v>0.90322382999999995</v>
      </c>
      <c r="R144" s="134">
        <v>1.7262402699999999</v>
      </c>
      <c r="S144" s="134">
        <v>0</v>
      </c>
      <c r="T144" s="134">
        <v>0.15246324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8">
        <v>44621</v>
      </c>
      <c r="B145" s="134">
        <v>3695.0526393599998</v>
      </c>
      <c r="C145" s="134">
        <v>976.43523220999998</v>
      </c>
      <c r="D145" s="134">
        <v>32.357428429999999</v>
      </c>
      <c r="E145" s="134">
        <v>1569.4917311500001</v>
      </c>
      <c r="F145" s="134">
        <v>1.3575457</v>
      </c>
      <c r="G145" s="134">
        <v>1.2628280199999999</v>
      </c>
      <c r="H145" s="134">
        <v>51.260004600000002</v>
      </c>
      <c r="I145" s="134">
        <v>914.52283047000003</v>
      </c>
      <c r="J145" s="134">
        <v>107.44313018</v>
      </c>
      <c r="K145" s="134">
        <v>2.7232577600000001</v>
      </c>
      <c r="L145" s="134">
        <v>4.9975491500000002</v>
      </c>
      <c r="M145" s="134">
        <v>2.0284E-4</v>
      </c>
      <c r="N145" s="134">
        <v>0.40280048000000002</v>
      </c>
      <c r="O145" s="134">
        <v>12.987982649999999</v>
      </c>
      <c r="P145" s="134">
        <v>16.991416390000001</v>
      </c>
      <c r="Q145" s="134">
        <v>0.9183905</v>
      </c>
      <c r="R145" s="134">
        <v>1.7497799000000001</v>
      </c>
      <c r="S145" s="134">
        <v>0</v>
      </c>
      <c r="T145" s="134">
        <v>0.15052893000000001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8">
        <v>44652</v>
      </c>
      <c r="B146" s="134">
        <v>3927.0430213</v>
      </c>
      <c r="C146" s="134">
        <v>1273.77317737</v>
      </c>
      <c r="D146" s="134">
        <v>31.07621718</v>
      </c>
      <c r="E146" s="134">
        <v>1507.42652404</v>
      </c>
      <c r="F146" s="134">
        <v>1.2067848999999999</v>
      </c>
      <c r="G146" s="134">
        <v>1.08975537</v>
      </c>
      <c r="H146" s="134">
        <v>50.460198179999999</v>
      </c>
      <c r="I146" s="134">
        <v>913.60971227000005</v>
      </c>
      <c r="J146" s="134">
        <v>108.651768</v>
      </c>
      <c r="K146" s="134">
        <v>1.8570835299999999</v>
      </c>
      <c r="L146" s="134">
        <v>5.6003219199999998</v>
      </c>
      <c r="M146" s="134">
        <v>2.0284E-4</v>
      </c>
      <c r="N146" s="134">
        <v>0.28514528</v>
      </c>
      <c r="O146" s="134">
        <v>12.917786469999999</v>
      </c>
      <c r="P146" s="134">
        <v>16.42464983</v>
      </c>
      <c r="Q146" s="134">
        <v>0.84437300999999998</v>
      </c>
      <c r="R146" s="134">
        <v>1.73130692</v>
      </c>
      <c r="S146" s="134">
        <v>0</v>
      </c>
      <c r="T146" s="134">
        <v>8.8014190000000006E-2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8">
        <v>44682</v>
      </c>
      <c r="B147" s="134">
        <v>5349.9474763500002</v>
      </c>
      <c r="C147" s="134">
        <v>1689.960977</v>
      </c>
      <c r="D147" s="134">
        <v>31.043823669999998</v>
      </c>
      <c r="E147" s="134">
        <v>1524.41234175</v>
      </c>
      <c r="F147" s="134">
        <v>0.72517089999999995</v>
      </c>
      <c r="G147" s="134">
        <v>0.29185513000000002</v>
      </c>
      <c r="H147" s="134">
        <v>52.03488436</v>
      </c>
      <c r="I147" s="134">
        <v>1907.43275784</v>
      </c>
      <c r="J147" s="134">
        <v>107.21765387000001</v>
      </c>
      <c r="K147" s="134">
        <v>1.78699856</v>
      </c>
      <c r="L147" s="134">
        <v>5.7978094200000001</v>
      </c>
      <c r="M147" s="134">
        <v>2.0284E-4</v>
      </c>
      <c r="N147" s="134">
        <v>4.3800779999999997E-2</v>
      </c>
      <c r="O147" s="134">
        <v>11.672119009999999</v>
      </c>
      <c r="P147" s="134">
        <v>15.48350288</v>
      </c>
      <c r="Q147" s="134">
        <v>0.81403440000000005</v>
      </c>
      <c r="R147" s="134">
        <v>1.2280738600000001</v>
      </c>
      <c r="S147" s="134">
        <v>0</v>
      </c>
      <c r="T147" s="134">
        <v>1.4700799999999999E-3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8">
        <v>44713</v>
      </c>
      <c r="B148" s="134">
        <v>5439.8827804399998</v>
      </c>
      <c r="C148" s="134">
        <v>1783.6980108600001</v>
      </c>
      <c r="D148" s="134">
        <v>30.583465790000002</v>
      </c>
      <c r="E148" s="134">
        <v>1510.85099225</v>
      </c>
      <c r="F148" s="134">
        <v>1.4854896099999999</v>
      </c>
      <c r="G148" s="134">
        <v>1.0975019699999999</v>
      </c>
      <c r="H148" s="134">
        <v>49.084913669999999</v>
      </c>
      <c r="I148" s="134">
        <v>1912.71720469</v>
      </c>
      <c r="J148" s="134">
        <v>108.24289274</v>
      </c>
      <c r="K148" s="134">
        <v>1.6788058400000001</v>
      </c>
      <c r="L148" s="134">
        <v>5.9834227499999999</v>
      </c>
      <c r="M148" s="134">
        <v>2.0284E-4</v>
      </c>
      <c r="N148" s="134">
        <v>3.8352680399999999</v>
      </c>
      <c r="O148" s="134">
        <v>11.459614930000001</v>
      </c>
      <c r="P148" s="134">
        <v>16.84220822</v>
      </c>
      <c r="Q148" s="134">
        <v>0.78278683000000004</v>
      </c>
      <c r="R148" s="134">
        <v>1.53999851</v>
      </c>
      <c r="S148" s="134">
        <v>0</v>
      </c>
      <c r="T148" s="134">
        <v>8.9999999999999996E-7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8">
        <v>44743</v>
      </c>
      <c r="B149" s="134">
        <v>6413.2302510400004</v>
      </c>
      <c r="C149" s="134">
        <v>1827.6115207299999</v>
      </c>
      <c r="D149" s="134">
        <v>34.045757379999998</v>
      </c>
      <c r="E149" s="134">
        <v>1607.8143326300001</v>
      </c>
      <c r="F149" s="134">
        <v>3.08209497</v>
      </c>
      <c r="G149" s="134">
        <v>2.6714538000000001</v>
      </c>
      <c r="H149" s="134">
        <v>54.02942496</v>
      </c>
      <c r="I149" s="134">
        <v>2678.8166370399999</v>
      </c>
      <c r="J149" s="134">
        <v>106.24973644000001</v>
      </c>
      <c r="K149" s="134">
        <v>1.6290890499999999</v>
      </c>
      <c r="L149" s="134">
        <v>6.5664890500000004</v>
      </c>
      <c r="M149" s="134">
        <v>2.0284E-4</v>
      </c>
      <c r="N149" s="134">
        <v>61.854483979999998</v>
      </c>
      <c r="O149" s="134">
        <v>10.47660816</v>
      </c>
      <c r="P149" s="134">
        <v>15.93168957</v>
      </c>
      <c r="Q149" s="134">
        <v>0.75142695000000004</v>
      </c>
      <c r="R149" s="134">
        <v>1.6993025900000001</v>
      </c>
      <c r="S149" s="134">
        <v>0</v>
      </c>
      <c r="T149" s="134">
        <v>8.9999999999999996E-7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8">
        <v>44774</v>
      </c>
      <c r="B150" s="134">
        <v>6409.4962753399996</v>
      </c>
      <c r="C150" s="134">
        <v>1861.82575578</v>
      </c>
      <c r="D150" s="134">
        <v>7.9126271700000004</v>
      </c>
      <c r="E150" s="134">
        <v>1609.5638502300001</v>
      </c>
      <c r="F150" s="134">
        <v>3.1135808800000002</v>
      </c>
      <c r="G150" s="134">
        <v>6.4660469799999998</v>
      </c>
      <c r="H150" s="134">
        <v>52.127308890000002</v>
      </c>
      <c r="I150" s="134">
        <v>2664.70503779</v>
      </c>
      <c r="J150" s="134">
        <v>105.92448998</v>
      </c>
      <c r="K150" s="134">
        <v>1.5983132900000001</v>
      </c>
      <c r="L150" s="134">
        <v>6.8360110000000001</v>
      </c>
      <c r="M150" s="134">
        <v>2.0284E-4</v>
      </c>
      <c r="N150" s="134">
        <v>59.85653147</v>
      </c>
      <c r="O150" s="134">
        <v>9.8677348800000004</v>
      </c>
      <c r="P150" s="134">
        <v>17.218386020000001</v>
      </c>
      <c r="Q150" s="134">
        <v>0.71953988999999996</v>
      </c>
      <c r="R150" s="134">
        <v>1.76085735</v>
      </c>
      <c r="S150" s="134">
        <v>0</v>
      </c>
      <c r="T150" s="134">
        <v>8.9999999999999996E-7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8">
        <v>44805</v>
      </c>
      <c r="B151" s="134">
        <v>5529.91839652</v>
      </c>
      <c r="C151" s="134">
        <v>1857.0806022899999</v>
      </c>
      <c r="D151" s="134">
        <v>7.2219016900000002</v>
      </c>
      <c r="E151" s="134">
        <v>1556.1989626899999</v>
      </c>
      <c r="F151" s="134">
        <v>4.9950208700000003</v>
      </c>
      <c r="G151" s="134">
        <v>5.5097574600000003</v>
      </c>
      <c r="H151" s="134">
        <v>55.778373549999998</v>
      </c>
      <c r="I151" s="134">
        <v>1845.0482408600001</v>
      </c>
      <c r="J151" s="134">
        <v>105.69153153000001</v>
      </c>
      <c r="K151" s="134">
        <v>1.56781379</v>
      </c>
      <c r="L151" s="134">
        <v>6.7533552999999999</v>
      </c>
      <c r="M151" s="134">
        <v>2.0284E-4</v>
      </c>
      <c r="N151" s="134">
        <v>55.874452519999998</v>
      </c>
      <c r="O151" s="134">
        <v>9.4786425199999993</v>
      </c>
      <c r="P151" s="134">
        <v>16.327870040000001</v>
      </c>
      <c r="Q151" s="134">
        <v>0.68674203</v>
      </c>
      <c r="R151" s="134">
        <v>1.7049256399999999</v>
      </c>
      <c r="S151" s="134">
        <v>0</v>
      </c>
      <c r="T151" s="134">
        <v>8.9999999999999996E-7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8">
        <v>44835</v>
      </c>
      <c r="B152" s="134">
        <v>5443.1053947299997</v>
      </c>
      <c r="C152" s="134">
        <v>1828.1890127900001</v>
      </c>
      <c r="D152" s="134">
        <v>7.0735640100000001</v>
      </c>
      <c r="E152" s="134">
        <v>1516.15043932</v>
      </c>
      <c r="F152" s="134">
        <v>5.0099002500000003</v>
      </c>
      <c r="G152" s="134">
        <v>9.6878419699999991</v>
      </c>
      <c r="H152" s="134">
        <v>58.985204940000003</v>
      </c>
      <c r="I152" s="134">
        <v>1808.44913382</v>
      </c>
      <c r="J152" s="134">
        <v>106.37825191</v>
      </c>
      <c r="K152" s="134">
        <v>1.5348293799999999</v>
      </c>
      <c r="L152" s="134">
        <v>6.80957349</v>
      </c>
      <c r="M152" s="134">
        <v>2.0284E-4</v>
      </c>
      <c r="N152" s="134">
        <v>67.832060990000002</v>
      </c>
      <c r="O152" s="134">
        <v>8.8910179199999995</v>
      </c>
      <c r="P152" s="134">
        <v>15.83118646</v>
      </c>
      <c r="Q152" s="134">
        <v>0.65376310999999998</v>
      </c>
      <c r="R152" s="134">
        <v>1.62941063</v>
      </c>
      <c r="S152" s="134">
        <v>0</v>
      </c>
      <c r="T152" s="134">
        <v>8.9999999999999996E-7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8">
        <v>44866</v>
      </c>
      <c r="B153" s="134">
        <v>5359.4422940599998</v>
      </c>
      <c r="C153" s="134">
        <v>1804.45386917</v>
      </c>
      <c r="D153" s="134">
        <v>6.5440186599999999</v>
      </c>
      <c r="E153" s="134">
        <v>1518.2063096100001</v>
      </c>
      <c r="F153" s="134">
        <v>5.0833561999999999</v>
      </c>
      <c r="G153" s="134">
        <v>9.0345732999999999</v>
      </c>
      <c r="H153" s="134">
        <v>59.540848089999997</v>
      </c>
      <c r="I153" s="134">
        <v>1726.66401976</v>
      </c>
      <c r="J153" s="134">
        <v>108.84477733999999</v>
      </c>
      <c r="K153" s="134">
        <v>1.49716721</v>
      </c>
      <c r="L153" s="134">
        <v>6.8435247300000004</v>
      </c>
      <c r="M153" s="134">
        <v>2.0284E-4</v>
      </c>
      <c r="N153" s="134">
        <v>86.670081679999996</v>
      </c>
      <c r="O153" s="134">
        <v>8.4003612800000003</v>
      </c>
      <c r="P153" s="134">
        <v>15.4368683</v>
      </c>
      <c r="Q153" s="134">
        <v>0.61212887000000005</v>
      </c>
      <c r="R153" s="134">
        <v>1.6101861200000001</v>
      </c>
      <c r="S153" s="134">
        <v>0</v>
      </c>
      <c r="T153" s="134">
        <v>8.9999999999999996E-7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8">
        <v>44896</v>
      </c>
      <c r="B154" s="134">
        <v>5488.0805373200001</v>
      </c>
      <c r="C154" s="134">
        <v>1786.4004334199999</v>
      </c>
      <c r="D154" s="134">
        <v>6.0859209700000001</v>
      </c>
      <c r="E154" s="134">
        <v>1560.5755129199999</v>
      </c>
      <c r="F154" s="134">
        <v>0</v>
      </c>
      <c r="G154" s="134">
        <v>7.8492047500000002</v>
      </c>
      <c r="H154" s="134">
        <v>58.028123200000003</v>
      </c>
      <c r="I154" s="134">
        <v>1837.8819021899999</v>
      </c>
      <c r="J154" s="134">
        <v>110.50792937999999</v>
      </c>
      <c r="K154" s="134">
        <v>1.4653438999999999</v>
      </c>
      <c r="L154" s="134">
        <v>6.8279833999999999</v>
      </c>
      <c r="M154" s="134">
        <v>2.0284E-4</v>
      </c>
      <c r="N154" s="134">
        <v>88.067188150000007</v>
      </c>
      <c r="O154" s="134">
        <v>7.9422697800000002</v>
      </c>
      <c r="P154" s="134">
        <v>15.062566889999999</v>
      </c>
      <c r="Q154" s="134">
        <v>4.3856E-4</v>
      </c>
      <c r="R154" s="134">
        <v>1.38551607</v>
      </c>
      <c r="S154" s="134">
        <v>0</v>
      </c>
      <c r="T154" s="134">
        <v>8.9999999999999996E-7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8">
        <v>44927</v>
      </c>
      <c r="B155" s="134">
        <v>5486.6619472599996</v>
      </c>
      <c r="C155" s="134">
        <v>1742.2903154200001</v>
      </c>
      <c r="D155" s="134">
        <v>5.8338077000000004</v>
      </c>
      <c r="E155" s="134">
        <v>1548.78886091</v>
      </c>
      <c r="F155" s="134">
        <v>0</v>
      </c>
      <c r="G155" s="134">
        <v>8.0026688299999993</v>
      </c>
      <c r="H155" s="134">
        <v>58.228363109999997</v>
      </c>
      <c r="I155" s="134">
        <v>1891.6539191700001</v>
      </c>
      <c r="J155" s="134">
        <v>110.71716734</v>
      </c>
      <c r="K155" s="134">
        <v>1.4327121700000001</v>
      </c>
      <c r="L155" s="134">
        <v>8.5513696299999999</v>
      </c>
      <c r="M155" s="134">
        <v>2.0284E-4</v>
      </c>
      <c r="N155" s="134">
        <v>89.307539860000006</v>
      </c>
      <c r="O155" s="134">
        <v>5.7980802599999999</v>
      </c>
      <c r="P155" s="134">
        <v>14.55263843</v>
      </c>
      <c r="Q155" s="134">
        <v>0</v>
      </c>
      <c r="R155" s="134">
        <v>1.50430069</v>
      </c>
      <c r="S155" s="134">
        <v>0</v>
      </c>
      <c r="T155" s="134">
        <v>8.9999999999999996E-7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8">
        <v>44958</v>
      </c>
      <c r="B156" s="134">
        <v>5373.5382421800005</v>
      </c>
      <c r="C156" s="134">
        <v>1694.91152091</v>
      </c>
      <c r="D156" s="134">
        <v>5.5682298899999996</v>
      </c>
      <c r="E156" s="134">
        <v>1506.2168431800001</v>
      </c>
      <c r="F156" s="134">
        <v>0</v>
      </c>
      <c r="G156" s="134">
        <v>8.0809354199999994</v>
      </c>
      <c r="H156" s="134">
        <v>58.090894749999997</v>
      </c>
      <c r="I156" s="134">
        <v>1872.4412762100001</v>
      </c>
      <c r="J156" s="134">
        <v>110.49416116</v>
      </c>
      <c r="K156" s="134">
        <v>1.3898810800000001</v>
      </c>
      <c r="L156" s="134">
        <v>8.8769798699999996</v>
      </c>
      <c r="M156" s="134">
        <v>2.0284E-4</v>
      </c>
      <c r="N156" s="134">
        <v>87.269172260000005</v>
      </c>
      <c r="O156" s="134">
        <v>4.7803011900000003</v>
      </c>
      <c r="P156" s="134">
        <v>14.12193755</v>
      </c>
      <c r="Q156" s="134">
        <v>1.99E-6</v>
      </c>
      <c r="R156" s="134">
        <v>1.2959029799999999</v>
      </c>
      <c r="S156" s="134">
        <v>0</v>
      </c>
      <c r="T156" s="134">
        <v>8.9999999999999996E-7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 hidden="1" outlineLevel="1">
      <c r="A157" s="8">
        <v>44986</v>
      </c>
      <c r="B157" s="134">
        <v>5060.0818323100002</v>
      </c>
      <c r="C157" s="134">
        <v>1581.04276415</v>
      </c>
      <c r="D157" s="134">
        <v>5.2572962199999997</v>
      </c>
      <c r="E157" s="134">
        <v>1521.0319915499999</v>
      </c>
      <c r="F157" s="134">
        <v>0</v>
      </c>
      <c r="G157" s="134">
        <v>7.9572236500000004</v>
      </c>
      <c r="H157" s="134">
        <v>56.546474670000002</v>
      </c>
      <c r="I157" s="134">
        <v>1668.87807421</v>
      </c>
      <c r="J157" s="134">
        <v>109.76427669</v>
      </c>
      <c r="K157" s="134">
        <v>1.36271381</v>
      </c>
      <c r="L157" s="134">
        <v>7.2202247399999999</v>
      </c>
      <c r="M157" s="134">
        <v>2.0284E-4</v>
      </c>
      <c r="N157" s="134">
        <v>80.833979170000006</v>
      </c>
      <c r="O157" s="134">
        <v>5.8412805900000002</v>
      </c>
      <c r="P157" s="134">
        <v>13.15260788</v>
      </c>
      <c r="Q157" s="134">
        <v>1.99E-6</v>
      </c>
      <c r="R157" s="134">
        <v>1.1927192499999999</v>
      </c>
      <c r="S157" s="134">
        <v>0</v>
      </c>
      <c r="T157" s="134">
        <v>8.9999999999999996E-7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 hidden="1" outlineLevel="1">
      <c r="A158" s="8">
        <v>45017</v>
      </c>
      <c r="B158" s="134">
        <v>5444.7167991699998</v>
      </c>
      <c r="C158" s="134">
        <v>1704.0849691200001</v>
      </c>
      <c r="D158" s="134">
        <v>4.94913282</v>
      </c>
      <c r="E158" s="134">
        <v>1573.8334460200001</v>
      </c>
      <c r="F158" s="134">
        <v>0</v>
      </c>
      <c r="G158" s="134">
        <v>6.7375713599999996</v>
      </c>
      <c r="H158" s="134">
        <v>53.155392890000002</v>
      </c>
      <c r="I158" s="134">
        <v>1872.37824514</v>
      </c>
      <c r="J158" s="134">
        <v>120.88021332</v>
      </c>
      <c r="K158" s="134">
        <v>1.32754047</v>
      </c>
      <c r="L158" s="134">
        <v>7.9793380799999998</v>
      </c>
      <c r="M158" s="134">
        <v>2.0284E-4</v>
      </c>
      <c r="N158" s="134">
        <v>79.534104459999995</v>
      </c>
      <c r="O158" s="134">
        <v>5.9855498999999996</v>
      </c>
      <c r="P158" s="134">
        <v>12.731314449999999</v>
      </c>
      <c r="Q158" s="134">
        <v>1.99E-6</v>
      </c>
      <c r="R158" s="134">
        <v>1.1397603599999999</v>
      </c>
      <c r="S158" s="134">
        <v>0</v>
      </c>
      <c r="T158" s="134">
        <v>1.5950000000000001E-5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 hidden="1" outlineLevel="1">
      <c r="A159" s="8">
        <v>45047</v>
      </c>
      <c r="B159" s="134">
        <v>5364.53331798</v>
      </c>
      <c r="C159" s="134">
        <v>1890.7951031099999</v>
      </c>
      <c r="D159" s="134">
        <v>5.6278113999999997</v>
      </c>
      <c r="E159" s="134">
        <v>1557.8068452499999</v>
      </c>
      <c r="F159" s="134">
        <v>0</v>
      </c>
      <c r="G159" s="134">
        <v>6.3779570999999997</v>
      </c>
      <c r="H159" s="134">
        <v>50.948810459999997</v>
      </c>
      <c r="I159" s="134">
        <v>1621.97924407</v>
      </c>
      <c r="J159" s="134">
        <v>124.42653933</v>
      </c>
      <c r="K159" s="134">
        <v>1.29491545</v>
      </c>
      <c r="L159" s="134">
        <v>8.3078300400000007</v>
      </c>
      <c r="M159" s="134">
        <v>2.0284E-4</v>
      </c>
      <c r="N159" s="134">
        <v>76.968329870000005</v>
      </c>
      <c r="O159" s="134">
        <v>5.5065041600000004</v>
      </c>
      <c r="P159" s="134">
        <v>11.62873186</v>
      </c>
      <c r="Q159" s="134">
        <v>1.99E-6</v>
      </c>
      <c r="R159" s="134">
        <v>1.95458541</v>
      </c>
      <c r="S159" s="134">
        <v>0</v>
      </c>
      <c r="T159" s="134">
        <v>0.90990563999999996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 hidden="1" outlineLevel="1">
      <c r="A160" s="8">
        <v>45078</v>
      </c>
      <c r="B160" s="134">
        <v>4934.0489356300004</v>
      </c>
      <c r="C160" s="134">
        <v>1927.37705392</v>
      </c>
      <c r="D160" s="134">
        <v>7.1284794399999996</v>
      </c>
      <c r="E160" s="134">
        <v>1566.8033937099999</v>
      </c>
      <c r="F160" s="134">
        <v>0</v>
      </c>
      <c r="G160" s="134">
        <v>9.5691057399999995</v>
      </c>
      <c r="H160" s="134">
        <v>51.14173409</v>
      </c>
      <c r="I160" s="134">
        <v>1136.5579727300001</v>
      </c>
      <c r="J160" s="134">
        <v>129.14119538</v>
      </c>
      <c r="K160" s="134">
        <v>1.2497493399999999</v>
      </c>
      <c r="L160" s="134">
        <v>8.2564494100000001</v>
      </c>
      <c r="M160" s="134">
        <v>2.0284E-4</v>
      </c>
      <c r="N160" s="134">
        <v>76.969398060000003</v>
      </c>
      <c r="O160" s="134">
        <v>6.1275717199999997</v>
      </c>
      <c r="P160" s="134">
        <v>10.19458654</v>
      </c>
      <c r="Q160" s="134">
        <v>1.99E-6</v>
      </c>
      <c r="R160" s="134">
        <v>2.6042551500000002</v>
      </c>
      <c r="S160" s="134">
        <v>0</v>
      </c>
      <c r="T160" s="134">
        <v>0.92778556999999995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 hidden="1" outlineLevel="1">
      <c r="A161" s="8">
        <v>45108</v>
      </c>
      <c r="B161" s="134">
        <v>4552.4381231699999</v>
      </c>
      <c r="C161" s="134">
        <v>1995.0188010700001</v>
      </c>
      <c r="D161" s="134">
        <v>6.9933076999999999</v>
      </c>
      <c r="E161" s="134">
        <v>1426.8246671500001</v>
      </c>
      <c r="F161" s="134">
        <v>0</v>
      </c>
      <c r="G161" s="134">
        <v>13.1603473</v>
      </c>
      <c r="H161" s="134">
        <v>57.13331299</v>
      </c>
      <c r="I161" s="134">
        <v>821.50713059999998</v>
      </c>
      <c r="J161" s="134">
        <v>121.41214746999999</v>
      </c>
      <c r="K161" s="134">
        <v>1.20894503</v>
      </c>
      <c r="L161" s="134">
        <v>8.1812706800000008</v>
      </c>
      <c r="M161" s="134">
        <v>2.0284E-4</v>
      </c>
      <c r="N161" s="134">
        <v>76.345001350000004</v>
      </c>
      <c r="O161" s="134">
        <v>5.8230615500000003</v>
      </c>
      <c r="P161" s="134">
        <v>10.278145</v>
      </c>
      <c r="Q161" s="134">
        <v>1.99E-6</v>
      </c>
      <c r="R161" s="134">
        <v>7.6404206200000004</v>
      </c>
      <c r="S161" s="134">
        <v>0</v>
      </c>
      <c r="T161" s="134">
        <v>0.91135982999999998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 hidden="1" outlineLevel="1">
      <c r="A162" s="8">
        <v>45139</v>
      </c>
      <c r="B162" s="134">
        <v>4476.6217889299996</v>
      </c>
      <c r="C162" s="134">
        <v>1968.710599</v>
      </c>
      <c r="D162" s="134">
        <v>9.0317532800000002</v>
      </c>
      <c r="E162" s="134">
        <v>1391.85702573</v>
      </c>
      <c r="F162" s="134">
        <v>0</v>
      </c>
      <c r="G162" s="134">
        <v>14.24502083</v>
      </c>
      <c r="H162" s="134">
        <v>60.093483630000001</v>
      </c>
      <c r="I162" s="134">
        <v>803.32708848000004</v>
      </c>
      <c r="J162" s="134">
        <v>120.03152497000001</v>
      </c>
      <c r="K162" s="134">
        <v>0.81277571000000004</v>
      </c>
      <c r="L162" s="134">
        <v>10.40431066</v>
      </c>
      <c r="M162" s="134">
        <v>2.0284E-4</v>
      </c>
      <c r="N162" s="134">
        <v>74.592422639999995</v>
      </c>
      <c r="O162" s="134">
        <v>5.5161021000000003</v>
      </c>
      <c r="P162" s="134">
        <v>9.5816952299999993</v>
      </c>
      <c r="Q162" s="134">
        <v>0</v>
      </c>
      <c r="R162" s="134">
        <v>7.5322554200000003</v>
      </c>
      <c r="S162" s="134">
        <v>7.7799999999999994E-5</v>
      </c>
      <c r="T162" s="134">
        <v>0.88545061000000003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 hidden="1" outlineLevel="1">
      <c r="A163" s="8">
        <v>45170</v>
      </c>
      <c r="B163" s="134">
        <v>4317.9581095499998</v>
      </c>
      <c r="C163" s="134">
        <v>1974.3451558700001</v>
      </c>
      <c r="D163" s="134">
        <v>8.8371762999999994</v>
      </c>
      <c r="E163" s="134">
        <v>1296.09525555</v>
      </c>
      <c r="F163" s="134">
        <v>0</v>
      </c>
      <c r="G163" s="134">
        <v>14.308005939999999</v>
      </c>
      <c r="H163" s="134">
        <v>57.292916230000003</v>
      </c>
      <c r="I163" s="134">
        <v>756.10085088999995</v>
      </c>
      <c r="J163" s="134">
        <v>124.37156912</v>
      </c>
      <c r="K163" s="134">
        <v>0.25695442000000002</v>
      </c>
      <c r="L163" s="134">
        <v>11.82050375</v>
      </c>
      <c r="M163" s="134">
        <v>2.0284E-4</v>
      </c>
      <c r="N163" s="134">
        <v>52.451362269999997</v>
      </c>
      <c r="O163" s="134">
        <v>5.1710550199999998</v>
      </c>
      <c r="P163" s="134">
        <v>9.1859059999999992</v>
      </c>
      <c r="Q163" s="134">
        <v>0</v>
      </c>
      <c r="R163" s="134">
        <v>6.85221283</v>
      </c>
      <c r="S163" s="134">
        <v>7.7799999999999994E-5</v>
      </c>
      <c r="T163" s="134">
        <v>0.86890471999999996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 hidden="1" outlineLevel="1">
      <c r="A164" s="8">
        <v>45200</v>
      </c>
      <c r="B164" s="134">
        <v>4116.5312611999998</v>
      </c>
      <c r="C164" s="134">
        <v>1918.1016543000001</v>
      </c>
      <c r="D164" s="134">
        <v>8.7484300600000005</v>
      </c>
      <c r="E164" s="134">
        <v>1231.1012000000001</v>
      </c>
      <c r="F164" s="134">
        <v>0</v>
      </c>
      <c r="G164" s="134">
        <v>14.324702</v>
      </c>
      <c r="H164" s="134">
        <v>64.038167659999999</v>
      </c>
      <c r="I164" s="134">
        <v>655.90914762</v>
      </c>
      <c r="J164" s="134">
        <v>130.13330521</v>
      </c>
      <c r="K164" s="134">
        <v>9.0716400000000006E-3</v>
      </c>
      <c r="L164" s="134">
        <v>20.94868172</v>
      </c>
      <c r="M164" s="134">
        <v>2.0284E-4</v>
      </c>
      <c r="N164" s="134">
        <v>51.348807460000003</v>
      </c>
      <c r="O164" s="134">
        <v>4.9702132299999997</v>
      </c>
      <c r="P164" s="134">
        <v>8.7896518199999996</v>
      </c>
      <c r="Q164" s="134">
        <v>1</v>
      </c>
      <c r="R164" s="134">
        <v>6.2642483200000001</v>
      </c>
      <c r="S164" s="134">
        <v>7.7799999999999994E-5</v>
      </c>
      <c r="T164" s="134">
        <v>0.84369952000000004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 hidden="1" outlineLevel="1">
      <c r="A165" s="8">
        <v>45231</v>
      </c>
      <c r="B165" s="134">
        <v>3971.3175906299998</v>
      </c>
      <c r="C165" s="134">
        <v>1898.5090161999999</v>
      </c>
      <c r="D165" s="134">
        <v>8.5927254600000005</v>
      </c>
      <c r="E165" s="134">
        <v>1096.7704172900001</v>
      </c>
      <c r="F165" s="134">
        <v>0</v>
      </c>
      <c r="G165" s="134">
        <v>14.37032711</v>
      </c>
      <c r="H165" s="134">
        <v>66.341249980000001</v>
      </c>
      <c r="I165" s="134">
        <v>655.66104031999998</v>
      </c>
      <c r="J165" s="134">
        <v>130.85138537</v>
      </c>
      <c r="K165" s="134">
        <v>0</v>
      </c>
      <c r="L165" s="134">
        <v>20.61747879</v>
      </c>
      <c r="M165" s="134">
        <v>0</v>
      </c>
      <c r="N165" s="134">
        <v>58.961725909999998</v>
      </c>
      <c r="O165" s="134">
        <v>4.60976272</v>
      </c>
      <c r="P165" s="134">
        <v>8.5145579599999994</v>
      </c>
      <c r="Q165" s="134">
        <v>0.97845908000000004</v>
      </c>
      <c r="R165" s="134">
        <v>5.7223135699999998</v>
      </c>
      <c r="S165" s="134">
        <v>7.7799999999999994E-5</v>
      </c>
      <c r="T165" s="134">
        <v>0.81705307000000005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 hidden="1" outlineLevel="1">
      <c r="A166" s="8">
        <v>45261</v>
      </c>
      <c r="B166" s="134">
        <v>4346.6134138999996</v>
      </c>
      <c r="C166" s="134">
        <v>1861.92025724</v>
      </c>
      <c r="D166" s="134">
        <v>11.1344566</v>
      </c>
      <c r="E166" s="134">
        <v>1266.4041520000001</v>
      </c>
      <c r="F166" s="134">
        <v>0</v>
      </c>
      <c r="G166" s="134">
        <v>14.397716000000001</v>
      </c>
      <c r="H166" s="134">
        <v>64.565044349999994</v>
      </c>
      <c r="I166" s="134">
        <v>895.09810050999999</v>
      </c>
      <c r="J166" s="134">
        <v>130.89219442000001</v>
      </c>
      <c r="K166" s="134">
        <v>7.7681299999999998E-3</v>
      </c>
      <c r="L166" s="134">
        <v>20.360020290000001</v>
      </c>
      <c r="M166" s="134">
        <v>0</v>
      </c>
      <c r="N166" s="134">
        <v>62.693585830000004</v>
      </c>
      <c r="O166" s="134">
        <v>4.2408910899999999</v>
      </c>
      <c r="P166" s="134">
        <v>8.1249015500000006</v>
      </c>
      <c r="Q166" s="134">
        <v>0.95708064999999998</v>
      </c>
      <c r="R166" s="134">
        <v>5.0231992099999996</v>
      </c>
      <c r="S166" s="134">
        <v>7.7799999999999994E-5</v>
      </c>
      <c r="T166" s="134">
        <v>0.79396823000000005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 hidden="1" outlineLevel="1">
      <c r="A167" s="8">
        <v>45292</v>
      </c>
      <c r="B167" s="134">
        <v>4333.4481262400004</v>
      </c>
      <c r="C167" s="134">
        <v>1798.2839893600001</v>
      </c>
      <c r="D167" s="134">
        <v>11.063832769999999</v>
      </c>
      <c r="E167" s="134">
        <v>1309.2654400199999</v>
      </c>
      <c r="F167" s="134">
        <v>0</v>
      </c>
      <c r="G167" s="134">
        <v>14.6471564</v>
      </c>
      <c r="H167" s="134">
        <v>31.351642569999999</v>
      </c>
      <c r="I167" s="134">
        <v>944.84370263999995</v>
      </c>
      <c r="J167" s="134">
        <v>130.56015522999999</v>
      </c>
      <c r="K167" s="134">
        <v>8.0156399999999992E-3</v>
      </c>
      <c r="L167" s="134">
        <v>15.088276860000001</v>
      </c>
      <c r="M167" s="134">
        <v>0</v>
      </c>
      <c r="N167" s="134">
        <v>60.131251419999998</v>
      </c>
      <c r="O167" s="134">
        <v>4.1748313399999999</v>
      </c>
      <c r="P167" s="134">
        <v>7.9256587500000002</v>
      </c>
      <c r="Q167" s="134">
        <v>0.93538489999999996</v>
      </c>
      <c r="R167" s="134">
        <v>4.5291258299999999</v>
      </c>
      <c r="S167" s="134">
        <v>0</v>
      </c>
      <c r="T167" s="134">
        <v>0.63966250999999996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 hidden="1" outlineLevel="1">
      <c r="A168" s="8">
        <v>45323</v>
      </c>
      <c r="B168" s="134">
        <v>4183.5808217800004</v>
      </c>
      <c r="C168" s="134">
        <v>1687.9051654100001</v>
      </c>
      <c r="D168" s="134">
        <v>12.41395346</v>
      </c>
      <c r="E168" s="134">
        <v>1461.0123601299999</v>
      </c>
      <c r="F168" s="134">
        <v>0</v>
      </c>
      <c r="G168" s="134">
        <v>15.1688711</v>
      </c>
      <c r="H168" s="134">
        <v>30.150380120000001</v>
      </c>
      <c r="I168" s="134">
        <v>755.79121983000005</v>
      </c>
      <c r="J168" s="134">
        <v>129.70067331000001</v>
      </c>
      <c r="K168" s="134">
        <v>1.0784480000000001E-2</v>
      </c>
      <c r="L168" s="134">
        <v>19.372197759999999</v>
      </c>
      <c r="M168" s="134">
        <v>0</v>
      </c>
      <c r="N168" s="134">
        <v>55.050507670000002</v>
      </c>
      <c r="O168" s="134">
        <v>3.13747607</v>
      </c>
      <c r="P168" s="134">
        <v>8.1547357199999997</v>
      </c>
      <c r="Q168" s="134">
        <v>0.91246517000000005</v>
      </c>
      <c r="R168" s="134">
        <v>4.2860430000000003</v>
      </c>
      <c r="S168" s="134">
        <v>0</v>
      </c>
      <c r="T168" s="134">
        <v>0.51398854999999999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>
      <c r="A169" s="8">
        <v>45352</v>
      </c>
      <c r="B169" s="134">
        <v>4389.3834199200001</v>
      </c>
      <c r="C169" s="134">
        <v>1657.5999264899999</v>
      </c>
      <c r="D169" s="134">
        <v>12.56867154</v>
      </c>
      <c r="E169" s="134">
        <v>1566.5872071700001</v>
      </c>
      <c r="F169" s="134">
        <v>0</v>
      </c>
      <c r="G169" s="134">
        <v>13.145895189999999</v>
      </c>
      <c r="H169" s="134">
        <v>29.343456069999998</v>
      </c>
      <c r="I169" s="134">
        <v>897.66256535000002</v>
      </c>
      <c r="J169" s="134">
        <v>119.00661357</v>
      </c>
      <c r="K169" s="134">
        <v>7.7292699999999999E-3</v>
      </c>
      <c r="L169" s="134">
        <v>19.040665449999999</v>
      </c>
      <c r="M169" s="134">
        <v>0</v>
      </c>
      <c r="N169" s="134">
        <v>48.726248030000001</v>
      </c>
      <c r="O169" s="134">
        <v>13.42092369</v>
      </c>
      <c r="P169" s="134">
        <v>7.2732937299999998</v>
      </c>
      <c r="Q169" s="134">
        <v>0.92600923999999996</v>
      </c>
      <c r="R169" s="134">
        <v>3.7267425699999999</v>
      </c>
      <c r="S169" s="134">
        <v>0</v>
      </c>
      <c r="T169" s="134">
        <v>0.34747255999999999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  <row r="170" spans="1:52">
      <c r="A170" s="8">
        <v>45383</v>
      </c>
      <c r="B170" s="134">
        <v>4635.4839921499997</v>
      </c>
      <c r="C170" s="134">
        <v>1746.58106617</v>
      </c>
      <c r="D170" s="134">
        <v>11.113168440000001</v>
      </c>
      <c r="E170" s="134">
        <v>1665.86074575</v>
      </c>
      <c r="F170" s="134">
        <v>0</v>
      </c>
      <c r="G170" s="134">
        <v>14.53929651</v>
      </c>
      <c r="H170" s="134">
        <v>29.919956500000001</v>
      </c>
      <c r="I170" s="134">
        <v>957.62201124000001</v>
      </c>
      <c r="J170" s="134">
        <v>114.78147824</v>
      </c>
      <c r="K170" s="134">
        <v>2.592467E-2</v>
      </c>
      <c r="L170" s="134">
        <v>18.661005249999999</v>
      </c>
      <c r="M170" s="134">
        <v>0</v>
      </c>
      <c r="N170" s="134">
        <v>48.847072199999999</v>
      </c>
      <c r="O170" s="134">
        <v>12.939086659999999</v>
      </c>
      <c r="P170" s="134">
        <v>8.1387098699999996</v>
      </c>
      <c r="Q170" s="134">
        <v>0.86699875999999998</v>
      </c>
      <c r="R170" s="134">
        <v>5.2827237299999998</v>
      </c>
      <c r="S170" s="134">
        <v>0</v>
      </c>
      <c r="T170" s="134">
        <v>0.30474815999999999</v>
      </c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</row>
    <row r="171" spans="1:52">
      <c r="A171" s="8">
        <v>45413</v>
      </c>
      <c r="B171" s="134">
        <v>4815.4969021300003</v>
      </c>
      <c r="C171" s="134">
        <v>1825.82200287</v>
      </c>
      <c r="D171" s="134">
        <v>15.87196513</v>
      </c>
      <c r="E171" s="134">
        <v>1746.12208633</v>
      </c>
      <c r="F171" s="134">
        <v>0</v>
      </c>
      <c r="G171" s="134">
        <v>13.557879270000001</v>
      </c>
      <c r="H171" s="134">
        <v>36.281504730000002</v>
      </c>
      <c r="I171" s="134">
        <v>965.82453104000001</v>
      </c>
      <c r="J171" s="134">
        <v>116.27169859</v>
      </c>
      <c r="K171" s="134">
        <v>2.0655679999999999E-2</v>
      </c>
      <c r="L171" s="134">
        <v>18.023227009999999</v>
      </c>
      <c r="M171" s="134">
        <v>0</v>
      </c>
      <c r="N171" s="134">
        <v>49.153803320000002</v>
      </c>
      <c r="O171" s="134">
        <v>14.157515999999999</v>
      </c>
      <c r="P171" s="134">
        <v>7.6827118700000003</v>
      </c>
      <c r="Q171" s="134">
        <v>0.84395503000000005</v>
      </c>
      <c r="R171" s="134">
        <v>5.5997797</v>
      </c>
      <c r="S171" s="134">
        <v>0</v>
      </c>
      <c r="T171" s="134">
        <v>0.26358556</v>
      </c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</row>
    <row r="172" spans="1:52">
      <c r="A172" s="8">
        <v>45444</v>
      </c>
      <c r="B172" s="134">
        <v>4749.7188971799997</v>
      </c>
      <c r="C172" s="134">
        <v>1945.12940998</v>
      </c>
      <c r="D172" s="134">
        <v>15.52945985</v>
      </c>
      <c r="E172" s="134">
        <v>1786.2989505999999</v>
      </c>
      <c r="F172" s="134">
        <v>0</v>
      </c>
      <c r="G172" s="134">
        <v>14.90721768</v>
      </c>
      <c r="H172" s="134">
        <v>40.00506961</v>
      </c>
      <c r="I172" s="134">
        <v>738.67512205000003</v>
      </c>
      <c r="J172" s="134">
        <v>113.75083519</v>
      </c>
      <c r="K172" s="134">
        <v>1.7324329999999999E-2</v>
      </c>
      <c r="L172" s="134">
        <v>17.60103694</v>
      </c>
      <c r="M172" s="134">
        <v>0</v>
      </c>
      <c r="N172" s="134">
        <v>47.219067989999999</v>
      </c>
      <c r="O172" s="134">
        <v>13.70402159</v>
      </c>
      <c r="P172" s="134">
        <v>10.499432479999999</v>
      </c>
      <c r="Q172" s="134">
        <v>0.82017313000000003</v>
      </c>
      <c r="R172" s="134">
        <v>5.3930248299999999</v>
      </c>
      <c r="S172" s="134">
        <v>0</v>
      </c>
      <c r="T172" s="134">
        <v>0.16875092999999999</v>
      </c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</row>
    <row r="173" spans="1:52">
      <c r="A173" s="8">
        <v>45474</v>
      </c>
      <c r="B173" s="134">
        <v>4829.00738774</v>
      </c>
      <c r="C173" s="134">
        <v>1983.9623645900001</v>
      </c>
      <c r="D173" s="134">
        <v>15.26882327</v>
      </c>
      <c r="E173" s="134">
        <v>1824.2960651000001</v>
      </c>
      <c r="F173" s="134">
        <v>0.73556440000000001</v>
      </c>
      <c r="G173" s="134">
        <v>16.201031390000001</v>
      </c>
      <c r="H173" s="134">
        <v>45.749451200000003</v>
      </c>
      <c r="I173" s="134">
        <v>737.12930502999995</v>
      </c>
      <c r="J173" s="134">
        <v>112.33713177</v>
      </c>
      <c r="K173" s="134">
        <v>8.4622099999999995E-3</v>
      </c>
      <c r="L173" s="134">
        <v>16.001082069999999</v>
      </c>
      <c r="M173" s="134">
        <v>5.8127999999999999E-4</v>
      </c>
      <c r="N173" s="134">
        <v>47.044520689999999</v>
      </c>
      <c r="O173" s="134">
        <v>15.26121157</v>
      </c>
      <c r="P173" s="134">
        <v>8.9791662300000006</v>
      </c>
      <c r="Q173" s="134">
        <v>0.79644519999999996</v>
      </c>
      <c r="R173" s="134">
        <v>5.1042573100000004</v>
      </c>
      <c r="S173" s="134">
        <v>0</v>
      </c>
      <c r="T173" s="134">
        <v>0.13192443000000001</v>
      </c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</row>
    <row r="174" spans="1:52">
      <c r="A174" s="8">
        <v>45505</v>
      </c>
      <c r="B174" s="134">
        <v>5027.5234599400001</v>
      </c>
      <c r="C174" s="134">
        <v>2031.20467996</v>
      </c>
      <c r="D174" s="134">
        <v>15.63380089</v>
      </c>
      <c r="E174" s="134">
        <v>1764.5193349399999</v>
      </c>
      <c r="F174" s="134">
        <v>0.72636087000000005</v>
      </c>
      <c r="G174" s="134">
        <v>16.597331270000002</v>
      </c>
      <c r="H174" s="134">
        <v>43.809936350000001</v>
      </c>
      <c r="I174" s="134">
        <v>944.47415949000003</v>
      </c>
      <c r="J174" s="134">
        <v>111.94176492</v>
      </c>
      <c r="K174" s="134">
        <v>1.3361970000000001E-2</v>
      </c>
      <c r="L174" s="134">
        <v>21.4751379</v>
      </c>
      <c r="M174" s="134">
        <v>0</v>
      </c>
      <c r="N174" s="134">
        <v>47.028453929999998</v>
      </c>
      <c r="O174" s="134">
        <v>14.852459469999999</v>
      </c>
      <c r="P174" s="134">
        <v>9.4250856499999998</v>
      </c>
      <c r="Q174" s="134">
        <v>0.77236508000000004</v>
      </c>
      <c r="R174" s="134">
        <v>4.9463238499999997</v>
      </c>
      <c r="S174" s="134">
        <v>0</v>
      </c>
      <c r="T174" s="134">
        <v>0.10290340000000001</v>
      </c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</row>
    <row r="175" spans="1:52">
      <c r="A175" s="8">
        <v>45536</v>
      </c>
      <c r="B175" s="134">
        <v>5071.5527238499999</v>
      </c>
      <c r="C175" s="134">
        <v>2026.2309844900001</v>
      </c>
      <c r="D175" s="134">
        <v>15.2494668</v>
      </c>
      <c r="E175" s="134">
        <v>1785.40387947</v>
      </c>
      <c r="F175" s="134">
        <v>0.71360517999999995</v>
      </c>
      <c r="G175" s="134">
        <v>18.412976220000001</v>
      </c>
      <c r="H175" s="134">
        <v>54.40872091</v>
      </c>
      <c r="I175" s="134">
        <v>952.11257370999999</v>
      </c>
      <c r="J175" s="134">
        <v>109.54289469</v>
      </c>
      <c r="K175" s="134">
        <v>1.0089529999999999E-2</v>
      </c>
      <c r="L175" s="134">
        <v>21.36334651</v>
      </c>
      <c r="M175" s="134">
        <v>0</v>
      </c>
      <c r="N175" s="134">
        <v>46.400540329999998</v>
      </c>
      <c r="O175" s="134">
        <v>14.93095608</v>
      </c>
      <c r="P175" s="134">
        <v>9.1322859399999992</v>
      </c>
      <c r="Q175" s="134">
        <v>0.74739564000000003</v>
      </c>
      <c r="R175" s="134">
        <v>16.821170540000001</v>
      </c>
      <c r="S175" s="134">
        <v>0</v>
      </c>
      <c r="T175" s="134">
        <v>7.1837810000000002E-2</v>
      </c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</row>
    <row r="176" spans="1:52">
      <c r="A176" s="8">
        <v>45566</v>
      </c>
      <c r="B176" s="134">
        <v>5142.9491245299996</v>
      </c>
      <c r="C176" s="134">
        <v>1969.4098572299999</v>
      </c>
      <c r="D176" s="134">
        <v>15.429839279999999</v>
      </c>
      <c r="E176" s="134">
        <v>1811.7575031700001</v>
      </c>
      <c r="F176" s="134">
        <v>0.70204747000000001</v>
      </c>
      <c r="G176" s="134">
        <v>18.455182749999999</v>
      </c>
      <c r="H176" s="134">
        <v>55.957030809999999</v>
      </c>
      <c r="I176" s="134">
        <v>1029.83712958</v>
      </c>
      <c r="J176" s="134">
        <v>109.08588855000001</v>
      </c>
      <c r="K176" s="134">
        <v>9.4161899999999996E-3</v>
      </c>
      <c r="L176" s="134">
        <v>18.813285659999998</v>
      </c>
      <c r="M176" s="134">
        <v>3.7844000000000002E-4</v>
      </c>
      <c r="N176" s="134">
        <v>43.753328869999997</v>
      </c>
      <c r="O176" s="134">
        <v>14.549810430000001</v>
      </c>
      <c r="P176" s="134">
        <v>8.7776444599999994</v>
      </c>
      <c r="Q176" s="134">
        <v>0.68749134000000001</v>
      </c>
      <c r="R176" s="134">
        <v>45.720998219999998</v>
      </c>
      <c r="S176" s="134">
        <v>0</v>
      </c>
      <c r="T176" s="134">
        <v>2.2920800000000002E-3</v>
      </c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</row>
    <row r="177" spans="1:52">
      <c r="A177" s="8">
        <v>45597</v>
      </c>
      <c r="B177" s="134">
        <v>5008.2261678499999</v>
      </c>
      <c r="C177" s="134">
        <v>1826.1658564899999</v>
      </c>
      <c r="D177" s="134">
        <v>14.27703693</v>
      </c>
      <c r="E177" s="134">
        <v>1903.8778597800001</v>
      </c>
      <c r="F177" s="134">
        <v>0.68952091000000004</v>
      </c>
      <c r="G177" s="134">
        <v>18.60728718</v>
      </c>
      <c r="H177" s="134">
        <v>67.041678610000005</v>
      </c>
      <c r="I177" s="134">
        <v>942.99203433000002</v>
      </c>
      <c r="J177" s="134">
        <v>108.28894323</v>
      </c>
      <c r="K177" s="134">
        <v>1.08652E-2</v>
      </c>
      <c r="L177" s="134">
        <v>18.179123480000001</v>
      </c>
      <c r="M177" s="134">
        <v>0</v>
      </c>
      <c r="N177" s="134">
        <v>38.73719346</v>
      </c>
      <c r="O177" s="134">
        <v>14.46712685</v>
      </c>
      <c r="P177" s="134">
        <v>8.4822634400000005</v>
      </c>
      <c r="Q177" s="134">
        <v>0.66146214999999997</v>
      </c>
      <c r="R177" s="134">
        <v>45.745574730000001</v>
      </c>
      <c r="S177" s="134">
        <v>0</v>
      </c>
      <c r="T177" s="134">
        <v>2.3410800000000002E-3</v>
      </c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</row>
    <row r="178" spans="1:52">
      <c r="A178" s="8">
        <v>45627</v>
      </c>
      <c r="B178" s="134">
        <v>5165.1296829700004</v>
      </c>
      <c r="C178" s="134">
        <v>1850.6726044100001</v>
      </c>
      <c r="D178" s="134">
        <v>12.913742450000001</v>
      </c>
      <c r="E178" s="134">
        <v>2002.9357307800001</v>
      </c>
      <c r="F178" s="134">
        <v>0.67775194999999999</v>
      </c>
      <c r="G178" s="134">
        <v>20.073919149999998</v>
      </c>
      <c r="H178" s="134">
        <v>56.34665914</v>
      </c>
      <c r="I178" s="134">
        <v>978.68006109999999</v>
      </c>
      <c r="J178" s="134">
        <v>104.99657577000001</v>
      </c>
      <c r="K178" s="134">
        <v>9.4672200000000001E-3</v>
      </c>
      <c r="L178" s="134">
        <v>18.008498530000001</v>
      </c>
      <c r="M178" s="134">
        <v>0</v>
      </c>
      <c r="N178" s="134">
        <v>37.43923625</v>
      </c>
      <c r="O178" s="134">
        <v>14.71328379</v>
      </c>
      <c r="P178" s="134">
        <v>8.3694473899999995</v>
      </c>
      <c r="Q178" s="134">
        <v>0.63537812000000005</v>
      </c>
      <c r="R178" s="134">
        <v>58.654985840000002</v>
      </c>
      <c r="S178" s="134">
        <v>0</v>
      </c>
      <c r="T178" s="134">
        <v>2.3410800000000002E-3</v>
      </c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</row>
    <row r="179" spans="1:52">
      <c r="A179" s="8">
        <v>45658</v>
      </c>
      <c r="B179" s="134">
        <v>5155.7489646100003</v>
      </c>
      <c r="C179" s="134">
        <v>1765.1511515</v>
      </c>
      <c r="D179" s="134">
        <v>15.607790209999999</v>
      </c>
      <c r="E179" s="134">
        <v>1997.3432083600001</v>
      </c>
      <c r="F179" s="134">
        <v>0.6656128</v>
      </c>
      <c r="G179" s="134">
        <v>20.041245279999998</v>
      </c>
      <c r="H179" s="134">
        <v>53.811459489999997</v>
      </c>
      <c r="I179" s="134">
        <v>1064.7338592799999</v>
      </c>
      <c r="J179" s="134">
        <v>106.84516993</v>
      </c>
      <c r="K179" s="134">
        <v>1.611394E-2</v>
      </c>
      <c r="L179" s="134">
        <v>12.71292336</v>
      </c>
      <c r="M179" s="134">
        <v>0</v>
      </c>
      <c r="N179" s="134">
        <v>35.792142050000002</v>
      </c>
      <c r="O179" s="134">
        <v>14.00984418</v>
      </c>
      <c r="P179" s="134">
        <v>8.2632823999999996</v>
      </c>
      <c r="Q179" s="134">
        <v>0.60890670000000002</v>
      </c>
      <c r="R179" s="134">
        <v>60.143914049999999</v>
      </c>
      <c r="S179" s="134">
        <v>0</v>
      </c>
      <c r="T179" s="134">
        <v>2.3410800000000002E-3</v>
      </c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</row>
    <row r="180" spans="1:52">
      <c r="A180" s="8">
        <v>45689</v>
      </c>
      <c r="B180" s="134">
        <v>5180.8150687300003</v>
      </c>
      <c r="C180" s="134">
        <v>1716.3619318599999</v>
      </c>
      <c r="D180" s="134">
        <v>14.79412376</v>
      </c>
      <c r="E180" s="134">
        <v>2014.5868611799999</v>
      </c>
      <c r="F180" s="134">
        <v>0.65213219</v>
      </c>
      <c r="G180" s="134">
        <v>20.125694060000001</v>
      </c>
      <c r="H180" s="134">
        <v>64.998042530000006</v>
      </c>
      <c r="I180" s="134">
        <v>1107.6158127000001</v>
      </c>
      <c r="J180" s="134">
        <v>105.8013784</v>
      </c>
      <c r="K180" s="134">
        <v>1.4859000000000001E-2</v>
      </c>
      <c r="L180" s="134">
        <v>16.822997300000001</v>
      </c>
      <c r="M180" s="134">
        <v>0</v>
      </c>
      <c r="N180" s="134">
        <v>34.41856696</v>
      </c>
      <c r="O180" s="134">
        <v>13.649705089999999</v>
      </c>
      <c r="P180" s="134">
        <v>10.081311579999999</v>
      </c>
      <c r="Q180" s="134">
        <v>0.58116193000000005</v>
      </c>
      <c r="R180" s="134">
        <v>60.310440290000003</v>
      </c>
      <c r="S180" s="134">
        <v>0</v>
      </c>
      <c r="T180" s="134">
        <v>4.99E-5</v>
      </c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</row>
    <row r="181" spans="1:52">
      <c r="A181" s="8">
        <v>45717</v>
      </c>
      <c r="B181" s="134">
        <v>5355.0079822099997</v>
      </c>
      <c r="C181" s="134">
        <v>1769.2909157500001</v>
      </c>
      <c r="D181" s="134">
        <v>13.683629789999999</v>
      </c>
      <c r="E181" s="134">
        <v>2095.7280042399998</v>
      </c>
      <c r="F181" s="134">
        <v>0</v>
      </c>
      <c r="G181" s="134">
        <v>22.164665809999999</v>
      </c>
      <c r="H181" s="134">
        <v>70.474700530000007</v>
      </c>
      <c r="I181" s="134">
        <v>1141.92843122</v>
      </c>
      <c r="J181" s="134">
        <v>106.73777755</v>
      </c>
      <c r="K181" s="134">
        <v>1.4006960000000001E-2</v>
      </c>
      <c r="L181" s="134">
        <v>16.390651479999999</v>
      </c>
      <c r="M181" s="134">
        <v>2.0284E-4</v>
      </c>
      <c r="N181" s="134">
        <v>36.342202299999997</v>
      </c>
      <c r="O181" s="134">
        <v>14.010478900000001</v>
      </c>
      <c r="P181" s="134">
        <v>7.57929634</v>
      </c>
      <c r="Q181" s="134">
        <v>0.58978805999999995</v>
      </c>
      <c r="R181" s="134">
        <v>60.073180540000003</v>
      </c>
      <c r="S181" s="134">
        <v>0</v>
      </c>
      <c r="T181" s="134">
        <v>4.99E-5</v>
      </c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3" customWidth="1"/>
    <col min="2" max="2" width="12.33203125" style="19" customWidth="1"/>
    <col min="3" max="3" width="15.109375" style="19" customWidth="1"/>
    <col min="4" max="11" width="9.44140625" style="16" customWidth="1"/>
    <col min="12" max="13" width="12.33203125" style="19" customWidth="1"/>
    <col min="14" max="16384" width="9.109375" style="19"/>
  </cols>
  <sheetData>
    <row r="1" spans="1:20" ht="14.4">
      <c r="A1" s="45" t="s">
        <v>157</v>
      </c>
    </row>
    <row r="2" spans="1:20" ht="5.25" customHeight="1"/>
    <row r="3" spans="1:20" ht="26.25" customHeight="1">
      <c r="A3" s="217" t="s">
        <v>65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0" t="s">
        <v>124</v>
      </c>
    </row>
    <row r="5" spans="1:20" ht="12.75" customHeight="1">
      <c r="A5" s="21" t="s">
        <v>230</v>
      </c>
    </row>
    <row r="6" spans="1:20" s="25" customFormat="1">
      <c r="A6" s="219" t="s">
        <v>0</v>
      </c>
      <c r="B6" s="208" t="s">
        <v>1</v>
      </c>
      <c r="C6" s="208" t="s">
        <v>53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52</v>
      </c>
      <c r="M6" s="220" t="s">
        <v>51</v>
      </c>
    </row>
    <row r="7" spans="1:20" s="25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220"/>
    </row>
    <row r="9" spans="1:20" hidden="1">
      <c r="A9" s="124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5"/>
    </row>
    <row r="10" spans="1:20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</row>
    <row r="11" spans="1:20" hidden="1" outlineLevel="1">
      <c r="A11" s="8">
        <v>40544</v>
      </c>
      <c r="B11" s="134">
        <v>1274.13101119</v>
      </c>
      <c r="C11" s="134"/>
      <c r="D11" s="37"/>
      <c r="E11" s="37"/>
      <c r="F11" s="37"/>
      <c r="G11" s="37"/>
      <c r="H11" s="37"/>
      <c r="I11" s="37"/>
      <c r="J11" s="37"/>
      <c r="K11" s="37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8">
        <v>40575</v>
      </c>
      <c r="B12" s="134">
        <v>1269.8193800199999</v>
      </c>
      <c r="C12" s="134"/>
      <c r="D12" s="37"/>
      <c r="E12" s="37"/>
      <c r="F12" s="37"/>
      <c r="G12" s="37"/>
      <c r="H12" s="37"/>
      <c r="I12" s="37"/>
      <c r="J12" s="37"/>
      <c r="K12" s="37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8">
        <v>40603</v>
      </c>
      <c r="B13" s="134">
        <v>1329.18479927</v>
      </c>
      <c r="C13" s="134"/>
      <c r="D13" s="37"/>
      <c r="E13" s="37"/>
      <c r="F13" s="37"/>
      <c r="G13" s="37"/>
      <c r="H13" s="37"/>
      <c r="I13" s="37"/>
      <c r="J13" s="37"/>
      <c r="K13" s="37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8">
        <v>40634</v>
      </c>
      <c r="B14" s="134">
        <v>1333.95167451</v>
      </c>
      <c r="C14" s="134"/>
      <c r="D14" s="37"/>
      <c r="E14" s="37"/>
      <c r="F14" s="37"/>
      <c r="G14" s="37"/>
      <c r="H14" s="37"/>
      <c r="I14" s="37"/>
      <c r="J14" s="37"/>
      <c r="K14" s="37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8">
        <v>40664</v>
      </c>
      <c r="B15" s="134">
        <v>1363.25780513</v>
      </c>
      <c r="C15" s="134"/>
      <c r="D15" s="37"/>
      <c r="E15" s="37"/>
      <c r="F15" s="37"/>
      <c r="G15" s="37"/>
      <c r="H15" s="37"/>
      <c r="I15" s="37"/>
      <c r="J15" s="37"/>
      <c r="K15" s="37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8">
        <v>40695</v>
      </c>
      <c r="B16" s="134">
        <v>1337.20943188</v>
      </c>
      <c r="C16" s="134"/>
      <c r="D16" s="37"/>
      <c r="E16" s="37"/>
      <c r="F16" s="37"/>
      <c r="G16" s="37"/>
      <c r="H16" s="37"/>
      <c r="I16" s="37"/>
      <c r="J16" s="37"/>
      <c r="K16" s="37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8">
        <v>40725</v>
      </c>
      <c r="B17" s="134">
        <v>1335.92135306</v>
      </c>
      <c r="C17" s="134"/>
      <c r="D17" s="37"/>
      <c r="E17" s="37"/>
      <c r="F17" s="37"/>
      <c r="G17" s="37"/>
      <c r="H17" s="37"/>
      <c r="I17" s="37"/>
      <c r="J17" s="37"/>
      <c r="K17" s="37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8">
        <v>40756</v>
      </c>
      <c r="B18" s="134">
        <v>1340.43349251</v>
      </c>
      <c r="C18" s="134"/>
      <c r="D18" s="37"/>
      <c r="E18" s="37"/>
      <c r="F18" s="37"/>
      <c r="G18" s="37"/>
      <c r="H18" s="37"/>
      <c r="I18" s="37"/>
      <c r="J18" s="37"/>
      <c r="K18" s="37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8">
        <v>40787</v>
      </c>
      <c r="B19" s="134">
        <v>1368.12239548</v>
      </c>
      <c r="C19" s="134"/>
      <c r="D19" s="37"/>
      <c r="E19" s="37"/>
      <c r="F19" s="37"/>
      <c r="G19" s="37"/>
      <c r="H19" s="37"/>
      <c r="I19" s="37"/>
      <c r="J19" s="37"/>
      <c r="K19" s="37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8">
        <v>40817</v>
      </c>
      <c r="B20" s="134">
        <v>1437.33014727</v>
      </c>
      <c r="C20" s="134"/>
      <c r="D20" s="37"/>
      <c r="E20" s="37"/>
      <c r="F20" s="37"/>
      <c r="G20" s="37"/>
      <c r="H20" s="37"/>
      <c r="I20" s="37"/>
      <c r="J20" s="37"/>
      <c r="K20" s="37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8">
        <v>40848</v>
      </c>
      <c r="B21" s="134">
        <v>1410.30823749</v>
      </c>
      <c r="C21" s="134"/>
      <c r="D21" s="37"/>
      <c r="E21" s="37"/>
      <c r="F21" s="37"/>
      <c r="G21" s="37"/>
      <c r="H21" s="37"/>
      <c r="I21" s="37"/>
      <c r="J21" s="37"/>
      <c r="K21" s="37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8">
        <v>40878</v>
      </c>
      <c r="B22" s="134">
        <v>1380.05745899</v>
      </c>
      <c r="C22" s="134"/>
      <c r="D22" s="37"/>
      <c r="E22" s="37"/>
      <c r="F22" s="37"/>
      <c r="G22" s="37"/>
      <c r="H22" s="37"/>
      <c r="I22" s="37"/>
      <c r="J22" s="37"/>
      <c r="K22" s="37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8">
        <v>40909</v>
      </c>
      <c r="B23" s="134">
        <v>1370.7928070400001</v>
      </c>
      <c r="C23" s="134"/>
      <c r="D23" s="37"/>
      <c r="E23" s="37"/>
      <c r="F23" s="37"/>
      <c r="G23" s="37"/>
      <c r="H23" s="37"/>
      <c r="I23" s="37"/>
      <c r="J23" s="37"/>
      <c r="K23" s="37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8">
        <v>40940</v>
      </c>
      <c r="B24" s="134">
        <v>1421.13837027</v>
      </c>
      <c r="C24" s="134"/>
      <c r="D24" s="37"/>
      <c r="E24" s="37"/>
      <c r="F24" s="37"/>
      <c r="G24" s="37"/>
      <c r="H24" s="37"/>
      <c r="I24" s="37"/>
      <c r="J24" s="37"/>
      <c r="K24" s="37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8">
        <v>40969</v>
      </c>
      <c r="B25" s="134">
        <v>1454.6617356700001</v>
      </c>
      <c r="C25" s="134"/>
      <c r="D25" s="37"/>
      <c r="E25" s="37"/>
      <c r="F25" s="37"/>
      <c r="G25" s="37"/>
      <c r="H25" s="37"/>
      <c r="I25" s="37"/>
      <c r="J25" s="37"/>
      <c r="K25" s="37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8">
        <v>41000</v>
      </c>
      <c r="B26" s="134">
        <v>1460.01578174</v>
      </c>
      <c r="C26" s="134"/>
      <c r="D26" s="37"/>
      <c r="E26" s="37"/>
      <c r="F26" s="37"/>
      <c r="G26" s="37"/>
      <c r="H26" s="37"/>
      <c r="I26" s="37"/>
      <c r="J26" s="37"/>
      <c r="K26" s="37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8">
        <v>41030</v>
      </c>
      <c r="B27" s="134">
        <v>1403.2110317199999</v>
      </c>
      <c r="C27" s="134"/>
      <c r="D27" s="37"/>
      <c r="E27" s="37"/>
      <c r="F27" s="37"/>
      <c r="G27" s="37"/>
      <c r="H27" s="37"/>
      <c r="I27" s="37"/>
      <c r="J27" s="37"/>
      <c r="K27" s="37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8">
        <v>41061</v>
      </c>
      <c r="B28" s="134">
        <v>1425.02223566</v>
      </c>
      <c r="C28" s="134"/>
      <c r="D28" s="37"/>
      <c r="E28" s="37"/>
      <c r="F28" s="37"/>
      <c r="G28" s="37"/>
      <c r="H28" s="37"/>
      <c r="I28" s="37"/>
      <c r="J28" s="37"/>
      <c r="K28" s="37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8">
        <v>41091</v>
      </c>
      <c r="B29" s="134">
        <v>1427.0744714299999</v>
      </c>
      <c r="C29" s="134"/>
      <c r="D29" s="37"/>
      <c r="E29" s="37"/>
      <c r="F29" s="37"/>
      <c r="G29" s="37"/>
      <c r="H29" s="37"/>
      <c r="I29" s="37"/>
      <c r="J29" s="37"/>
      <c r="K29" s="37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8">
        <v>41122</v>
      </c>
      <c r="B30" s="134">
        <v>1433.7164724899999</v>
      </c>
      <c r="C30" s="134"/>
      <c r="D30" s="37"/>
      <c r="E30" s="37"/>
      <c r="F30" s="37"/>
      <c r="G30" s="37"/>
      <c r="H30" s="37"/>
      <c r="I30" s="37"/>
      <c r="J30" s="37"/>
      <c r="K30" s="37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8">
        <v>41153</v>
      </c>
      <c r="B31" s="134">
        <v>1450.22623585</v>
      </c>
      <c r="C31" s="134"/>
      <c r="D31" s="37"/>
      <c r="E31" s="37"/>
      <c r="F31" s="37"/>
      <c r="G31" s="37"/>
      <c r="H31" s="37"/>
      <c r="I31" s="37"/>
      <c r="J31" s="37"/>
      <c r="K31" s="37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8">
        <v>41183</v>
      </c>
      <c r="B32" s="134">
        <v>1436.81141839</v>
      </c>
      <c r="C32" s="134"/>
      <c r="D32" s="37"/>
      <c r="E32" s="37"/>
      <c r="F32" s="37"/>
      <c r="G32" s="37"/>
      <c r="H32" s="37"/>
      <c r="I32" s="37"/>
      <c r="J32" s="37"/>
      <c r="K32" s="37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8">
        <v>41214</v>
      </c>
      <c r="B33" s="134">
        <v>1427.37453114</v>
      </c>
      <c r="C33" s="134"/>
      <c r="D33" s="37"/>
      <c r="E33" s="37"/>
      <c r="F33" s="37"/>
      <c r="G33" s="37"/>
      <c r="H33" s="37"/>
      <c r="I33" s="37"/>
      <c r="J33" s="37"/>
      <c r="K33" s="37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8">
        <v>41244</v>
      </c>
      <c r="B34" s="134">
        <v>1315.3363623099999</v>
      </c>
      <c r="C34" s="134"/>
      <c r="D34" s="37"/>
      <c r="E34" s="37"/>
      <c r="F34" s="37"/>
      <c r="G34" s="37"/>
      <c r="H34" s="37"/>
      <c r="I34" s="37"/>
      <c r="J34" s="37"/>
      <c r="K34" s="37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8">
        <v>41275</v>
      </c>
      <c r="B35" s="134">
        <v>1289.59761228</v>
      </c>
      <c r="C35" s="134"/>
      <c r="D35" s="37"/>
      <c r="E35" s="37"/>
      <c r="F35" s="37"/>
      <c r="G35" s="37"/>
      <c r="H35" s="37"/>
      <c r="I35" s="37"/>
      <c r="J35" s="37"/>
      <c r="K35" s="37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8">
        <v>41306</v>
      </c>
      <c r="B36" s="134">
        <v>1275.6145454299999</v>
      </c>
      <c r="C36" s="134">
        <v>7.2342781</v>
      </c>
      <c r="D36" s="134">
        <v>5.3376902399999997</v>
      </c>
      <c r="E36" s="134">
        <v>0</v>
      </c>
      <c r="F36" s="134">
        <v>4.2713439400000004</v>
      </c>
      <c r="G36" s="134">
        <v>1.0663463</v>
      </c>
      <c r="H36" s="134">
        <v>1.8965878599999999</v>
      </c>
      <c r="I36" s="134">
        <v>0</v>
      </c>
      <c r="J36" s="134">
        <v>1.7047791999999999</v>
      </c>
      <c r="K36" s="134">
        <v>0.19180865999999999</v>
      </c>
      <c r="L36" s="134">
        <v>1268.3802673299999</v>
      </c>
      <c r="M36" s="134">
        <v>209.95898572999999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8">
        <v>41334</v>
      </c>
      <c r="B37" s="134">
        <v>1306.4856929499999</v>
      </c>
      <c r="C37" s="134">
        <v>7.08863602</v>
      </c>
      <c r="D37" s="134">
        <v>5.2416242200000003</v>
      </c>
      <c r="E37" s="134">
        <v>0</v>
      </c>
      <c r="F37" s="134">
        <v>4.1819670100000002</v>
      </c>
      <c r="G37" s="134">
        <v>1.0596572099999999</v>
      </c>
      <c r="H37" s="134">
        <v>1.8470118</v>
      </c>
      <c r="I37" s="134">
        <v>0</v>
      </c>
      <c r="J37" s="134">
        <v>1.6605623700000001</v>
      </c>
      <c r="K37" s="134">
        <v>0.18644943</v>
      </c>
      <c r="L37" s="134">
        <v>1299.39705693</v>
      </c>
      <c r="M37" s="134">
        <v>258.63541113999997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8">
        <v>41365</v>
      </c>
      <c r="B38" s="134">
        <v>1345.78060355</v>
      </c>
      <c r="C38" s="134">
        <v>6.11208771</v>
      </c>
      <c r="D38" s="134">
        <v>5.1127002099999999</v>
      </c>
      <c r="E38" s="134">
        <v>0</v>
      </c>
      <c r="F38" s="134">
        <v>4.0611703199999996</v>
      </c>
      <c r="G38" s="134">
        <v>1.0515298900000001</v>
      </c>
      <c r="H38" s="134">
        <v>0.99938749999999998</v>
      </c>
      <c r="I38" s="134">
        <v>0</v>
      </c>
      <c r="J38" s="134">
        <v>0.81856187000000002</v>
      </c>
      <c r="K38" s="134">
        <v>0.18082562999999999</v>
      </c>
      <c r="L38" s="134">
        <v>1339.6685158400001</v>
      </c>
      <c r="M38" s="134">
        <v>311.13957255999998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8">
        <v>41395</v>
      </c>
      <c r="B39" s="134">
        <v>1400.8403981500001</v>
      </c>
      <c r="C39" s="134">
        <v>5.8111696300000002</v>
      </c>
      <c r="D39" s="134">
        <v>4.8962829699999997</v>
      </c>
      <c r="E39" s="134">
        <v>0</v>
      </c>
      <c r="F39" s="134">
        <v>3.85206618</v>
      </c>
      <c r="G39" s="134">
        <v>1.0442167899999999</v>
      </c>
      <c r="H39" s="134">
        <v>0.91488665999999996</v>
      </c>
      <c r="I39" s="134">
        <v>0</v>
      </c>
      <c r="J39" s="134">
        <v>0.73959417000000005</v>
      </c>
      <c r="K39" s="134">
        <v>0.17529249</v>
      </c>
      <c r="L39" s="134">
        <v>1395.0292285200001</v>
      </c>
      <c r="M39" s="134">
        <v>307.64906913999999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8">
        <v>41426</v>
      </c>
      <c r="B40" s="134">
        <v>1426.53186856</v>
      </c>
      <c r="C40" s="134">
        <v>5.3972386600000002</v>
      </c>
      <c r="D40" s="134">
        <v>4.7426739800000002</v>
      </c>
      <c r="E40" s="134">
        <v>0</v>
      </c>
      <c r="F40" s="134">
        <v>3.7035234199999998</v>
      </c>
      <c r="G40" s="134">
        <v>1.0391505599999999</v>
      </c>
      <c r="H40" s="134">
        <v>0.65456468000000001</v>
      </c>
      <c r="I40" s="134">
        <v>0</v>
      </c>
      <c r="J40" s="134">
        <v>0.48496777000000002</v>
      </c>
      <c r="K40" s="134">
        <v>0.16959690999999999</v>
      </c>
      <c r="L40" s="134">
        <v>1421.1346299000002</v>
      </c>
      <c r="M40" s="134">
        <v>294.28165586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8">
        <v>41456</v>
      </c>
      <c r="B41" s="134">
        <v>1390.69037389</v>
      </c>
      <c r="C41" s="134">
        <v>5.5140245099999996</v>
      </c>
      <c r="D41" s="134">
        <v>4.85583616</v>
      </c>
      <c r="E41" s="134">
        <v>0</v>
      </c>
      <c r="F41" s="134">
        <v>3.82714475</v>
      </c>
      <c r="G41" s="134">
        <v>1.02869141</v>
      </c>
      <c r="H41" s="134">
        <v>0.65818834999999998</v>
      </c>
      <c r="I41" s="134">
        <v>0</v>
      </c>
      <c r="J41" s="134">
        <v>0.49420691</v>
      </c>
      <c r="K41" s="134">
        <v>0.16398144000000001</v>
      </c>
      <c r="L41" s="134">
        <v>1385.1763493799999</v>
      </c>
      <c r="M41" s="134">
        <v>269.25848645000002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8">
        <v>41487</v>
      </c>
      <c r="B42" s="134">
        <v>1381.50426062</v>
      </c>
      <c r="C42" s="134">
        <v>5.1865763200000004</v>
      </c>
      <c r="D42" s="134">
        <v>4.6660998899999999</v>
      </c>
      <c r="E42" s="134">
        <v>0</v>
      </c>
      <c r="F42" s="134">
        <v>3.6450581400000002</v>
      </c>
      <c r="G42" s="134">
        <v>1.02104175</v>
      </c>
      <c r="H42" s="134">
        <v>0.52047642999999999</v>
      </c>
      <c r="I42" s="134">
        <v>0</v>
      </c>
      <c r="J42" s="134">
        <v>0.36220575999999999</v>
      </c>
      <c r="K42" s="134">
        <v>0.15827067</v>
      </c>
      <c r="L42" s="134">
        <v>1376.3176842999999</v>
      </c>
      <c r="M42" s="134">
        <v>255.77451131000001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8">
        <v>41518</v>
      </c>
      <c r="B43" s="134">
        <v>1427.7780857099999</v>
      </c>
      <c r="C43" s="134">
        <v>4.8404466599999996</v>
      </c>
      <c r="D43" s="134">
        <v>4.5846582299999996</v>
      </c>
      <c r="E43" s="134">
        <v>0</v>
      </c>
      <c r="F43" s="134">
        <v>3.5718352800000002</v>
      </c>
      <c r="G43" s="134">
        <v>1.0128229500000001</v>
      </c>
      <c r="H43" s="134">
        <v>0.25578843000000001</v>
      </c>
      <c r="I43" s="134">
        <v>0</v>
      </c>
      <c r="J43" s="134">
        <v>0.10332331</v>
      </c>
      <c r="K43" s="134">
        <v>0.15246512000000001</v>
      </c>
      <c r="L43" s="134">
        <v>1422.9376390500001</v>
      </c>
      <c r="M43" s="134">
        <v>210.44668446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8">
        <v>41548</v>
      </c>
      <c r="B44" s="134">
        <v>1442.95246608</v>
      </c>
      <c r="C44" s="134">
        <v>4.6326839800000004</v>
      </c>
      <c r="D44" s="134">
        <v>4.4254510500000004</v>
      </c>
      <c r="E44" s="134">
        <v>0</v>
      </c>
      <c r="F44" s="134">
        <v>3.4200739900000001</v>
      </c>
      <c r="G44" s="134">
        <v>1.00537706</v>
      </c>
      <c r="H44" s="134">
        <v>0.20723293000000001</v>
      </c>
      <c r="I44" s="134">
        <v>0</v>
      </c>
      <c r="J44" s="134">
        <v>6.0512150000000001E-2</v>
      </c>
      <c r="K44" s="134">
        <v>0.14672078</v>
      </c>
      <c r="L44" s="134">
        <v>1438.3197821000001</v>
      </c>
      <c r="M44" s="134">
        <v>217.33707928000001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8">
        <v>41579</v>
      </c>
      <c r="B45" s="134">
        <v>1432.3552936200001</v>
      </c>
      <c r="C45" s="134">
        <v>4.4552989500000004</v>
      </c>
      <c r="D45" s="134">
        <v>4.3144659599999997</v>
      </c>
      <c r="E45" s="134">
        <v>0</v>
      </c>
      <c r="F45" s="134">
        <v>3.3173950699999999</v>
      </c>
      <c r="G45" s="134">
        <v>0.99707089000000004</v>
      </c>
      <c r="H45" s="134">
        <v>0.14083298999999999</v>
      </c>
      <c r="I45" s="134">
        <v>0</v>
      </c>
      <c r="J45" s="134">
        <v>0</v>
      </c>
      <c r="K45" s="134">
        <v>0.14083298999999999</v>
      </c>
      <c r="L45" s="134">
        <v>1427.8999946700001</v>
      </c>
      <c r="M45" s="134">
        <v>221.93053380000001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8">
        <v>41609</v>
      </c>
      <c r="B46" s="134">
        <v>1613.18277885</v>
      </c>
      <c r="C46" s="134">
        <v>4.3399866400000002</v>
      </c>
      <c r="D46" s="134">
        <v>4.2049800700000004</v>
      </c>
      <c r="E46" s="134">
        <v>0</v>
      </c>
      <c r="F46" s="134">
        <v>3.2122640100000002</v>
      </c>
      <c r="G46" s="134">
        <v>0.99271606000000001</v>
      </c>
      <c r="H46" s="134">
        <v>0.13500656999999999</v>
      </c>
      <c r="I46" s="134">
        <v>0</v>
      </c>
      <c r="J46" s="134">
        <v>0</v>
      </c>
      <c r="K46" s="134">
        <v>0.13500656999999999</v>
      </c>
      <c r="L46" s="134">
        <v>1608.84279221</v>
      </c>
      <c r="M46" s="134">
        <v>238.99904670000001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8">
        <v>41640</v>
      </c>
      <c r="B47" s="134">
        <v>1531.1377584899999</v>
      </c>
      <c r="C47" s="134">
        <v>4.5147709499999999</v>
      </c>
      <c r="D47" s="134">
        <v>4.3856783999999998</v>
      </c>
      <c r="E47" s="134">
        <v>0</v>
      </c>
      <c r="F47" s="134">
        <v>3.3975939300000002</v>
      </c>
      <c r="G47" s="134">
        <v>0.98808446999999999</v>
      </c>
      <c r="H47" s="134">
        <v>0.12909255</v>
      </c>
      <c r="I47" s="134">
        <v>0</v>
      </c>
      <c r="J47" s="134">
        <v>0</v>
      </c>
      <c r="K47" s="134">
        <v>0.12909255</v>
      </c>
      <c r="L47" s="134">
        <v>1526.6229875399999</v>
      </c>
      <c r="M47" s="134">
        <v>229.13985024999999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8">
        <v>41671</v>
      </c>
      <c r="B48" s="134">
        <v>1702.7794695699999</v>
      </c>
      <c r="C48" s="134">
        <v>4.4437187099999997</v>
      </c>
      <c r="D48" s="134">
        <v>4.2868135599999997</v>
      </c>
      <c r="E48" s="134">
        <v>0</v>
      </c>
      <c r="F48" s="134">
        <v>3.3050044000000001</v>
      </c>
      <c r="G48" s="134">
        <v>0.98180915999999996</v>
      </c>
      <c r="H48" s="134">
        <v>0.15690514999999999</v>
      </c>
      <c r="I48" s="134">
        <v>0</v>
      </c>
      <c r="J48" s="134">
        <v>0</v>
      </c>
      <c r="K48" s="134">
        <v>0.15690514999999999</v>
      </c>
      <c r="L48" s="134">
        <v>1698.33575086</v>
      </c>
      <c r="M48" s="134">
        <v>212.95324557000001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8">
        <v>41699</v>
      </c>
      <c r="B49" s="134">
        <v>1785.5468515099999</v>
      </c>
      <c r="C49" s="134">
        <v>4.28766639</v>
      </c>
      <c r="D49" s="134">
        <v>4.1271104100000002</v>
      </c>
      <c r="E49" s="134">
        <v>0</v>
      </c>
      <c r="F49" s="134">
        <v>3.1492914399999998</v>
      </c>
      <c r="G49" s="134">
        <v>0.97781896999999995</v>
      </c>
      <c r="H49" s="134">
        <v>0.16055597999999999</v>
      </c>
      <c r="I49" s="134">
        <v>0</v>
      </c>
      <c r="J49" s="134">
        <v>0</v>
      </c>
      <c r="K49" s="134">
        <v>0.16055597999999999</v>
      </c>
      <c r="L49" s="134">
        <v>1781.25918512</v>
      </c>
      <c r="M49" s="134">
        <v>226.64581066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8">
        <v>41730</v>
      </c>
      <c r="B50" s="134">
        <v>1837.51746211</v>
      </c>
      <c r="C50" s="134">
        <v>4.1454476900000001</v>
      </c>
      <c r="D50" s="134">
        <v>3.9870570500000002</v>
      </c>
      <c r="E50" s="134">
        <v>0</v>
      </c>
      <c r="F50" s="134">
        <v>3.0145199599999999</v>
      </c>
      <c r="G50" s="134">
        <v>0.97253708999999999</v>
      </c>
      <c r="H50" s="134">
        <v>0.15839064</v>
      </c>
      <c r="I50" s="134">
        <v>0</v>
      </c>
      <c r="J50" s="134">
        <v>0</v>
      </c>
      <c r="K50" s="134">
        <v>0.15839064</v>
      </c>
      <c r="L50" s="134">
        <v>1833.3720144200001</v>
      </c>
      <c r="M50" s="134">
        <v>232.57820129999999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8">
        <v>41760</v>
      </c>
      <c r="B51" s="134">
        <v>1863.58962554</v>
      </c>
      <c r="C51" s="134">
        <v>3.9833829199999999</v>
      </c>
      <c r="D51" s="134">
        <v>3.8287407</v>
      </c>
      <c r="E51" s="134">
        <v>0</v>
      </c>
      <c r="F51" s="134">
        <v>2.8607356500000001</v>
      </c>
      <c r="G51" s="134">
        <v>0.96800505000000003</v>
      </c>
      <c r="H51" s="134">
        <v>0.15464222</v>
      </c>
      <c r="I51" s="134">
        <v>0</v>
      </c>
      <c r="J51" s="134">
        <v>0</v>
      </c>
      <c r="K51" s="134">
        <v>0.15464222</v>
      </c>
      <c r="L51" s="134">
        <v>1859.6062426200001</v>
      </c>
      <c r="M51" s="134">
        <v>233.35570222000001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8">
        <v>41791</v>
      </c>
      <c r="B52" s="134">
        <v>1843.62061933</v>
      </c>
      <c r="C52" s="134">
        <v>3.6306920200000001</v>
      </c>
      <c r="D52" s="134">
        <v>3.4841255599999998</v>
      </c>
      <c r="E52" s="134">
        <v>0</v>
      </c>
      <c r="F52" s="134">
        <v>2.5214540799999998</v>
      </c>
      <c r="G52" s="134">
        <v>0.96267148000000002</v>
      </c>
      <c r="H52" s="134">
        <v>0.14656646000000001</v>
      </c>
      <c r="I52" s="134">
        <v>0</v>
      </c>
      <c r="J52" s="134">
        <v>0</v>
      </c>
      <c r="K52" s="134">
        <v>0.14656646000000001</v>
      </c>
      <c r="L52" s="134">
        <v>1839.98992731</v>
      </c>
      <c r="M52" s="134">
        <v>220.67009621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8">
        <v>41821</v>
      </c>
      <c r="B53" s="134">
        <v>1780.9161698800001</v>
      </c>
      <c r="C53" s="134">
        <v>3.4651859599999999</v>
      </c>
      <c r="D53" s="134">
        <v>3.32496978</v>
      </c>
      <c r="E53" s="134">
        <v>0</v>
      </c>
      <c r="F53" s="134">
        <v>2.3668924699999998</v>
      </c>
      <c r="G53" s="134">
        <v>0.95807730999999996</v>
      </c>
      <c r="H53" s="134">
        <v>0.14021618</v>
      </c>
      <c r="I53" s="134">
        <v>0</v>
      </c>
      <c r="J53" s="134">
        <v>0</v>
      </c>
      <c r="K53" s="134">
        <v>0.14021618</v>
      </c>
      <c r="L53" s="134">
        <v>1777.45098392</v>
      </c>
      <c r="M53" s="134">
        <v>204.75606393999999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8">
        <v>41852</v>
      </c>
      <c r="B54" s="134">
        <v>1781.1945764</v>
      </c>
      <c r="C54" s="134">
        <v>3.3338721200000001</v>
      </c>
      <c r="D54" s="134">
        <v>3.1805488899999999</v>
      </c>
      <c r="E54" s="134">
        <v>0</v>
      </c>
      <c r="F54" s="134">
        <v>2.2273300900000002</v>
      </c>
      <c r="G54" s="134">
        <v>0.95321880000000003</v>
      </c>
      <c r="H54" s="134">
        <v>0.15332323</v>
      </c>
      <c r="I54" s="134">
        <v>0</v>
      </c>
      <c r="J54" s="134">
        <v>0</v>
      </c>
      <c r="K54" s="134">
        <v>0.15332323</v>
      </c>
      <c r="L54" s="134">
        <v>1777.8607042799999</v>
      </c>
      <c r="M54" s="134">
        <v>183.60380192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8">
        <v>41883</v>
      </c>
      <c r="B55" s="134">
        <v>1720.4000064500001</v>
      </c>
      <c r="C55" s="134">
        <v>3.1808216300000001</v>
      </c>
      <c r="D55" s="134">
        <v>3.0391057500000001</v>
      </c>
      <c r="E55" s="134">
        <v>0</v>
      </c>
      <c r="F55" s="134">
        <v>2.09130232</v>
      </c>
      <c r="G55" s="134">
        <v>0.94780343</v>
      </c>
      <c r="H55" s="134">
        <v>0.14171587999999999</v>
      </c>
      <c r="I55" s="134">
        <v>0</v>
      </c>
      <c r="J55" s="134">
        <v>0</v>
      </c>
      <c r="K55" s="134">
        <v>0.14171587999999999</v>
      </c>
      <c r="L55" s="134">
        <v>1717.21918482</v>
      </c>
      <c r="M55" s="134">
        <v>179.49475896000001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8">
        <v>41913</v>
      </c>
      <c r="B56" s="134">
        <v>1710.35886172</v>
      </c>
      <c r="C56" s="134">
        <v>2.90663172</v>
      </c>
      <c r="D56" s="134">
        <v>2.76902151</v>
      </c>
      <c r="E56" s="134">
        <v>0</v>
      </c>
      <c r="F56" s="134">
        <v>1.8170107099999999</v>
      </c>
      <c r="G56" s="134">
        <v>0.95201080000000005</v>
      </c>
      <c r="H56" s="134">
        <v>0.13761021000000001</v>
      </c>
      <c r="I56" s="134">
        <v>0</v>
      </c>
      <c r="J56" s="134">
        <v>0</v>
      </c>
      <c r="K56" s="134">
        <v>0.13761021000000001</v>
      </c>
      <c r="L56" s="134">
        <v>1707.4522300000001</v>
      </c>
      <c r="M56" s="134">
        <v>178.27658439999999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8">
        <v>41944</v>
      </c>
      <c r="B57" s="134">
        <v>1879.98577075</v>
      </c>
      <c r="C57" s="134">
        <v>3.4847072899999998</v>
      </c>
      <c r="D57" s="134">
        <v>3.3305272600000002</v>
      </c>
      <c r="E57" s="134">
        <v>0.18314183000000001</v>
      </c>
      <c r="F57" s="134">
        <v>2.3622828999999999</v>
      </c>
      <c r="G57" s="134">
        <v>0.78510252999999997</v>
      </c>
      <c r="H57" s="134">
        <v>0.15418003</v>
      </c>
      <c r="I57" s="134">
        <v>0</v>
      </c>
      <c r="J57" s="134">
        <v>0</v>
      </c>
      <c r="K57" s="134">
        <v>0.15418003</v>
      </c>
      <c r="L57" s="134">
        <v>1876.5010634600001</v>
      </c>
      <c r="M57" s="134">
        <v>227.37299096999999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8">
        <v>41974</v>
      </c>
      <c r="B58" s="134">
        <v>1818.3787060699999</v>
      </c>
      <c r="C58" s="134">
        <v>3.4097997200000001</v>
      </c>
      <c r="D58" s="134">
        <v>3.2473665600000001</v>
      </c>
      <c r="E58" s="134">
        <v>0.16761527000000001</v>
      </c>
      <c r="F58" s="134">
        <v>2.2961656800000001</v>
      </c>
      <c r="G58" s="134">
        <v>0.78358561000000004</v>
      </c>
      <c r="H58" s="134">
        <v>0.16243315999999999</v>
      </c>
      <c r="I58" s="134">
        <v>0</v>
      </c>
      <c r="J58" s="134">
        <v>0</v>
      </c>
      <c r="K58" s="134">
        <v>0.16243315999999999</v>
      </c>
      <c r="L58" s="134">
        <v>1814.96890635</v>
      </c>
      <c r="M58" s="134">
        <v>243.44335207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8">
        <v>42005</v>
      </c>
      <c r="B59" s="134">
        <v>1834.3783089999999</v>
      </c>
      <c r="C59" s="134">
        <v>3.23481102</v>
      </c>
      <c r="D59" s="134">
        <v>3.0786911300000002</v>
      </c>
      <c r="E59" s="134">
        <v>0.15208893000000001</v>
      </c>
      <c r="F59" s="134">
        <v>2.1447346899999999</v>
      </c>
      <c r="G59" s="134">
        <v>0.78186750999999999</v>
      </c>
      <c r="H59" s="134">
        <v>0.15611989000000001</v>
      </c>
      <c r="I59" s="134">
        <v>0</v>
      </c>
      <c r="J59" s="134">
        <v>0</v>
      </c>
      <c r="K59" s="134">
        <v>0.15611989000000001</v>
      </c>
      <c r="L59" s="134">
        <v>1831.1434979800001</v>
      </c>
      <c r="M59" s="134">
        <v>237.36495038000001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8">
        <v>42036</v>
      </c>
      <c r="B60" s="134">
        <v>2702.33691464</v>
      </c>
      <c r="C60" s="134">
        <v>3.2269385499999999</v>
      </c>
      <c r="D60" s="134">
        <v>2.9591291100000001</v>
      </c>
      <c r="E60" s="134">
        <v>0.13602869000000001</v>
      </c>
      <c r="F60" s="134">
        <v>2.0443629799999998</v>
      </c>
      <c r="G60" s="134">
        <v>0.77873744</v>
      </c>
      <c r="H60" s="134">
        <v>0.26780944000000001</v>
      </c>
      <c r="I60" s="134">
        <v>0</v>
      </c>
      <c r="J60" s="134">
        <v>0</v>
      </c>
      <c r="K60" s="134">
        <v>0.26780944000000001</v>
      </c>
      <c r="L60" s="134">
        <v>2699.1099760900001</v>
      </c>
      <c r="M60" s="134">
        <v>302.57541777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8">
        <v>42064</v>
      </c>
      <c r="B61" s="134">
        <v>2334.4264486500001</v>
      </c>
      <c r="C61" s="134">
        <v>2.8344303499999999</v>
      </c>
      <c r="D61" s="134">
        <v>2.6155556999999998</v>
      </c>
      <c r="E61" s="134">
        <v>0.12218959</v>
      </c>
      <c r="F61" s="134">
        <v>1.6861909900000001</v>
      </c>
      <c r="G61" s="134">
        <v>0.80717512000000002</v>
      </c>
      <c r="H61" s="134">
        <v>0.21887465</v>
      </c>
      <c r="I61" s="134">
        <v>0</v>
      </c>
      <c r="J61" s="134">
        <v>0</v>
      </c>
      <c r="K61" s="134">
        <v>0.21887465</v>
      </c>
      <c r="L61" s="134">
        <v>2331.5920182999998</v>
      </c>
      <c r="M61" s="134">
        <v>279.44208278999997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8">
        <v>42095</v>
      </c>
      <c r="B62" s="134">
        <v>2160.97352232</v>
      </c>
      <c r="C62" s="134">
        <v>2.5744024799999998</v>
      </c>
      <c r="D62" s="134">
        <v>2.3847473699999999</v>
      </c>
      <c r="E62" s="134">
        <v>0.10493858</v>
      </c>
      <c r="F62" s="134">
        <v>1.47504298</v>
      </c>
      <c r="G62" s="134">
        <v>0.80476581000000003</v>
      </c>
      <c r="H62" s="134">
        <v>0.18965510999999999</v>
      </c>
      <c r="I62" s="134">
        <v>0</v>
      </c>
      <c r="J62" s="134">
        <v>0</v>
      </c>
      <c r="K62" s="134">
        <v>0.18965510999999999</v>
      </c>
      <c r="L62" s="134">
        <v>2158.3991198399999</v>
      </c>
      <c r="M62" s="134">
        <v>261.44556075999998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8">
        <v>42125</v>
      </c>
      <c r="B63" s="134">
        <v>2127.8208245699998</v>
      </c>
      <c r="C63" s="134">
        <v>2.3742418999999999</v>
      </c>
      <c r="D63" s="134">
        <v>2.1979861500000002</v>
      </c>
      <c r="E63" s="134">
        <v>8.8359140000000003E-2</v>
      </c>
      <c r="F63" s="134">
        <v>1.30666426</v>
      </c>
      <c r="G63" s="134">
        <v>0.80296274999999995</v>
      </c>
      <c r="H63" s="134">
        <v>0.17625574999999999</v>
      </c>
      <c r="I63" s="134">
        <v>0</v>
      </c>
      <c r="J63" s="134">
        <v>0</v>
      </c>
      <c r="K63" s="134">
        <v>0.17625574999999999</v>
      </c>
      <c r="L63" s="134">
        <v>2125.4465826700002</v>
      </c>
      <c r="M63" s="134">
        <v>253.49921824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8">
        <v>42156</v>
      </c>
      <c r="B64" s="134">
        <v>2103.2629425800001</v>
      </c>
      <c r="C64" s="134">
        <v>2.20375934</v>
      </c>
      <c r="D64" s="134">
        <v>2.0346441300000002</v>
      </c>
      <c r="E64" s="134">
        <v>6.9631310000000002E-2</v>
      </c>
      <c r="F64" s="134">
        <v>1.16453188</v>
      </c>
      <c r="G64" s="134">
        <v>0.80048094000000003</v>
      </c>
      <c r="H64" s="134">
        <v>0.16911520999999999</v>
      </c>
      <c r="I64" s="134">
        <v>0</v>
      </c>
      <c r="J64" s="134">
        <v>0</v>
      </c>
      <c r="K64" s="134">
        <v>0.16911520999999999</v>
      </c>
      <c r="L64" s="134">
        <v>2101.05918324</v>
      </c>
      <c r="M64" s="134">
        <v>226.25445732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8">
        <v>42186</v>
      </c>
      <c r="B65" s="134">
        <v>2061.07082227</v>
      </c>
      <c r="C65" s="134">
        <v>2.0436040100000001</v>
      </c>
      <c r="D65" s="134">
        <v>1.87656055</v>
      </c>
      <c r="E65" s="134">
        <v>5.4769619999999998E-2</v>
      </c>
      <c r="F65" s="134">
        <v>1.0231317099999999</v>
      </c>
      <c r="G65" s="134">
        <v>0.79865922</v>
      </c>
      <c r="H65" s="134">
        <v>0.16704346</v>
      </c>
      <c r="I65" s="134">
        <v>0</v>
      </c>
      <c r="J65" s="134">
        <v>0</v>
      </c>
      <c r="K65" s="134">
        <v>0.16704346</v>
      </c>
      <c r="L65" s="134">
        <v>2059.0272182600002</v>
      </c>
      <c r="M65" s="134">
        <v>184.19243229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8">
        <v>42217</v>
      </c>
      <c r="B66" s="134">
        <v>1967.1379737499999</v>
      </c>
      <c r="C66" s="134">
        <v>1.7368871699999999</v>
      </c>
      <c r="D66" s="134">
        <v>1.5799784699999999</v>
      </c>
      <c r="E66" s="134">
        <v>3.5009850000000002E-2</v>
      </c>
      <c r="F66" s="134">
        <v>0.74839071000000001</v>
      </c>
      <c r="G66" s="134">
        <v>0.79657791</v>
      </c>
      <c r="H66" s="134">
        <v>0.15690870000000001</v>
      </c>
      <c r="I66" s="134">
        <v>0</v>
      </c>
      <c r="J66" s="134">
        <v>0</v>
      </c>
      <c r="K66" s="134">
        <v>0.15690870000000001</v>
      </c>
      <c r="L66" s="134">
        <v>1965.4010865800001</v>
      </c>
      <c r="M66" s="134">
        <v>164.14359339000001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8">
        <v>42248</v>
      </c>
      <c r="B67" s="134">
        <v>1830.79209756</v>
      </c>
      <c r="C67" s="134">
        <v>1.6522631699999999</v>
      </c>
      <c r="D67" s="134">
        <v>1.4998119999999999</v>
      </c>
      <c r="E67" s="134">
        <v>1.781311E-2</v>
      </c>
      <c r="F67" s="134">
        <v>0.71691081000000001</v>
      </c>
      <c r="G67" s="134">
        <v>0.76508807999999995</v>
      </c>
      <c r="H67" s="134">
        <v>0.15245117</v>
      </c>
      <c r="I67" s="134">
        <v>0</v>
      </c>
      <c r="J67" s="134">
        <v>0</v>
      </c>
      <c r="K67" s="134">
        <v>0.15245117</v>
      </c>
      <c r="L67" s="134">
        <v>1829.13983439</v>
      </c>
      <c r="M67" s="134">
        <v>158.62535007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8">
        <v>42278</v>
      </c>
      <c r="B68" s="134">
        <v>1780.97908153</v>
      </c>
      <c r="C68" s="134">
        <v>1.6143967400000001</v>
      </c>
      <c r="D68" s="134">
        <v>1.4595016700000001</v>
      </c>
      <c r="E68" s="134">
        <v>0</v>
      </c>
      <c r="F68" s="134">
        <v>0.69607366000000004</v>
      </c>
      <c r="G68" s="134">
        <v>0.76342801000000005</v>
      </c>
      <c r="H68" s="134">
        <v>0.15489507</v>
      </c>
      <c r="I68" s="134">
        <v>0</v>
      </c>
      <c r="J68" s="134">
        <v>0</v>
      </c>
      <c r="K68" s="134">
        <v>0.15489507</v>
      </c>
      <c r="L68" s="134">
        <v>1779.36468479</v>
      </c>
      <c r="M68" s="134">
        <v>164.53746465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8">
        <v>42309</v>
      </c>
      <c r="B69" s="134">
        <v>1603.28640653</v>
      </c>
      <c r="C69" s="134">
        <v>1.5970277799999999</v>
      </c>
      <c r="D69" s="134">
        <v>1.4356202899999999</v>
      </c>
      <c r="E69" s="134">
        <v>0</v>
      </c>
      <c r="F69" s="134">
        <v>0.67453036</v>
      </c>
      <c r="G69" s="134">
        <v>0.76108993000000003</v>
      </c>
      <c r="H69" s="134">
        <v>0.16140748999999999</v>
      </c>
      <c r="I69" s="134">
        <v>0</v>
      </c>
      <c r="J69" s="134">
        <v>0</v>
      </c>
      <c r="K69" s="134">
        <v>0.16140748999999999</v>
      </c>
      <c r="L69" s="134">
        <v>1601.6893787499998</v>
      </c>
      <c r="M69" s="134">
        <v>162.28716492999999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8">
        <v>42339</v>
      </c>
      <c r="B70" s="134">
        <v>1608.22436573</v>
      </c>
      <c r="C70" s="134">
        <v>1.4130607799999999</v>
      </c>
      <c r="D70" s="134">
        <v>1.4130607799999999</v>
      </c>
      <c r="E70" s="134">
        <v>0</v>
      </c>
      <c r="F70" s="134">
        <v>0.65370899999999998</v>
      </c>
      <c r="G70" s="134">
        <v>0.75935178000000003</v>
      </c>
      <c r="H70" s="134">
        <v>0</v>
      </c>
      <c r="I70" s="134">
        <v>0</v>
      </c>
      <c r="J70" s="134">
        <v>0</v>
      </c>
      <c r="K70" s="134">
        <v>0</v>
      </c>
      <c r="L70" s="134">
        <v>1606.81130495</v>
      </c>
      <c r="M70" s="134">
        <v>130.19435960999999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8">
        <v>42370</v>
      </c>
      <c r="B71" s="134">
        <v>1632.1074787800001</v>
      </c>
      <c r="C71" s="134">
        <v>1.3899209100000001</v>
      </c>
      <c r="D71" s="134">
        <v>1.3899209100000001</v>
      </c>
      <c r="E71" s="134">
        <v>0</v>
      </c>
      <c r="F71" s="134">
        <v>0.63253022999999997</v>
      </c>
      <c r="G71" s="134">
        <v>0.75739067999999998</v>
      </c>
      <c r="H71" s="134">
        <v>0</v>
      </c>
      <c r="I71" s="134">
        <v>0</v>
      </c>
      <c r="J71" s="134">
        <v>0</v>
      </c>
      <c r="K71" s="134">
        <v>0</v>
      </c>
      <c r="L71" s="134">
        <v>1630.7175578700001</v>
      </c>
      <c r="M71" s="134">
        <v>155.25602437000001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8">
        <v>42401</v>
      </c>
      <c r="B72" s="134">
        <v>1449.24348186</v>
      </c>
      <c r="C72" s="134">
        <v>1.3650964699999999</v>
      </c>
      <c r="D72" s="134">
        <v>1.3650964699999999</v>
      </c>
      <c r="E72" s="134">
        <v>0</v>
      </c>
      <c r="F72" s="134">
        <v>0.61063577999999996</v>
      </c>
      <c r="G72" s="134">
        <v>0.75446069000000004</v>
      </c>
      <c r="H72" s="134">
        <v>0</v>
      </c>
      <c r="I72" s="134">
        <v>0</v>
      </c>
      <c r="J72" s="134">
        <v>0</v>
      </c>
      <c r="K72" s="134">
        <v>0</v>
      </c>
      <c r="L72" s="134">
        <v>1447.8783853899999</v>
      </c>
      <c r="M72" s="134">
        <v>165.10394583999999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8">
        <v>42430</v>
      </c>
      <c r="B73" s="134">
        <v>1477.6060844599999</v>
      </c>
      <c r="C73" s="134">
        <v>1.34286891</v>
      </c>
      <c r="D73" s="134">
        <v>1.34286891</v>
      </c>
      <c r="E73" s="134">
        <v>0</v>
      </c>
      <c r="F73" s="134">
        <v>0.59012754999999995</v>
      </c>
      <c r="G73" s="134">
        <v>0.75274136000000003</v>
      </c>
      <c r="H73" s="134">
        <v>0</v>
      </c>
      <c r="I73" s="134">
        <v>0</v>
      </c>
      <c r="J73" s="134">
        <v>0</v>
      </c>
      <c r="K73" s="134">
        <v>0</v>
      </c>
      <c r="L73" s="134">
        <v>1476.26321555</v>
      </c>
      <c r="M73" s="134">
        <v>180.70890716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8">
        <v>42461</v>
      </c>
      <c r="B74" s="134">
        <v>1510.45476489</v>
      </c>
      <c r="C74" s="134">
        <v>1.3187922999999999</v>
      </c>
      <c r="D74" s="134">
        <v>1.3187922999999999</v>
      </c>
      <c r="E74" s="134">
        <v>0</v>
      </c>
      <c r="F74" s="134">
        <v>0.56861808000000003</v>
      </c>
      <c r="G74" s="134">
        <v>0.75017422</v>
      </c>
      <c r="H74" s="134">
        <v>0</v>
      </c>
      <c r="I74" s="134">
        <v>0</v>
      </c>
      <c r="J74" s="134">
        <v>0</v>
      </c>
      <c r="K74" s="134">
        <v>0</v>
      </c>
      <c r="L74" s="134">
        <v>1509.1359725900002</v>
      </c>
      <c r="M74" s="134">
        <v>255.73037231999999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8">
        <v>42491</v>
      </c>
      <c r="B75" s="134">
        <v>1511.3306891699999</v>
      </c>
      <c r="C75" s="134">
        <v>1.2959400700000001</v>
      </c>
      <c r="D75" s="134">
        <v>1.2959400700000001</v>
      </c>
      <c r="E75" s="134">
        <v>0</v>
      </c>
      <c r="F75" s="134">
        <v>0.54773645999999998</v>
      </c>
      <c r="G75" s="134">
        <v>0.74820361000000002</v>
      </c>
      <c r="H75" s="134">
        <v>0</v>
      </c>
      <c r="I75" s="134">
        <v>0</v>
      </c>
      <c r="J75" s="134">
        <v>0</v>
      </c>
      <c r="K75" s="134">
        <v>0</v>
      </c>
      <c r="L75" s="134">
        <v>1510.0347491</v>
      </c>
      <c r="M75" s="134">
        <v>282.57182638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8">
        <v>42522</v>
      </c>
      <c r="B76" s="134">
        <v>1500.2256995</v>
      </c>
      <c r="C76" s="134">
        <v>1.2717885900000001</v>
      </c>
      <c r="D76" s="134">
        <v>1.2717885900000001</v>
      </c>
      <c r="E76" s="134">
        <v>0</v>
      </c>
      <c r="F76" s="134">
        <v>0.52630314</v>
      </c>
      <c r="G76" s="134">
        <v>0.74548544999999999</v>
      </c>
      <c r="H76" s="134">
        <v>0</v>
      </c>
      <c r="I76" s="134">
        <v>0</v>
      </c>
      <c r="J76" s="134">
        <v>0</v>
      </c>
      <c r="K76" s="134">
        <v>0</v>
      </c>
      <c r="L76" s="134">
        <v>1498.9539109099999</v>
      </c>
      <c r="M76" s="134">
        <v>291.06058374999992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8">
        <v>42552</v>
      </c>
      <c r="B77" s="134">
        <v>1404.86072601</v>
      </c>
      <c r="C77" s="134">
        <v>1.2490676199999999</v>
      </c>
      <c r="D77" s="134">
        <v>1.2490676199999999</v>
      </c>
      <c r="E77" s="134">
        <v>0</v>
      </c>
      <c r="F77" s="134">
        <v>0.50564766999999999</v>
      </c>
      <c r="G77" s="134">
        <v>0.74341995000000016</v>
      </c>
      <c r="H77" s="134">
        <v>0</v>
      </c>
      <c r="I77" s="134">
        <v>0</v>
      </c>
      <c r="J77" s="134">
        <v>0</v>
      </c>
      <c r="K77" s="134">
        <v>0</v>
      </c>
      <c r="L77" s="134">
        <v>1403.6116583899991</v>
      </c>
      <c r="M77" s="134">
        <v>216.97411643999999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8">
        <v>42583</v>
      </c>
      <c r="B78" s="134">
        <v>1433.3635500099999</v>
      </c>
      <c r="C78" s="134">
        <v>1.22686001</v>
      </c>
      <c r="D78" s="134">
        <v>1.22686001</v>
      </c>
      <c r="E78" s="134">
        <v>0</v>
      </c>
      <c r="F78" s="134">
        <v>0.48564836</v>
      </c>
      <c r="G78" s="134">
        <v>0.74121165</v>
      </c>
      <c r="H78" s="134">
        <v>0</v>
      </c>
      <c r="I78" s="134">
        <v>0</v>
      </c>
      <c r="J78" s="134">
        <v>0</v>
      </c>
      <c r="K78" s="134">
        <v>0</v>
      </c>
      <c r="L78" s="134">
        <v>1432.13669</v>
      </c>
      <c r="M78" s="134">
        <v>227.02657912000001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8">
        <v>42614</v>
      </c>
      <c r="B79" s="134">
        <v>1441.06465015</v>
      </c>
      <c r="C79" s="134">
        <v>1.21984111</v>
      </c>
      <c r="D79" s="134">
        <v>1.21984111</v>
      </c>
      <c r="E79" s="134">
        <v>0</v>
      </c>
      <c r="F79" s="134">
        <v>0.48141093000000001</v>
      </c>
      <c r="G79" s="134">
        <v>0.73843018000000005</v>
      </c>
      <c r="H79" s="134">
        <v>0</v>
      </c>
      <c r="I79" s="134">
        <v>0</v>
      </c>
      <c r="J79" s="134">
        <v>0</v>
      </c>
      <c r="K79" s="134">
        <v>0</v>
      </c>
      <c r="L79" s="134">
        <v>1439.8448090399991</v>
      </c>
      <c r="M79" s="134">
        <v>213.19549594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8">
        <v>42644</v>
      </c>
      <c r="B80" s="134">
        <v>1433.7256162900001</v>
      </c>
      <c r="C80" s="134">
        <v>1.1788889499999999</v>
      </c>
      <c r="D80" s="134">
        <v>1.1788889499999999</v>
      </c>
      <c r="E80" s="134">
        <v>0</v>
      </c>
      <c r="F80" s="134">
        <v>0.44265515</v>
      </c>
      <c r="G80" s="134">
        <v>0.73623380000000005</v>
      </c>
      <c r="H80" s="134">
        <v>0</v>
      </c>
      <c r="I80" s="134">
        <v>0</v>
      </c>
      <c r="J80" s="134">
        <v>0</v>
      </c>
      <c r="K80" s="134">
        <v>0</v>
      </c>
      <c r="L80" s="134">
        <v>1432.54672734</v>
      </c>
      <c r="M80" s="134">
        <v>197.04664233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8">
        <v>42675</v>
      </c>
      <c r="B81" s="134">
        <v>1494.24341091</v>
      </c>
      <c r="C81" s="134">
        <v>1.1532532600000001</v>
      </c>
      <c r="D81" s="134">
        <v>1.1532532600000001</v>
      </c>
      <c r="E81" s="134">
        <v>0</v>
      </c>
      <c r="F81" s="134">
        <v>0.41989902000000001</v>
      </c>
      <c r="G81" s="134">
        <v>0.73335424000000005</v>
      </c>
      <c r="H81" s="134">
        <v>0</v>
      </c>
      <c r="I81" s="134">
        <v>0</v>
      </c>
      <c r="J81" s="134">
        <v>0</v>
      </c>
      <c r="K81" s="134">
        <v>0</v>
      </c>
      <c r="L81" s="134">
        <v>1493.09015765</v>
      </c>
      <c r="M81" s="134">
        <v>203.43900707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8">
        <v>42705</v>
      </c>
      <c r="B82" s="134">
        <v>1636.7463627899999</v>
      </c>
      <c r="C82" s="134">
        <v>1.12996831</v>
      </c>
      <c r="D82" s="134">
        <v>1.12996831</v>
      </c>
      <c r="E82" s="134">
        <v>0</v>
      </c>
      <c r="F82" s="134">
        <v>0.39891399</v>
      </c>
      <c r="G82" s="134">
        <v>0.73105432000000004</v>
      </c>
      <c r="H82" s="134">
        <v>0</v>
      </c>
      <c r="I82" s="134">
        <v>0</v>
      </c>
      <c r="J82" s="134">
        <v>0</v>
      </c>
      <c r="K82" s="134">
        <v>0</v>
      </c>
      <c r="L82" s="134">
        <v>1635.6163944800001</v>
      </c>
      <c r="M82" s="134">
        <v>306.92569284000001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8">
        <v>42736</v>
      </c>
      <c r="B83" s="134">
        <v>1609.16112363</v>
      </c>
      <c r="C83" s="134">
        <v>1.10631674</v>
      </c>
      <c r="D83" s="134">
        <v>1.10631674</v>
      </c>
      <c r="E83" s="134">
        <v>0</v>
      </c>
      <c r="F83" s="134">
        <v>0.37776359999999998</v>
      </c>
      <c r="G83" s="134">
        <v>0.72855314000000004</v>
      </c>
      <c r="H83" s="134">
        <v>0</v>
      </c>
      <c r="I83" s="134">
        <v>0</v>
      </c>
      <c r="J83" s="134">
        <v>0</v>
      </c>
      <c r="K83" s="134">
        <v>0</v>
      </c>
      <c r="L83" s="134">
        <v>1608.05480689</v>
      </c>
      <c r="M83" s="134">
        <v>231.40360527999999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8">
        <v>42767</v>
      </c>
      <c r="B84" s="134">
        <v>1650.6482410799999</v>
      </c>
      <c r="C84" s="134">
        <v>1.0907520799999999</v>
      </c>
      <c r="D84" s="134">
        <v>1.0907520799999999</v>
      </c>
      <c r="E84" s="134">
        <v>0</v>
      </c>
      <c r="F84" s="134">
        <v>0.36612352999999997</v>
      </c>
      <c r="G84" s="134">
        <v>0.72462855000000004</v>
      </c>
      <c r="H84" s="134">
        <v>0</v>
      </c>
      <c r="I84" s="134">
        <v>0</v>
      </c>
      <c r="J84" s="134">
        <v>0</v>
      </c>
      <c r="K84" s="134">
        <v>0</v>
      </c>
      <c r="L84" s="134">
        <v>1649.557489</v>
      </c>
      <c r="M84" s="134">
        <v>270.05502489999998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8">
        <v>42795</v>
      </c>
      <c r="B85" s="134">
        <v>1796.0005604800001</v>
      </c>
      <c r="C85" s="134">
        <v>1.07782708</v>
      </c>
      <c r="D85" s="134">
        <v>1.07782708</v>
      </c>
      <c r="E85" s="134">
        <v>0</v>
      </c>
      <c r="F85" s="134">
        <v>0.35559364999999998</v>
      </c>
      <c r="G85" s="134">
        <v>0.72223342999999995</v>
      </c>
      <c r="H85" s="134">
        <v>0</v>
      </c>
      <c r="I85" s="134">
        <v>0</v>
      </c>
      <c r="J85" s="134">
        <v>0</v>
      </c>
      <c r="K85" s="134">
        <v>0</v>
      </c>
      <c r="L85" s="134">
        <v>1794.9227334</v>
      </c>
      <c r="M85" s="134">
        <v>321.70603053000002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8">
        <v>42826</v>
      </c>
      <c r="B86" s="134">
        <v>1935.7308627699999</v>
      </c>
      <c r="C86" s="134">
        <v>1.06319213</v>
      </c>
      <c r="D86" s="134">
        <v>1.06319213</v>
      </c>
      <c r="E86" s="134">
        <v>0</v>
      </c>
      <c r="F86" s="134">
        <v>0.34439089000000001</v>
      </c>
      <c r="G86" s="134">
        <v>0.71880124000000001</v>
      </c>
      <c r="H86" s="134">
        <v>0</v>
      </c>
      <c r="I86" s="134">
        <v>0</v>
      </c>
      <c r="J86" s="134">
        <v>0</v>
      </c>
      <c r="K86" s="134">
        <v>0</v>
      </c>
      <c r="L86" s="134">
        <v>1934.6676706399999</v>
      </c>
      <c r="M86" s="134">
        <v>417.20431235000001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8">
        <v>42856</v>
      </c>
      <c r="B87" s="134">
        <v>1999.6755220499999</v>
      </c>
      <c r="C87" s="134">
        <v>1.0490158599999999</v>
      </c>
      <c r="D87" s="134">
        <v>1.0490158599999999</v>
      </c>
      <c r="E87" s="134">
        <v>0</v>
      </c>
      <c r="F87" s="134">
        <v>0.33351376999999999</v>
      </c>
      <c r="G87" s="134">
        <v>0.71550208999999998</v>
      </c>
      <c r="H87" s="134">
        <v>0</v>
      </c>
      <c r="I87" s="134">
        <v>0</v>
      </c>
      <c r="J87" s="134">
        <v>0</v>
      </c>
      <c r="K87" s="134">
        <v>0</v>
      </c>
      <c r="L87" s="134">
        <v>1998.6265061899999</v>
      </c>
      <c r="M87" s="134">
        <v>429.89908243000002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8">
        <v>42887</v>
      </c>
      <c r="B88" s="134">
        <v>2068.7962649000001</v>
      </c>
      <c r="C88" s="134">
        <v>1.03443866</v>
      </c>
      <c r="D88" s="134">
        <v>1.03443866</v>
      </c>
      <c r="E88" s="134">
        <v>0</v>
      </c>
      <c r="F88" s="134">
        <v>0.32228939000000001</v>
      </c>
      <c r="G88" s="134">
        <v>0.71214926999999995</v>
      </c>
      <c r="H88" s="134">
        <v>0</v>
      </c>
      <c r="I88" s="134">
        <v>0</v>
      </c>
      <c r="J88" s="134">
        <v>0</v>
      </c>
      <c r="K88" s="134">
        <v>0</v>
      </c>
      <c r="L88" s="134">
        <v>2067.7618262400001</v>
      </c>
      <c r="M88" s="134">
        <v>458.08473435000002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8">
        <v>42917</v>
      </c>
      <c r="B89" s="134">
        <v>2112.2534070500001</v>
      </c>
      <c r="C89" s="134">
        <v>1.0205020899999999</v>
      </c>
      <c r="D89" s="134">
        <v>1.0205020899999999</v>
      </c>
      <c r="E89" s="134">
        <v>0</v>
      </c>
      <c r="F89" s="134">
        <v>0.31139322000000003</v>
      </c>
      <c r="G89" s="134">
        <v>0.70910887</v>
      </c>
      <c r="H89" s="134">
        <v>0</v>
      </c>
      <c r="I89" s="134">
        <v>0</v>
      </c>
      <c r="J89" s="134">
        <v>0</v>
      </c>
      <c r="K89" s="134">
        <v>0</v>
      </c>
      <c r="L89" s="134">
        <v>2111.2329049600003</v>
      </c>
      <c r="M89" s="134">
        <v>395.1458432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8">
        <v>42948</v>
      </c>
      <c r="B90" s="134">
        <v>2086.7344850999998</v>
      </c>
      <c r="C90" s="134">
        <v>1.00296096</v>
      </c>
      <c r="D90" s="134">
        <v>1.00296096</v>
      </c>
      <c r="E90" s="134">
        <v>0</v>
      </c>
      <c r="F90" s="134">
        <v>0.30030815999999999</v>
      </c>
      <c r="G90" s="134">
        <v>0.70265279999999997</v>
      </c>
      <c r="H90" s="134">
        <v>0</v>
      </c>
      <c r="I90" s="134">
        <v>0</v>
      </c>
      <c r="J90" s="134">
        <v>0</v>
      </c>
      <c r="K90" s="134">
        <v>0</v>
      </c>
      <c r="L90" s="134">
        <v>2085.7315241400001</v>
      </c>
      <c r="M90" s="134">
        <v>620.69256356000005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8">
        <v>42979</v>
      </c>
      <c r="B91" s="134">
        <v>2158.3041883400001</v>
      </c>
      <c r="C91" s="134">
        <v>0.98079583000000004</v>
      </c>
      <c r="D91" s="134">
        <v>0.98079583000000004</v>
      </c>
      <c r="E91" s="134">
        <v>0</v>
      </c>
      <c r="F91" s="134">
        <v>0.28539183000000001</v>
      </c>
      <c r="G91" s="134">
        <v>0.69540400000000002</v>
      </c>
      <c r="H91" s="134">
        <v>0</v>
      </c>
      <c r="I91" s="134">
        <v>0</v>
      </c>
      <c r="J91" s="134">
        <v>0</v>
      </c>
      <c r="K91" s="134">
        <v>0</v>
      </c>
      <c r="L91" s="134">
        <v>2157.3233925100003</v>
      </c>
      <c r="M91" s="134">
        <v>310.88082551000002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8">
        <v>43009</v>
      </c>
      <c r="B92" s="134">
        <v>2175.3197060799998</v>
      </c>
      <c r="C92" s="134">
        <v>0.96680283</v>
      </c>
      <c r="D92" s="134">
        <v>0.96680283</v>
      </c>
      <c r="E92" s="134">
        <v>0</v>
      </c>
      <c r="F92" s="134">
        <v>0.27827311999999998</v>
      </c>
      <c r="G92" s="134">
        <v>0.68852970999999996</v>
      </c>
      <c r="H92" s="134">
        <v>0</v>
      </c>
      <c r="I92" s="134">
        <v>0</v>
      </c>
      <c r="J92" s="134">
        <v>0</v>
      </c>
      <c r="K92" s="134">
        <v>0</v>
      </c>
      <c r="L92" s="134">
        <v>2174.3529032500001</v>
      </c>
      <c r="M92" s="134">
        <v>292.02775785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8">
        <v>43040</v>
      </c>
      <c r="B93" s="134">
        <v>2305.9988853499999</v>
      </c>
      <c r="C93" s="134">
        <v>0.94789875999999995</v>
      </c>
      <c r="D93" s="134">
        <v>0.94789875999999995</v>
      </c>
      <c r="E93" s="134">
        <v>0</v>
      </c>
      <c r="F93" s="134">
        <v>0.26695498000000001</v>
      </c>
      <c r="G93" s="134">
        <v>0.68094378</v>
      </c>
      <c r="H93" s="134">
        <v>0</v>
      </c>
      <c r="I93" s="134">
        <v>0</v>
      </c>
      <c r="J93" s="134">
        <v>0</v>
      </c>
      <c r="K93" s="134">
        <v>0</v>
      </c>
      <c r="L93" s="134">
        <v>2305.0509865899999</v>
      </c>
      <c r="M93" s="134">
        <v>573.08211294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8">
        <v>43070</v>
      </c>
      <c r="B94" s="134">
        <v>2387.0560809499998</v>
      </c>
      <c r="C94" s="134">
        <v>0.92544194000000002</v>
      </c>
      <c r="D94" s="134">
        <v>0.92544194000000002</v>
      </c>
      <c r="E94" s="134">
        <v>0</v>
      </c>
      <c r="F94" s="134">
        <v>0.25148324</v>
      </c>
      <c r="G94" s="134">
        <v>0.67395870000000002</v>
      </c>
      <c r="H94" s="134">
        <v>0</v>
      </c>
      <c r="I94" s="134">
        <v>0</v>
      </c>
      <c r="J94" s="134">
        <v>0</v>
      </c>
      <c r="K94" s="134">
        <v>0</v>
      </c>
      <c r="L94" s="134">
        <v>2386.1306390100003</v>
      </c>
      <c r="M94" s="134">
        <v>424.44018338000001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8">
        <v>43101</v>
      </c>
      <c r="B95" s="134">
        <v>2513.3632094899999</v>
      </c>
      <c r="C95" s="134">
        <v>45.746271000000007</v>
      </c>
      <c r="D95" s="134">
        <v>23.159685730000003</v>
      </c>
      <c r="E95" s="134">
        <v>1.00349804</v>
      </c>
      <c r="F95" s="134">
        <v>21.433859800000004</v>
      </c>
      <c r="G95" s="134">
        <v>0.72232789000000008</v>
      </c>
      <c r="H95" s="134">
        <v>22.58658527</v>
      </c>
      <c r="I95" s="134">
        <v>0</v>
      </c>
      <c r="J95" s="134">
        <v>22.58658527</v>
      </c>
      <c r="K95" s="134">
        <v>0</v>
      </c>
      <c r="L95" s="134">
        <v>2467.6169384900004</v>
      </c>
      <c r="M95" s="134">
        <v>453.70578515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8">
        <v>43132</v>
      </c>
      <c r="B96" s="134">
        <v>2538.9146859299999</v>
      </c>
      <c r="C96" s="134">
        <v>43.381726839999999</v>
      </c>
      <c r="D96" s="134">
        <v>21.938510939999997</v>
      </c>
      <c r="E96" s="134">
        <v>0.90134024000000013</v>
      </c>
      <c r="F96" s="134">
        <v>20.378807659999996</v>
      </c>
      <c r="G96" s="134">
        <v>0.65836304000000001</v>
      </c>
      <c r="H96" s="134">
        <v>21.443215899999998</v>
      </c>
      <c r="I96" s="134">
        <v>0</v>
      </c>
      <c r="J96" s="134">
        <v>21.443215899999998</v>
      </c>
      <c r="K96" s="134">
        <v>0</v>
      </c>
      <c r="L96" s="134">
        <v>2495.5329590900001</v>
      </c>
      <c r="M96" s="134">
        <v>512.59390761999998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8">
        <v>43160</v>
      </c>
      <c r="B97" s="134">
        <v>2602.6862518100002</v>
      </c>
      <c r="C97" s="134">
        <v>43.234540929999994</v>
      </c>
      <c r="D97" s="134">
        <v>21.593000019999998</v>
      </c>
      <c r="E97" s="134">
        <v>0.80239607000000013</v>
      </c>
      <c r="F97" s="134">
        <v>20.139411269999997</v>
      </c>
      <c r="G97" s="134">
        <v>0.65119268000000008</v>
      </c>
      <c r="H97" s="134">
        <v>21.64154091</v>
      </c>
      <c r="I97" s="134">
        <v>0</v>
      </c>
      <c r="J97" s="134">
        <v>21.64154091</v>
      </c>
      <c r="K97" s="134">
        <v>0</v>
      </c>
      <c r="L97" s="134">
        <v>2559.4517108800005</v>
      </c>
      <c r="M97" s="134">
        <v>572.49172496000006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8">
        <v>43191</v>
      </c>
      <c r="B98" s="134">
        <v>2716.61938973</v>
      </c>
      <c r="C98" s="134">
        <v>43.866046969999999</v>
      </c>
      <c r="D98" s="134">
        <v>20.71412514</v>
      </c>
      <c r="E98" s="134">
        <v>0.67016249999999999</v>
      </c>
      <c r="F98" s="134">
        <v>19.400891430000001</v>
      </c>
      <c r="G98" s="134">
        <v>0.64307121</v>
      </c>
      <c r="H98" s="134">
        <v>23.151921830000003</v>
      </c>
      <c r="I98" s="134">
        <v>0</v>
      </c>
      <c r="J98" s="134">
        <v>23.151921830000003</v>
      </c>
      <c r="K98" s="134">
        <v>0</v>
      </c>
      <c r="L98" s="134">
        <v>2672.7533427600001</v>
      </c>
      <c r="M98" s="134">
        <v>623.17839780999998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8">
        <v>43221</v>
      </c>
      <c r="B99" s="134">
        <v>2684.6958726799999</v>
      </c>
      <c r="C99" s="134">
        <v>42.322859589999993</v>
      </c>
      <c r="D99" s="134">
        <v>19.683725319999997</v>
      </c>
      <c r="E99" s="134">
        <v>0.36841284999999996</v>
      </c>
      <c r="F99" s="134">
        <v>18.680024599999999</v>
      </c>
      <c r="G99" s="134">
        <v>0.63528786999999998</v>
      </c>
      <c r="H99" s="134">
        <v>22.63913427</v>
      </c>
      <c r="I99" s="134">
        <v>0</v>
      </c>
      <c r="J99" s="134">
        <v>22.63913427</v>
      </c>
      <c r="K99" s="134">
        <v>0</v>
      </c>
      <c r="L99" s="134">
        <v>2642.3730130899994</v>
      </c>
      <c r="M99" s="134">
        <v>577.52770650000002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8">
        <v>43252</v>
      </c>
      <c r="B100" s="134">
        <v>2778.8955199299999</v>
      </c>
      <c r="C100" s="134">
        <v>44.259599129999998</v>
      </c>
      <c r="D100" s="134">
        <v>19.454622880000002</v>
      </c>
      <c r="E100" s="134">
        <v>0.87182397000000011</v>
      </c>
      <c r="F100" s="134">
        <v>17.955648790000001</v>
      </c>
      <c r="G100" s="134">
        <v>0.62715012000000003</v>
      </c>
      <c r="H100" s="134">
        <v>24.804976249999999</v>
      </c>
      <c r="I100" s="134">
        <v>0</v>
      </c>
      <c r="J100" s="134">
        <v>24.804976249999999</v>
      </c>
      <c r="K100" s="134">
        <v>0</v>
      </c>
      <c r="L100" s="134">
        <v>2734.6359207999994</v>
      </c>
      <c r="M100" s="134">
        <v>562.16944008999997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8">
        <v>43282</v>
      </c>
      <c r="B101" s="134">
        <v>2757.92386412</v>
      </c>
      <c r="C101" s="134">
        <v>47.034959959999995</v>
      </c>
      <c r="D101" s="134">
        <v>17.83714981</v>
      </c>
      <c r="E101" s="134">
        <v>0.17528964999999999</v>
      </c>
      <c r="F101" s="134">
        <v>17.042533719999998</v>
      </c>
      <c r="G101" s="134">
        <v>0.61932644000000003</v>
      </c>
      <c r="H101" s="134">
        <v>29.197810149999999</v>
      </c>
      <c r="I101" s="134">
        <v>0</v>
      </c>
      <c r="J101" s="134">
        <v>29.197810149999999</v>
      </c>
      <c r="K101" s="134">
        <v>0</v>
      </c>
      <c r="L101" s="134">
        <v>2710.88890416</v>
      </c>
      <c r="M101" s="134">
        <v>529.08829366999998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8">
        <v>43313</v>
      </c>
      <c r="B102" s="134">
        <v>2767.3824034499999</v>
      </c>
      <c r="C102" s="134">
        <v>50.871022089999997</v>
      </c>
      <c r="D102" s="134">
        <v>17.88518127</v>
      </c>
      <c r="E102" s="134">
        <v>0.57256930000000006</v>
      </c>
      <c r="F102" s="134">
        <v>16.70121597</v>
      </c>
      <c r="G102" s="134">
        <v>0.61139599999999994</v>
      </c>
      <c r="H102" s="134">
        <v>32.98584082</v>
      </c>
      <c r="I102" s="134">
        <v>0</v>
      </c>
      <c r="J102" s="134">
        <v>32.98584082</v>
      </c>
      <c r="K102" s="134">
        <v>0</v>
      </c>
      <c r="L102" s="134">
        <v>2716.5113813599996</v>
      </c>
      <c r="M102" s="134">
        <v>440.69899156999998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8">
        <v>43344</v>
      </c>
      <c r="B103" s="134">
        <v>2800.73162624</v>
      </c>
      <c r="C103" s="134">
        <v>51.360726769999999</v>
      </c>
      <c r="D103" s="134">
        <v>16.33992735</v>
      </c>
      <c r="E103" s="134">
        <v>0</v>
      </c>
      <c r="F103" s="134">
        <v>15.736837230000001</v>
      </c>
      <c r="G103" s="134">
        <v>0.60309011999999995</v>
      </c>
      <c r="H103" s="134">
        <v>35.020799420000003</v>
      </c>
      <c r="I103" s="134">
        <v>0</v>
      </c>
      <c r="J103" s="134">
        <v>35.020799420000003</v>
      </c>
      <c r="K103" s="134">
        <v>0</v>
      </c>
      <c r="L103" s="134">
        <v>2749.3708994700005</v>
      </c>
      <c r="M103" s="134">
        <v>466.00972851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8">
        <v>43374</v>
      </c>
      <c r="B104" s="134">
        <v>2772.7700572600002</v>
      </c>
      <c r="C104" s="134">
        <v>52.137638730000006</v>
      </c>
      <c r="D104" s="134">
        <v>15.36482964</v>
      </c>
      <c r="E104" s="134">
        <v>0</v>
      </c>
      <c r="F104" s="134">
        <v>14.769932600000001</v>
      </c>
      <c r="G104" s="134">
        <v>0.59489703999999999</v>
      </c>
      <c r="H104" s="134">
        <v>36.772809090000003</v>
      </c>
      <c r="I104" s="134">
        <v>0</v>
      </c>
      <c r="J104" s="134">
        <v>36.772809090000003</v>
      </c>
      <c r="K104" s="134">
        <v>0</v>
      </c>
      <c r="L104" s="134">
        <v>2720.63241853</v>
      </c>
      <c r="M104" s="134">
        <v>423.68541372999999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8">
        <v>43405</v>
      </c>
      <c r="B105" s="134">
        <v>2816.62302477</v>
      </c>
      <c r="C105" s="134">
        <v>52.131600149999997</v>
      </c>
      <c r="D105" s="134">
        <v>14.920709990000001</v>
      </c>
      <c r="E105" s="134">
        <v>0</v>
      </c>
      <c r="F105" s="134">
        <v>14.334239370000001</v>
      </c>
      <c r="G105" s="134">
        <v>0.58647062000000005</v>
      </c>
      <c r="H105" s="134">
        <v>37.210890159999998</v>
      </c>
      <c r="I105" s="134">
        <v>0</v>
      </c>
      <c r="J105" s="134">
        <v>37.210890159999998</v>
      </c>
      <c r="K105" s="134">
        <v>0</v>
      </c>
      <c r="L105" s="134">
        <v>2764.4914246199996</v>
      </c>
      <c r="M105" s="134">
        <v>423.20992232999998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8">
        <v>43435</v>
      </c>
      <c r="B106" s="134">
        <v>2800.3429567100002</v>
      </c>
      <c r="C106" s="134">
        <v>50.878472860000002</v>
      </c>
      <c r="D106" s="134">
        <v>14.904128079999998</v>
      </c>
      <c r="E106" s="134">
        <v>0</v>
      </c>
      <c r="F106" s="134">
        <v>14.325960489999998</v>
      </c>
      <c r="G106" s="134">
        <v>0.57816758999999995</v>
      </c>
      <c r="H106" s="134">
        <v>35.974344780000003</v>
      </c>
      <c r="I106" s="134">
        <v>0</v>
      </c>
      <c r="J106" s="134">
        <v>35.974344780000003</v>
      </c>
      <c r="K106" s="134">
        <v>0</v>
      </c>
      <c r="L106" s="134">
        <v>2749.4644838499999</v>
      </c>
      <c r="M106" s="134">
        <v>424.71442021000001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8">
        <v>43466</v>
      </c>
      <c r="B107" s="134">
        <v>2794.2336230699998</v>
      </c>
      <c r="C107" s="134">
        <v>49.263298319999997</v>
      </c>
      <c r="D107" s="134">
        <v>14.882592320000001</v>
      </c>
      <c r="E107" s="134">
        <v>0</v>
      </c>
      <c r="F107" s="134">
        <v>14.31275331</v>
      </c>
      <c r="G107" s="134">
        <v>0.56983901000000003</v>
      </c>
      <c r="H107" s="134">
        <v>34.380706000000004</v>
      </c>
      <c r="I107" s="134">
        <v>0</v>
      </c>
      <c r="J107" s="134">
        <v>34.380706000000004</v>
      </c>
      <c r="K107" s="134">
        <v>0</v>
      </c>
      <c r="L107" s="134">
        <v>2744.9703247500001</v>
      </c>
      <c r="M107" s="134">
        <v>464.57373733999998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8">
        <v>43497</v>
      </c>
      <c r="B108" s="134">
        <v>2835.07009905</v>
      </c>
      <c r="C108" s="134">
        <v>54.672448269999997</v>
      </c>
      <c r="D108" s="134">
        <v>14.636389360000001</v>
      </c>
      <c r="E108" s="134">
        <v>4.8650000000000001E-4</v>
      </c>
      <c r="F108" s="134">
        <v>14.277288820000001</v>
      </c>
      <c r="G108" s="134">
        <v>0.35861404000000002</v>
      </c>
      <c r="H108" s="134">
        <v>40.036058910000001</v>
      </c>
      <c r="I108" s="134">
        <v>8.1130126300000001</v>
      </c>
      <c r="J108" s="134">
        <v>31.923046280000001</v>
      </c>
      <c r="K108" s="134">
        <v>0</v>
      </c>
      <c r="L108" s="134">
        <v>2780.3976507799998</v>
      </c>
      <c r="M108" s="134">
        <v>472.16430925999998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8">
        <v>43525</v>
      </c>
      <c r="B109" s="134">
        <v>2960.1966818199999</v>
      </c>
      <c r="C109" s="134">
        <v>53.271099560000003</v>
      </c>
      <c r="D109" s="134">
        <v>14.23039543</v>
      </c>
      <c r="E109" s="134">
        <v>8.463213E-2</v>
      </c>
      <c r="F109" s="134">
        <v>13.79178053</v>
      </c>
      <c r="G109" s="134">
        <v>0.35398277</v>
      </c>
      <c r="H109" s="134">
        <v>39.040704130000002</v>
      </c>
      <c r="I109" s="134">
        <v>8.2274239799999993</v>
      </c>
      <c r="J109" s="134">
        <v>30.813280150000001</v>
      </c>
      <c r="K109" s="134">
        <v>0</v>
      </c>
      <c r="L109" s="134">
        <v>2906.9255822599998</v>
      </c>
      <c r="M109" s="134">
        <v>581.65593669999998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8">
        <v>43556</v>
      </c>
      <c r="B110" s="134">
        <v>3098.4805743699999</v>
      </c>
      <c r="C110" s="134">
        <v>46.533861880000003</v>
      </c>
      <c r="D110" s="134">
        <v>13.4966726</v>
      </c>
      <c r="E110" s="134">
        <v>1.6086900000000001E-3</v>
      </c>
      <c r="F110" s="134">
        <v>13.145928809999999</v>
      </c>
      <c r="G110" s="134">
        <v>0.34913509999999998</v>
      </c>
      <c r="H110" s="134">
        <v>33.03718928</v>
      </c>
      <c r="I110" s="134">
        <v>3.1851556599999999</v>
      </c>
      <c r="J110" s="134">
        <v>29.85203362</v>
      </c>
      <c r="K110" s="134">
        <v>0</v>
      </c>
      <c r="L110" s="134">
        <v>3051.9467124900002</v>
      </c>
      <c r="M110" s="134">
        <v>648.02708192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8">
        <v>43586</v>
      </c>
      <c r="B111" s="134">
        <v>3114.67776792</v>
      </c>
      <c r="C111" s="134">
        <v>45.044020959999997</v>
      </c>
      <c r="D111" s="134">
        <v>12.77943655</v>
      </c>
      <c r="E111" s="134">
        <v>1.6354900000000001E-3</v>
      </c>
      <c r="F111" s="134">
        <v>12.43344276</v>
      </c>
      <c r="G111" s="134">
        <v>0.34435830000000001</v>
      </c>
      <c r="H111" s="134">
        <v>32.264584409999998</v>
      </c>
      <c r="I111" s="134">
        <v>2.8616256299999998</v>
      </c>
      <c r="J111" s="134">
        <v>29.402958779999999</v>
      </c>
      <c r="K111" s="134">
        <v>0</v>
      </c>
      <c r="L111" s="134">
        <v>3069.6337469599998</v>
      </c>
      <c r="M111" s="134">
        <v>626.63529839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8">
        <v>43617</v>
      </c>
      <c r="B112" s="134">
        <v>3087.3770292700001</v>
      </c>
      <c r="C112" s="134">
        <v>43.00039915</v>
      </c>
      <c r="D112" s="134">
        <v>11.553387949999999</v>
      </c>
      <c r="E112" s="134">
        <v>1.59001E-3</v>
      </c>
      <c r="F112" s="134">
        <v>11.21244175</v>
      </c>
      <c r="G112" s="134">
        <v>0.33935619</v>
      </c>
      <c r="H112" s="134">
        <v>31.447011199999999</v>
      </c>
      <c r="I112" s="134">
        <v>2.51531438</v>
      </c>
      <c r="J112" s="134">
        <v>28.931696819999999</v>
      </c>
      <c r="K112" s="134">
        <v>0</v>
      </c>
      <c r="L112" s="134">
        <v>3044.3766301199998</v>
      </c>
      <c r="M112" s="134">
        <v>600.31163489000005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8">
        <v>43647</v>
      </c>
      <c r="B113" s="134">
        <v>2945.6137121100001</v>
      </c>
      <c r="C113" s="134">
        <v>38.0354581</v>
      </c>
      <c r="D113" s="134">
        <v>10.42465301</v>
      </c>
      <c r="E113" s="134">
        <v>1.59658E-3</v>
      </c>
      <c r="F113" s="134">
        <v>10.088627239999999</v>
      </c>
      <c r="G113" s="134">
        <v>0.33442918999999999</v>
      </c>
      <c r="H113" s="134">
        <v>27.610805089999999</v>
      </c>
      <c r="I113" s="134">
        <v>1.4514946200000001</v>
      </c>
      <c r="J113" s="134">
        <v>26.159310470000001</v>
      </c>
      <c r="K113" s="134">
        <v>0</v>
      </c>
      <c r="L113" s="134">
        <v>2907.5782540099999</v>
      </c>
      <c r="M113" s="134">
        <v>512.20715429999996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8">
        <v>43678</v>
      </c>
      <c r="B114" s="134">
        <v>2862.7223220599999</v>
      </c>
      <c r="C114" s="134">
        <v>35.530283220000001</v>
      </c>
      <c r="D114" s="134">
        <v>9.2926075099999998</v>
      </c>
      <c r="E114" s="134">
        <v>1.5653100000000001E-3</v>
      </c>
      <c r="F114" s="134">
        <v>8.9616156799999995</v>
      </c>
      <c r="G114" s="134">
        <v>0.32942652</v>
      </c>
      <c r="H114" s="134">
        <v>26.237675710000001</v>
      </c>
      <c r="I114" s="134">
        <v>0.68431357000000004</v>
      </c>
      <c r="J114" s="134">
        <v>25.553362140000001</v>
      </c>
      <c r="K114" s="134">
        <v>0</v>
      </c>
      <c r="L114" s="134">
        <v>2827.1920388399999</v>
      </c>
      <c r="M114" s="134">
        <v>453.58225718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8">
        <v>43709</v>
      </c>
      <c r="B115" s="134">
        <v>2741.8325176799999</v>
      </c>
      <c r="C115" s="134">
        <v>32.668667460000002</v>
      </c>
      <c r="D115" s="134">
        <v>8.4373154699999997</v>
      </c>
      <c r="E115" s="134">
        <v>1.4861799999999999E-3</v>
      </c>
      <c r="F115" s="134">
        <v>8.1116366899999992</v>
      </c>
      <c r="G115" s="134">
        <v>0.3241926</v>
      </c>
      <c r="H115" s="134">
        <v>24.23135199</v>
      </c>
      <c r="I115" s="134">
        <v>0.47493732</v>
      </c>
      <c r="J115" s="134">
        <v>23.756414670000002</v>
      </c>
      <c r="K115" s="134">
        <v>0</v>
      </c>
      <c r="L115" s="134">
        <v>2709.1638502199999</v>
      </c>
      <c r="M115" s="134">
        <v>790.71389211999997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8">
        <v>43739</v>
      </c>
      <c r="B116" s="134">
        <v>2758.0406132899998</v>
      </c>
      <c r="C116" s="134">
        <v>32.477422760000003</v>
      </c>
      <c r="D116" s="134">
        <v>8.4166552299999999</v>
      </c>
      <c r="E116" s="134">
        <v>0</v>
      </c>
      <c r="F116" s="134">
        <v>8.0976224999999999</v>
      </c>
      <c r="G116" s="134">
        <v>0.31903272999999999</v>
      </c>
      <c r="H116" s="134">
        <v>24.06076753</v>
      </c>
      <c r="I116" s="134">
        <v>0</v>
      </c>
      <c r="J116" s="134">
        <v>24.06076753</v>
      </c>
      <c r="K116" s="134">
        <v>0</v>
      </c>
      <c r="L116" s="134">
        <v>2725.5631905300002</v>
      </c>
      <c r="M116" s="134">
        <v>782.61153775000002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8">
        <v>43770</v>
      </c>
      <c r="B117" s="134">
        <v>2784.6249662</v>
      </c>
      <c r="C117" s="134">
        <v>30.27156592</v>
      </c>
      <c r="D117" s="134">
        <v>8.4063652700000002</v>
      </c>
      <c r="E117" s="134">
        <v>0</v>
      </c>
      <c r="F117" s="134">
        <v>8.0927258700000007</v>
      </c>
      <c r="G117" s="134">
        <v>0.31363940000000001</v>
      </c>
      <c r="H117" s="134">
        <v>21.865200649999998</v>
      </c>
      <c r="I117" s="134">
        <v>0</v>
      </c>
      <c r="J117" s="134">
        <v>21.865200649999998</v>
      </c>
      <c r="K117" s="134">
        <v>0</v>
      </c>
      <c r="L117" s="134">
        <v>2754.3534002800002</v>
      </c>
      <c r="M117" s="134">
        <v>803.27882058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8">
        <v>43800</v>
      </c>
      <c r="B118" s="134">
        <v>2731.9084338799998</v>
      </c>
      <c r="C118" s="134">
        <v>30.005567469999999</v>
      </c>
      <c r="D118" s="134">
        <v>8.4174348400000003</v>
      </c>
      <c r="E118" s="134">
        <v>0</v>
      </c>
      <c r="F118" s="134">
        <v>8.1091123700000001</v>
      </c>
      <c r="G118" s="134">
        <v>0.30832247000000002</v>
      </c>
      <c r="H118" s="134">
        <v>21.58813263</v>
      </c>
      <c r="I118" s="134">
        <v>0</v>
      </c>
      <c r="J118" s="134">
        <v>21.58813263</v>
      </c>
      <c r="K118" s="134">
        <v>0</v>
      </c>
      <c r="L118" s="134">
        <v>2701.9028664100001</v>
      </c>
      <c r="M118" s="134">
        <v>838.96980694000001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8">
        <v>43831</v>
      </c>
      <c r="B119" s="134">
        <v>2715.7655175300001</v>
      </c>
      <c r="C119" s="134">
        <v>29.064774159999999</v>
      </c>
      <c r="D119" s="134">
        <v>8.4117272100000005</v>
      </c>
      <c r="E119" s="134">
        <v>0</v>
      </c>
      <c r="F119" s="134">
        <v>8.1088083199999996</v>
      </c>
      <c r="G119" s="134">
        <v>0.30291889</v>
      </c>
      <c r="H119" s="134">
        <v>20.65304695</v>
      </c>
      <c r="I119" s="134">
        <v>0</v>
      </c>
      <c r="J119" s="134">
        <v>20.65304695</v>
      </c>
      <c r="K119" s="134">
        <v>0</v>
      </c>
      <c r="L119" s="134">
        <v>2686.7007433700001</v>
      </c>
      <c r="M119" s="134">
        <v>775.74255671000003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8">
        <v>43862</v>
      </c>
      <c r="B120" s="134">
        <v>2723.70050133</v>
      </c>
      <c r="C120" s="134">
        <v>28.050614589999999</v>
      </c>
      <c r="D120" s="134">
        <v>7.9436261300000002</v>
      </c>
      <c r="E120" s="134">
        <v>0</v>
      </c>
      <c r="F120" s="134">
        <v>7.6465307400000002</v>
      </c>
      <c r="G120" s="134">
        <v>0.29709539000000001</v>
      </c>
      <c r="H120" s="134">
        <v>20.10698846</v>
      </c>
      <c r="I120" s="134">
        <v>0</v>
      </c>
      <c r="J120" s="134">
        <v>20.10698846</v>
      </c>
      <c r="K120" s="134">
        <v>0</v>
      </c>
      <c r="L120" s="134">
        <v>2695.6498867400001</v>
      </c>
      <c r="M120" s="134">
        <v>383.14798951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8">
        <v>43891</v>
      </c>
      <c r="B121" s="134">
        <v>3034.20303887</v>
      </c>
      <c r="C121" s="134">
        <v>30.457072409999999</v>
      </c>
      <c r="D121" s="134">
        <v>7.9322241900000003</v>
      </c>
      <c r="E121" s="134">
        <v>0</v>
      </c>
      <c r="F121" s="134">
        <v>7.6415428500000004</v>
      </c>
      <c r="G121" s="134">
        <v>0.29068134000000001</v>
      </c>
      <c r="H121" s="134">
        <v>22.524848219999999</v>
      </c>
      <c r="I121" s="134">
        <v>0</v>
      </c>
      <c r="J121" s="134">
        <v>22.524848219999999</v>
      </c>
      <c r="K121" s="134">
        <v>0</v>
      </c>
      <c r="L121" s="134">
        <v>3003.7459664600001</v>
      </c>
      <c r="M121" s="134">
        <v>726.94214270999998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8">
        <v>43922</v>
      </c>
      <c r="B122" s="134">
        <v>3073.03354567</v>
      </c>
      <c r="C122" s="134">
        <v>26.549183719999998</v>
      </c>
      <c r="D122" s="134">
        <v>7.1093728</v>
      </c>
      <c r="E122" s="134">
        <v>0</v>
      </c>
      <c r="F122" s="134">
        <v>6.8253031100000001</v>
      </c>
      <c r="G122" s="134">
        <v>0.28406968999999999</v>
      </c>
      <c r="H122" s="134">
        <v>19.439810919999999</v>
      </c>
      <c r="I122" s="134">
        <v>0</v>
      </c>
      <c r="J122" s="134">
        <v>19.439810919999999</v>
      </c>
      <c r="K122" s="134">
        <v>0</v>
      </c>
      <c r="L122" s="134">
        <v>3046.4843619500002</v>
      </c>
      <c r="M122" s="134">
        <v>818.70065652000005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8">
        <v>43952</v>
      </c>
      <c r="B123" s="134">
        <v>3086.1407955499999</v>
      </c>
      <c r="C123" s="134">
        <v>26.056250550000001</v>
      </c>
      <c r="D123" s="134">
        <v>6.6211420800000003</v>
      </c>
      <c r="E123" s="134">
        <v>0</v>
      </c>
      <c r="F123" s="134">
        <v>6.3436529100000003</v>
      </c>
      <c r="G123" s="134">
        <v>0.27748917000000001</v>
      </c>
      <c r="H123" s="134">
        <v>19.435108469999999</v>
      </c>
      <c r="I123" s="134">
        <v>0</v>
      </c>
      <c r="J123" s="134">
        <v>19.435108469999999</v>
      </c>
      <c r="K123" s="134">
        <v>0</v>
      </c>
      <c r="L123" s="134">
        <v>3060.0845450000002</v>
      </c>
      <c r="M123" s="134">
        <v>858.61376826000003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8">
        <v>43983</v>
      </c>
      <c r="B124" s="134">
        <v>3039.2832593200001</v>
      </c>
      <c r="C124" s="134">
        <v>26.03571689</v>
      </c>
      <c r="D124" s="134">
        <v>6.7030823399999999</v>
      </c>
      <c r="E124" s="134">
        <v>0</v>
      </c>
      <c r="F124" s="134">
        <v>6.4323639799999999</v>
      </c>
      <c r="G124" s="134">
        <v>0.27071835999999999</v>
      </c>
      <c r="H124" s="134">
        <v>19.332634550000002</v>
      </c>
      <c r="I124" s="134">
        <v>0</v>
      </c>
      <c r="J124" s="134">
        <v>19.332634550000002</v>
      </c>
      <c r="K124" s="134">
        <v>0</v>
      </c>
      <c r="L124" s="134">
        <v>3013.2475424300001</v>
      </c>
      <c r="M124" s="134">
        <v>808.60942329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8">
        <v>44013</v>
      </c>
      <c r="B125" s="134">
        <v>3050.62527383</v>
      </c>
      <c r="C125" s="134">
        <v>17.480932079999999</v>
      </c>
      <c r="D125" s="134">
        <v>0.26397135999999999</v>
      </c>
      <c r="E125" s="134">
        <v>0</v>
      </c>
      <c r="F125" s="134">
        <v>0</v>
      </c>
      <c r="G125" s="134">
        <v>0.26397135999999999</v>
      </c>
      <c r="H125" s="134">
        <v>17.216960719999999</v>
      </c>
      <c r="I125" s="134">
        <v>0</v>
      </c>
      <c r="J125" s="134">
        <v>17.216960719999999</v>
      </c>
      <c r="K125" s="134">
        <v>0</v>
      </c>
      <c r="L125" s="134">
        <v>3033.14434175</v>
      </c>
      <c r="M125" s="134">
        <v>798.49245255999995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8">
        <v>44044</v>
      </c>
      <c r="B126" s="134">
        <v>2945.0035392899999</v>
      </c>
      <c r="C126" s="134">
        <v>16.88765171</v>
      </c>
      <c r="D126" s="134">
        <v>0.25714832999999998</v>
      </c>
      <c r="E126" s="134">
        <v>0</v>
      </c>
      <c r="F126" s="134">
        <v>0</v>
      </c>
      <c r="G126" s="134">
        <v>0.25714832999999998</v>
      </c>
      <c r="H126" s="134">
        <v>16.63050338</v>
      </c>
      <c r="I126" s="134">
        <v>0</v>
      </c>
      <c r="J126" s="134">
        <v>16.63050338</v>
      </c>
      <c r="K126" s="134">
        <v>0</v>
      </c>
      <c r="L126" s="134">
        <v>2928.1158875800002</v>
      </c>
      <c r="M126" s="134">
        <v>724.22581031000004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8">
        <v>44075</v>
      </c>
      <c r="B127" s="134">
        <v>2312.2732429500002</v>
      </c>
      <c r="C127" s="134">
        <v>16.378169759999999</v>
      </c>
      <c r="D127" s="134">
        <v>0.25013212000000001</v>
      </c>
      <c r="E127" s="134">
        <v>0</v>
      </c>
      <c r="F127" s="134">
        <v>0</v>
      </c>
      <c r="G127" s="134">
        <v>0.25013212000000001</v>
      </c>
      <c r="H127" s="134">
        <v>16.128037639999999</v>
      </c>
      <c r="I127" s="134">
        <v>0</v>
      </c>
      <c r="J127" s="134">
        <v>16.128037639999999</v>
      </c>
      <c r="K127" s="134">
        <v>0</v>
      </c>
      <c r="L127" s="134">
        <v>2295.8950731899999</v>
      </c>
      <c r="M127" s="134">
        <v>698.68968178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8">
        <v>44105</v>
      </c>
      <c r="B128" s="134">
        <v>2203.22788924</v>
      </c>
      <c r="C128" s="134">
        <v>14.670052829999999</v>
      </c>
      <c r="D128" s="134">
        <v>0.24312844</v>
      </c>
      <c r="E128" s="134">
        <v>0</v>
      </c>
      <c r="F128" s="134">
        <v>0</v>
      </c>
      <c r="G128" s="134">
        <v>0.24312844</v>
      </c>
      <c r="H128" s="134">
        <v>14.42692439</v>
      </c>
      <c r="I128" s="134">
        <v>0</v>
      </c>
      <c r="J128" s="134">
        <v>14.42692439</v>
      </c>
      <c r="K128" s="134">
        <v>0</v>
      </c>
      <c r="L128" s="134">
        <v>2188.5578364100002</v>
      </c>
      <c r="M128" s="134">
        <v>601.64823277000005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8">
        <v>44136</v>
      </c>
      <c r="B129" s="134">
        <v>2321.2001626400001</v>
      </c>
      <c r="C129" s="134">
        <v>13.847718220000001</v>
      </c>
      <c r="D129" s="134">
        <v>0.23594713</v>
      </c>
      <c r="E129" s="134">
        <v>0</v>
      </c>
      <c r="F129" s="134">
        <v>0</v>
      </c>
      <c r="G129" s="134">
        <v>0.23594713</v>
      </c>
      <c r="H129" s="134">
        <v>13.61177109</v>
      </c>
      <c r="I129" s="134">
        <v>0</v>
      </c>
      <c r="J129" s="134">
        <v>13.61177109</v>
      </c>
      <c r="K129" s="134">
        <v>0</v>
      </c>
      <c r="L129" s="134">
        <v>2307.3524444200002</v>
      </c>
      <c r="M129" s="134">
        <v>577.50350630000003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8">
        <v>44166</v>
      </c>
      <c r="B130" s="134">
        <v>2448.3455596600002</v>
      </c>
      <c r="C130" s="134">
        <v>12.79323267</v>
      </c>
      <c r="D130" s="134">
        <v>2.7353000000000002E-4</v>
      </c>
      <c r="E130" s="134">
        <v>0</v>
      </c>
      <c r="F130" s="134">
        <v>0</v>
      </c>
      <c r="G130" s="134">
        <v>2.7353000000000002E-4</v>
      </c>
      <c r="H130" s="134">
        <v>12.792959140000001</v>
      </c>
      <c r="I130" s="134">
        <v>0</v>
      </c>
      <c r="J130" s="134">
        <v>12.792959140000001</v>
      </c>
      <c r="K130" s="134">
        <v>0</v>
      </c>
      <c r="L130" s="134">
        <v>2435.55232699</v>
      </c>
      <c r="M130" s="134">
        <v>670.34706412000003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8">
        <v>44197</v>
      </c>
      <c r="B131" s="134">
        <v>2406.8858875699998</v>
      </c>
      <c r="C131" s="134">
        <v>11.45172101</v>
      </c>
      <c r="D131" s="134">
        <v>0</v>
      </c>
      <c r="E131" s="134">
        <v>0</v>
      </c>
      <c r="F131" s="134">
        <v>0</v>
      </c>
      <c r="G131" s="134">
        <v>0</v>
      </c>
      <c r="H131" s="134">
        <v>11.45172101</v>
      </c>
      <c r="I131" s="134">
        <v>0</v>
      </c>
      <c r="J131" s="134">
        <v>11.45172101</v>
      </c>
      <c r="K131" s="134">
        <v>0</v>
      </c>
      <c r="L131" s="134">
        <v>2395.43416656</v>
      </c>
      <c r="M131" s="134">
        <v>722.80986790999998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8">
        <v>44228</v>
      </c>
      <c r="B132" s="134">
        <v>2455.59262979</v>
      </c>
      <c r="C132" s="134">
        <v>10.7503311</v>
      </c>
      <c r="D132" s="134">
        <v>5.2381700000000003E-3</v>
      </c>
      <c r="E132" s="134">
        <v>0</v>
      </c>
      <c r="F132" s="134">
        <v>0</v>
      </c>
      <c r="G132" s="134">
        <v>5.2381700000000003E-3</v>
      </c>
      <c r="H132" s="134">
        <v>10.74509293</v>
      </c>
      <c r="I132" s="134">
        <v>0</v>
      </c>
      <c r="J132" s="134">
        <v>10.74509293</v>
      </c>
      <c r="K132" s="134">
        <v>0</v>
      </c>
      <c r="L132" s="134">
        <v>2444.84229869</v>
      </c>
      <c r="M132" s="134">
        <v>365.4898106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8">
        <v>44256</v>
      </c>
      <c r="B133" s="134">
        <v>2622.8067547400001</v>
      </c>
      <c r="C133" s="134">
        <v>13.37355666</v>
      </c>
      <c r="D133" s="134">
        <v>4.4574718300000002</v>
      </c>
      <c r="E133" s="134">
        <v>0</v>
      </c>
      <c r="F133" s="134">
        <v>4.4574718300000002</v>
      </c>
      <c r="G133" s="134">
        <v>0</v>
      </c>
      <c r="H133" s="134">
        <v>8.9160848300000008</v>
      </c>
      <c r="I133" s="134">
        <v>0</v>
      </c>
      <c r="J133" s="134">
        <v>8.9160848300000008</v>
      </c>
      <c r="K133" s="134">
        <v>0</v>
      </c>
      <c r="L133" s="134">
        <v>2609.4331980799998</v>
      </c>
      <c r="M133" s="134">
        <v>395.11710505999997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8">
        <v>44287</v>
      </c>
      <c r="B134" s="134">
        <v>2969.1079606200001</v>
      </c>
      <c r="C134" s="134">
        <v>16.594541320000001</v>
      </c>
      <c r="D134" s="134">
        <v>7.4278728000000003</v>
      </c>
      <c r="E134" s="134">
        <v>0</v>
      </c>
      <c r="F134" s="134">
        <v>7.4278728000000003</v>
      </c>
      <c r="G134" s="134">
        <v>0</v>
      </c>
      <c r="H134" s="134">
        <v>9.16666852</v>
      </c>
      <c r="I134" s="134">
        <v>0</v>
      </c>
      <c r="J134" s="134">
        <v>9.16666852</v>
      </c>
      <c r="K134" s="134">
        <v>0</v>
      </c>
      <c r="L134" s="134">
        <v>2952.5134192999999</v>
      </c>
      <c r="M134" s="134">
        <v>550.49766205000003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8">
        <v>44317</v>
      </c>
      <c r="B135" s="134">
        <v>3134.8955314599998</v>
      </c>
      <c r="C135" s="134">
        <v>15.81969213</v>
      </c>
      <c r="D135" s="134">
        <v>7.4205475999999999</v>
      </c>
      <c r="E135" s="134">
        <v>0</v>
      </c>
      <c r="F135" s="134">
        <v>7.4205475999999999</v>
      </c>
      <c r="G135" s="134">
        <v>0</v>
      </c>
      <c r="H135" s="134">
        <v>8.3991445299999992</v>
      </c>
      <c r="I135" s="134">
        <v>0</v>
      </c>
      <c r="J135" s="134">
        <v>8.3991445299999992</v>
      </c>
      <c r="K135" s="134">
        <v>0</v>
      </c>
      <c r="L135" s="134">
        <v>3119.0758393299998</v>
      </c>
      <c r="M135" s="134">
        <v>584.33064542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8">
        <v>44348</v>
      </c>
      <c r="B136" s="134">
        <v>3101.8463811800002</v>
      </c>
      <c r="C136" s="134">
        <v>14.850182139999999</v>
      </c>
      <c r="D136" s="134">
        <v>7.4058156400000001</v>
      </c>
      <c r="E136" s="134">
        <v>0</v>
      </c>
      <c r="F136" s="134">
        <v>7.4058156400000001</v>
      </c>
      <c r="G136" s="134">
        <v>0</v>
      </c>
      <c r="H136" s="134">
        <v>7.4443665000000001</v>
      </c>
      <c r="I136" s="134">
        <v>0</v>
      </c>
      <c r="J136" s="134">
        <v>7.4443665000000001</v>
      </c>
      <c r="K136" s="134">
        <v>0</v>
      </c>
      <c r="L136" s="134">
        <v>3086.9961990400002</v>
      </c>
      <c r="M136" s="134">
        <v>517.90592083000001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8">
        <v>44378</v>
      </c>
      <c r="B137" s="134">
        <v>3105.7205005699998</v>
      </c>
      <c r="C137" s="134">
        <v>14.75487481</v>
      </c>
      <c r="D137" s="134">
        <v>7.3963357299999997</v>
      </c>
      <c r="E137" s="134">
        <v>0</v>
      </c>
      <c r="F137" s="134">
        <v>7.3963357299999997</v>
      </c>
      <c r="G137" s="134">
        <v>0</v>
      </c>
      <c r="H137" s="134">
        <v>7.3585390799999999</v>
      </c>
      <c r="I137" s="134">
        <v>0</v>
      </c>
      <c r="J137" s="134">
        <v>7.3585390799999999</v>
      </c>
      <c r="K137" s="134">
        <v>0</v>
      </c>
      <c r="L137" s="134">
        <v>3090.96562576</v>
      </c>
      <c r="M137" s="134">
        <v>443.07289687999997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8">
        <v>44409</v>
      </c>
      <c r="B138" s="134">
        <v>3233.8079878200001</v>
      </c>
      <c r="C138" s="134">
        <v>19.39468437</v>
      </c>
      <c r="D138" s="134">
        <v>12.089749680000001</v>
      </c>
      <c r="E138" s="134">
        <v>0</v>
      </c>
      <c r="F138" s="134">
        <v>12.089749680000001</v>
      </c>
      <c r="G138" s="134">
        <v>0</v>
      </c>
      <c r="H138" s="134">
        <v>7.3049346899999996</v>
      </c>
      <c r="I138" s="134">
        <v>0</v>
      </c>
      <c r="J138" s="134">
        <v>7.3049346899999996</v>
      </c>
      <c r="K138" s="134">
        <v>0</v>
      </c>
      <c r="L138" s="134">
        <v>3214.4133034500001</v>
      </c>
      <c r="M138" s="134">
        <v>305.57923113999999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8">
        <v>44440</v>
      </c>
      <c r="B139" s="134">
        <v>2924.1944399399999</v>
      </c>
      <c r="C139" s="134">
        <v>20.749991869999999</v>
      </c>
      <c r="D139" s="134">
        <v>13.609849130000001</v>
      </c>
      <c r="E139" s="134">
        <v>0</v>
      </c>
      <c r="F139" s="134">
        <v>13.609849130000001</v>
      </c>
      <c r="G139" s="134">
        <v>0</v>
      </c>
      <c r="H139" s="134">
        <v>7.1401427399999999</v>
      </c>
      <c r="I139" s="134">
        <v>0</v>
      </c>
      <c r="J139" s="134">
        <v>7.1401427399999999</v>
      </c>
      <c r="K139" s="134">
        <v>0</v>
      </c>
      <c r="L139" s="134">
        <v>2903.4444480699999</v>
      </c>
      <c r="M139" s="134">
        <v>297.36283929000001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8">
        <v>44470</v>
      </c>
      <c r="B140" s="134">
        <v>2931.9558386799999</v>
      </c>
      <c r="C140" s="134">
        <v>19.291738370000001</v>
      </c>
      <c r="D140" s="134">
        <v>13.48028761</v>
      </c>
      <c r="E140" s="134">
        <v>0</v>
      </c>
      <c r="F140" s="134">
        <v>13.48028761</v>
      </c>
      <c r="G140" s="134">
        <v>0</v>
      </c>
      <c r="H140" s="134">
        <v>5.8114507599999996</v>
      </c>
      <c r="I140" s="134">
        <v>0</v>
      </c>
      <c r="J140" s="134">
        <v>5.8114507599999996</v>
      </c>
      <c r="K140" s="134">
        <v>0</v>
      </c>
      <c r="L140" s="134">
        <v>2912.6641003099999</v>
      </c>
      <c r="M140" s="134">
        <v>305.24362194999998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8">
        <v>44501</v>
      </c>
      <c r="B141" s="134">
        <v>3073.3297685399998</v>
      </c>
      <c r="C141" s="134">
        <v>28.651983909999998</v>
      </c>
      <c r="D141" s="134">
        <v>24.04110446</v>
      </c>
      <c r="E141" s="134">
        <v>0</v>
      </c>
      <c r="F141" s="134">
        <v>24.04110446</v>
      </c>
      <c r="G141" s="134">
        <v>0</v>
      </c>
      <c r="H141" s="134">
        <v>4.6108794499999997</v>
      </c>
      <c r="I141" s="134">
        <v>0</v>
      </c>
      <c r="J141" s="134">
        <v>4.6108794499999997</v>
      </c>
      <c r="K141" s="134">
        <v>0</v>
      </c>
      <c r="L141" s="134">
        <v>3044.6777846300001</v>
      </c>
      <c r="M141" s="134">
        <v>360.4235802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8">
        <v>44531</v>
      </c>
      <c r="B142" s="134">
        <v>3128.2076441700001</v>
      </c>
      <c r="C142" s="134">
        <v>37.763282969999999</v>
      </c>
      <c r="D142" s="134">
        <v>34.347814380000003</v>
      </c>
      <c r="E142" s="134">
        <v>0</v>
      </c>
      <c r="F142" s="134">
        <v>34.347814380000003</v>
      </c>
      <c r="G142" s="134">
        <v>0</v>
      </c>
      <c r="H142" s="134">
        <v>3.4154685900000001</v>
      </c>
      <c r="I142" s="134">
        <v>0</v>
      </c>
      <c r="J142" s="134">
        <v>3.4154685900000001</v>
      </c>
      <c r="K142" s="134">
        <v>0</v>
      </c>
      <c r="L142" s="134">
        <v>3090.4443612</v>
      </c>
      <c r="M142" s="134">
        <v>415.65149272999997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8">
        <v>44562</v>
      </c>
      <c r="B143" s="134">
        <v>3315.9136922399998</v>
      </c>
      <c r="C143" s="134">
        <v>52.026450779999998</v>
      </c>
      <c r="D143" s="134">
        <v>49.770141930000001</v>
      </c>
      <c r="E143" s="134">
        <v>0</v>
      </c>
      <c r="F143" s="134">
        <v>49.770141930000001</v>
      </c>
      <c r="G143" s="134">
        <v>0</v>
      </c>
      <c r="H143" s="134">
        <v>2.2563088499999999</v>
      </c>
      <c r="I143" s="134">
        <v>0</v>
      </c>
      <c r="J143" s="134">
        <v>2.2563088499999999</v>
      </c>
      <c r="K143" s="134">
        <v>0</v>
      </c>
      <c r="L143" s="134">
        <v>3263.88724146</v>
      </c>
      <c r="M143" s="134">
        <v>437.10266607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8">
        <v>44593</v>
      </c>
      <c r="B144" s="134">
        <v>3652.08972094</v>
      </c>
      <c r="C144" s="134">
        <v>58.001812100000002</v>
      </c>
      <c r="D144" s="134">
        <v>56.984034190000003</v>
      </c>
      <c r="E144" s="134">
        <v>0</v>
      </c>
      <c r="F144" s="134">
        <v>56.984034190000003</v>
      </c>
      <c r="G144" s="134">
        <v>0</v>
      </c>
      <c r="H144" s="134">
        <v>1.01777791</v>
      </c>
      <c r="I144" s="134">
        <v>0</v>
      </c>
      <c r="J144" s="134">
        <v>1.01777791</v>
      </c>
      <c r="K144" s="134">
        <v>0</v>
      </c>
      <c r="L144" s="134">
        <v>3594.0879088400002</v>
      </c>
      <c r="M144" s="134">
        <v>483.76370519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8">
        <v>44621</v>
      </c>
      <c r="B145" s="134">
        <v>3695.0526393599998</v>
      </c>
      <c r="C145" s="134">
        <v>57.691223229999999</v>
      </c>
      <c r="D145" s="134">
        <v>57.032729189999998</v>
      </c>
      <c r="E145" s="134">
        <v>0</v>
      </c>
      <c r="F145" s="134">
        <v>57.032729189999998</v>
      </c>
      <c r="G145" s="134">
        <v>0</v>
      </c>
      <c r="H145" s="134">
        <v>0.65849404</v>
      </c>
      <c r="I145" s="134">
        <v>0</v>
      </c>
      <c r="J145" s="134">
        <v>0.65849404</v>
      </c>
      <c r="K145" s="134">
        <v>0</v>
      </c>
      <c r="L145" s="134">
        <v>3637.3614161300002</v>
      </c>
      <c r="M145" s="134">
        <v>477.98592167999999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8">
        <v>44652</v>
      </c>
      <c r="B146" s="134">
        <v>3927.0430213</v>
      </c>
      <c r="C146" s="134">
        <v>57.073120359999997</v>
      </c>
      <c r="D146" s="134">
        <v>57.073120359999997</v>
      </c>
      <c r="E146" s="134">
        <v>0</v>
      </c>
      <c r="F146" s="134">
        <v>57.073120359999997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3869.9699009400001</v>
      </c>
      <c r="M146" s="134">
        <v>476.93903355999998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8">
        <v>44682</v>
      </c>
      <c r="B147" s="134">
        <v>5349.9474763500002</v>
      </c>
      <c r="C147" s="134">
        <v>49.535394099999998</v>
      </c>
      <c r="D147" s="134">
        <v>49.535394099999998</v>
      </c>
      <c r="E147" s="134">
        <v>0</v>
      </c>
      <c r="F147" s="134">
        <v>49.535394099999998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5300.4120822499999</v>
      </c>
      <c r="M147" s="134">
        <v>348.12334891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8">
        <v>44713</v>
      </c>
      <c r="B148" s="134">
        <v>5439.8827804399998</v>
      </c>
      <c r="C148" s="134">
        <v>49.317164820000002</v>
      </c>
      <c r="D148" s="134">
        <v>49.317164820000002</v>
      </c>
      <c r="E148" s="134">
        <v>0</v>
      </c>
      <c r="F148" s="134">
        <v>49.317164820000002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5390.5656156200002</v>
      </c>
      <c r="M148" s="134">
        <v>343.91608986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8">
        <v>44743</v>
      </c>
      <c r="B149" s="134">
        <v>6413.2302510400004</v>
      </c>
      <c r="C149" s="134">
        <v>49.557580299999998</v>
      </c>
      <c r="D149" s="134">
        <v>49.557580299999998</v>
      </c>
      <c r="E149" s="134">
        <v>0</v>
      </c>
      <c r="F149" s="134">
        <v>49.557580299999998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6363.6726707400003</v>
      </c>
      <c r="M149" s="134">
        <v>389.97376180999998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8">
        <v>44774</v>
      </c>
      <c r="B150" s="134">
        <v>6409.4962753399996</v>
      </c>
      <c r="C150" s="134">
        <v>49.689021320000002</v>
      </c>
      <c r="D150" s="134">
        <v>49.689021320000002</v>
      </c>
      <c r="E150" s="134">
        <v>0</v>
      </c>
      <c r="F150" s="134">
        <v>49.689021320000002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6359.8072540200001</v>
      </c>
      <c r="M150" s="134">
        <v>409.41606462999999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8">
        <v>44805</v>
      </c>
      <c r="B151" s="134">
        <v>5529.91839652</v>
      </c>
      <c r="C151" s="134">
        <v>49.511998499999997</v>
      </c>
      <c r="D151" s="134">
        <v>49.511998499999997</v>
      </c>
      <c r="E151" s="134">
        <v>0</v>
      </c>
      <c r="F151" s="134">
        <v>49.511998499999997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5480.4063980199999</v>
      </c>
      <c r="M151" s="134">
        <v>422.37481895000002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8">
        <v>44835</v>
      </c>
      <c r="B152" s="134">
        <v>5443.1053947299997</v>
      </c>
      <c r="C152" s="134">
        <v>48.901965680000004</v>
      </c>
      <c r="D152" s="134">
        <v>48.901965680000004</v>
      </c>
      <c r="E152" s="134">
        <v>0</v>
      </c>
      <c r="F152" s="134">
        <v>48.901965680000004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5394.2034290499996</v>
      </c>
      <c r="M152" s="134">
        <v>398.81743852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8">
        <v>44866</v>
      </c>
      <c r="B153" s="134">
        <v>5359.4422940599998</v>
      </c>
      <c r="C153" s="134">
        <v>49.192696609999999</v>
      </c>
      <c r="D153" s="134">
        <v>49.192696609999999</v>
      </c>
      <c r="E153" s="134">
        <v>0</v>
      </c>
      <c r="F153" s="134">
        <v>49.192696609999999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5310.2495974499998</v>
      </c>
      <c r="M153" s="134">
        <v>409.73517547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8">
        <v>44896</v>
      </c>
      <c r="B154" s="134">
        <v>5488.0805373200001</v>
      </c>
      <c r="C154" s="134">
        <v>49.258919810000002</v>
      </c>
      <c r="D154" s="134">
        <v>49.258919810000002</v>
      </c>
      <c r="E154" s="134">
        <v>0</v>
      </c>
      <c r="F154" s="134">
        <v>49.258919810000002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5438.8216175099997</v>
      </c>
      <c r="M154" s="134">
        <v>525.73214493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8">
        <v>44927</v>
      </c>
      <c r="B155" s="134">
        <v>5486.6619472599996</v>
      </c>
      <c r="C155" s="134">
        <v>48.38717501</v>
      </c>
      <c r="D155" s="134">
        <v>48.38717501</v>
      </c>
      <c r="E155" s="134">
        <v>0</v>
      </c>
      <c r="F155" s="134">
        <v>48.38717501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5438.2747722499998</v>
      </c>
      <c r="M155" s="134">
        <v>517.90610747999995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8">
        <v>44958</v>
      </c>
      <c r="B156" s="134">
        <v>5373.5382421800005</v>
      </c>
      <c r="C156" s="134">
        <v>47.725190920000003</v>
      </c>
      <c r="D156" s="134">
        <v>47.725190920000003</v>
      </c>
      <c r="E156" s="134">
        <v>0</v>
      </c>
      <c r="F156" s="134">
        <v>47.725190920000003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5325.8130512600001</v>
      </c>
      <c r="M156" s="134">
        <v>484.49494145</v>
      </c>
      <c r="N156" s="134"/>
      <c r="O156" s="134"/>
      <c r="P156" s="134"/>
      <c r="Q156" s="134"/>
      <c r="R156" s="134"/>
      <c r="S156" s="134"/>
      <c r="T156" s="134"/>
    </row>
    <row r="157" spans="1:20" hidden="1" outlineLevel="1">
      <c r="A157" s="8">
        <v>44986</v>
      </c>
      <c r="B157" s="134">
        <v>5060.0818323100002</v>
      </c>
      <c r="C157" s="134">
        <v>46.476072590000001</v>
      </c>
      <c r="D157" s="134">
        <v>46.476072590000001</v>
      </c>
      <c r="E157" s="134">
        <v>0</v>
      </c>
      <c r="F157" s="134">
        <v>46.476072590000001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5013.6057597199997</v>
      </c>
      <c r="M157" s="134">
        <v>504.81428534000003</v>
      </c>
      <c r="N157" s="134"/>
      <c r="O157" s="134"/>
      <c r="P157" s="134"/>
      <c r="Q157" s="134"/>
      <c r="R157" s="134"/>
      <c r="S157" s="134"/>
      <c r="T157" s="134"/>
    </row>
    <row r="158" spans="1:20" hidden="1" outlineLevel="1">
      <c r="A158" s="8">
        <v>45017</v>
      </c>
      <c r="B158" s="134">
        <v>5444.7167991699998</v>
      </c>
      <c r="C158" s="134">
        <v>45.737223350000001</v>
      </c>
      <c r="D158" s="134">
        <v>45.737223350000001</v>
      </c>
      <c r="E158" s="134">
        <v>0</v>
      </c>
      <c r="F158" s="134">
        <v>45.737223350000001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5398.9795758199998</v>
      </c>
      <c r="M158" s="134">
        <v>515.80460986000003</v>
      </c>
      <c r="N158" s="134"/>
      <c r="O158" s="134"/>
      <c r="P158" s="134"/>
      <c r="Q158" s="134"/>
      <c r="R158" s="134"/>
      <c r="S158" s="134"/>
      <c r="T158" s="134"/>
    </row>
    <row r="159" spans="1:20" hidden="1" outlineLevel="1">
      <c r="A159" s="8">
        <v>45047</v>
      </c>
      <c r="B159" s="134">
        <v>5364.53331798</v>
      </c>
      <c r="C159" s="134">
        <v>43.204743010000001</v>
      </c>
      <c r="D159" s="134">
        <v>43.204743010000001</v>
      </c>
      <c r="E159" s="134">
        <v>0</v>
      </c>
      <c r="F159" s="134">
        <v>43.204743010000001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5321.3285749699999</v>
      </c>
      <c r="M159" s="134">
        <v>531.73213462000001</v>
      </c>
      <c r="N159" s="134"/>
      <c r="O159" s="134"/>
      <c r="P159" s="134"/>
      <c r="Q159" s="134"/>
      <c r="R159" s="134"/>
      <c r="S159" s="134"/>
      <c r="T159" s="134"/>
    </row>
    <row r="160" spans="1:20" hidden="1" outlineLevel="1">
      <c r="A160" s="8">
        <v>45078</v>
      </c>
      <c r="B160" s="134">
        <v>4934.0489356300004</v>
      </c>
      <c r="C160" s="134">
        <v>43.009807369999997</v>
      </c>
      <c r="D160" s="134">
        <v>43.009807369999997</v>
      </c>
      <c r="E160" s="134">
        <v>0</v>
      </c>
      <c r="F160" s="134">
        <v>43.009807369999997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4891.0391282600003</v>
      </c>
      <c r="M160" s="134">
        <v>529.86354098000004</v>
      </c>
      <c r="N160" s="134"/>
      <c r="O160" s="134"/>
      <c r="P160" s="134"/>
      <c r="Q160" s="134"/>
      <c r="R160" s="134"/>
      <c r="S160" s="134"/>
      <c r="T160" s="134"/>
    </row>
    <row r="161" spans="1:20" hidden="1" outlineLevel="1">
      <c r="A161" s="8">
        <v>45108</v>
      </c>
      <c r="B161" s="134">
        <v>4552.4381231699999</v>
      </c>
      <c r="C161" s="134">
        <v>41.933034730000003</v>
      </c>
      <c r="D161" s="134">
        <v>41.933034730000003</v>
      </c>
      <c r="E161" s="134">
        <v>0</v>
      </c>
      <c r="F161" s="134">
        <v>41.933034730000003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4510.5050884399998</v>
      </c>
      <c r="M161" s="134">
        <v>365.45243434000002</v>
      </c>
      <c r="N161" s="134"/>
      <c r="O161" s="134"/>
      <c r="P161" s="134"/>
      <c r="Q161" s="134"/>
      <c r="R161" s="134"/>
      <c r="S161" s="134"/>
      <c r="T161" s="134"/>
    </row>
    <row r="162" spans="1:20" hidden="1" outlineLevel="1">
      <c r="A162" s="8">
        <v>45139</v>
      </c>
      <c r="B162" s="134">
        <v>4476.6217889299996</v>
      </c>
      <c r="C162" s="134">
        <v>41.791477870000001</v>
      </c>
      <c r="D162" s="134">
        <v>41.791477870000001</v>
      </c>
      <c r="E162" s="134">
        <v>0</v>
      </c>
      <c r="F162" s="134">
        <v>41.791477870000001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4434.83031106</v>
      </c>
      <c r="M162" s="134">
        <v>332.14164013999999</v>
      </c>
      <c r="N162" s="134"/>
      <c r="O162" s="134"/>
      <c r="P162" s="134"/>
      <c r="Q162" s="134"/>
      <c r="R162" s="134"/>
      <c r="S162" s="134"/>
      <c r="T162" s="134"/>
    </row>
    <row r="163" spans="1:20" hidden="1" outlineLevel="1">
      <c r="A163" s="8">
        <v>45170</v>
      </c>
      <c r="B163" s="134">
        <v>4317.9581095499998</v>
      </c>
      <c r="C163" s="134">
        <v>41.184319559999999</v>
      </c>
      <c r="D163" s="134">
        <v>41.184319559999999</v>
      </c>
      <c r="E163" s="134">
        <v>0</v>
      </c>
      <c r="F163" s="134">
        <v>41.184319559999999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4276.7737899900003</v>
      </c>
      <c r="M163" s="134">
        <v>350.21641335999999</v>
      </c>
      <c r="N163" s="134"/>
      <c r="O163" s="134"/>
      <c r="P163" s="134"/>
      <c r="Q163" s="134"/>
      <c r="R163" s="134"/>
      <c r="S163" s="134"/>
      <c r="T163" s="134"/>
    </row>
    <row r="164" spans="1:20" hidden="1" outlineLevel="1">
      <c r="A164" s="8">
        <v>45200</v>
      </c>
      <c r="B164" s="134">
        <v>4116.5312611999998</v>
      </c>
      <c r="C164" s="134">
        <v>39.885907019999998</v>
      </c>
      <c r="D164" s="134">
        <v>39.885907019999998</v>
      </c>
      <c r="E164" s="134">
        <v>0</v>
      </c>
      <c r="F164" s="134">
        <v>39.885907019999998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4076.6453541800001</v>
      </c>
      <c r="M164" s="134">
        <v>381.24533897999999</v>
      </c>
      <c r="N164" s="134"/>
      <c r="O164" s="134"/>
      <c r="P164" s="134"/>
      <c r="Q164" s="134"/>
      <c r="R164" s="134"/>
      <c r="S164" s="134"/>
      <c r="T164" s="134"/>
    </row>
    <row r="165" spans="1:20" hidden="1" outlineLevel="1">
      <c r="A165" s="8">
        <v>45231</v>
      </c>
      <c r="B165" s="134">
        <v>3971.3175906299998</v>
      </c>
      <c r="C165" s="134">
        <v>38.693767700000002</v>
      </c>
      <c r="D165" s="134">
        <v>38.693767700000002</v>
      </c>
      <c r="E165" s="134">
        <v>0</v>
      </c>
      <c r="F165" s="134">
        <v>38.693767700000002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3932.6238229300002</v>
      </c>
      <c r="M165" s="134">
        <v>317.43811301</v>
      </c>
      <c r="N165" s="134"/>
      <c r="O165" s="134"/>
      <c r="P165" s="134"/>
      <c r="Q165" s="134"/>
      <c r="R165" s="134"/>
      <c r="S165" s="134"/>
      <c r="T165" s="134"/>
    </row>
    <row r="166" spans="1:20" hidden="1" outlineLevel="1">
      <c r="A166" s="8">
        <v>45261</v>
      </c>
      <c r="B166" s="134">
        <v>4346.6134138999996</v>
      </c>
      <c r="C166" s="134">
        <v>37.6777801</v>
      </c>
      <c r="D166" s="134">
        <v>37.6777801</v>
      </c>
      <c r="E166" s="134">
        <v>0</v>
      </c>
      <c r="F166" s="134">
        <v>37.6777801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4308.9356337999998</v>
      </c>
      <c r="M166" s="134">
        <v>418.21285891000002</v>
      </c>
      <c r="N166" s="134"/>
      <c r="O166" s="134"/>
      <c r="P166" s="134"/>
      <c r="Q166" s="134"/>
      <c r="R166" s="134"/>
      <c r="S166" s="134"/>
      <c r="T166" s="134"/>
    </row>
    <row r="167" spans="1:20" hidden="1" outlineLevel="1">
      <c r="A167" s="8">
        <v>45292</v>
      </c>
      <c r="B167" s="134">
        <v>4333.4481262400004</v>
      </c>
      <c r="C167" s="134">
        <v>36.878782180000002</v>
      </c>
      <c r="D167" s="134">
        <v>36.878782180000002</v>
      </c>
      <c r="E167" s="134">
        <v>0</v>
      </c>
      <c r="F167" s="134">
        <v>36.878782180000002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4296.5693440599998</v>
      </c>
      <c r="M167" s="134">
        <v>413.39414835000002</v>
      </c>
      <c r="N167" s="134"/>
      <c r="O167" s="134"/>
      <c r="P167" s="134"/>
      <c r="Q167" s="134"/>
      <c r="R167" s="134"/>
      <c r="S167" s="134"/>
      <c r="T167" s="134"/>
    </row>
    <row r="168" spans="1:20" hidden="1" outlineLevel="1">
      <c r="A168" s="8">
        <v>45323</v>
      </c>
      <c r="B168" s="134">
        <v>4183.5808217800004</v>
      </c>
      <c r="C168" s="134">
        <v>35.554725249999997</v>
      </c>
      <c r="D168" s="134">
        <v>35.554725249999997</v>
      </c>
      <c r="E168" s="134">
        <v>0</v>
      </c>
      <c r="F168" s="134">
        <v>35.554725249999997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4148.0260965300004</v>
      </c>
      <c r="M168" s="134">
        <v>526.37209068000004</v>
      </c>
      <c r="N168" s="134"/>
      <c r="O168" s="134"/>
      <c r="P168" s="134"/>
      <c r="Q168" s="134"/>
      <c r="R168" s="134"/>
      <c r="S168" s="134"/>
      <c r="T168" s="134"/>
    </row>
    <row r="169" spans="1:20">
      <c r="A169" s="8">
        <v>45352</v>
      </c>
      <c r="B169" s="134">
        <v>4389.3834199200001</v>
      </c>
      <c r="C169" s="134">
        <v>33.420942220000001</v>
      </c>
      <c r="D169" s="134">
        <v>33.420942220000001</v>
      </c>
      <c r="E169" s="134">
        <v>0</v>
      </c>
      <c r="F169" s="134">
        <v>33.420942220000001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4355.9624776999999</v>
      </c>
      <c r="M169" s="134">
        <v>533.50340441000003</v>
      </c>
      <c r="N169" s="134"/>
      <c r="O169" s="134"/>
      <c r="P169" s="134"/>
      <c r="Q169" s="134"/>
      <c r="R169" s="134"/>
      <c r="S169" s="134"/>
      <c r="T169" s="134"/>
    </row>
    <row r="170" spans="1:20">
      <c r="A170" s="8">
        <v>45383</v>
      </c>
      <c r="B170" s="134">
        <v>4635.4839921499997</v>
      </c>
      <c r="C170" s="134">
        <v>31.670330499999999</v>
      </c>
      <c r="D170" s="134">
        <v>31.670330499999999</v>
      </c>
      <c r="E170" s="134">
        <v>0</v>
      </c>
      <c r="F170" s="134">
        <v>31.670330499999999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4603.8136616499996</v>
      </c>
      <c r="M170" s="134">
        <v>617.66693949</v>
      </c>
      <c r="N170" s="134"/>
      <c r="O170" s="134"/>
      <c r="P170" s="134"/>
      <c r="Q170" s="134"/>
      <c r="R170" s="134"/>
      <c r="S170" s="134"/>
      <c r="T170" s="134"/>
    </row>
    <row r="171" spans="1:20">
      <c r="A171" s="8">
        <v>45413</v>
      </c>
      <c r="B171" s="134">
        <v>4815.4969021300003</v>
      </c>
      <c r="C171" s="134">
        <v>30.144796230000001</v>
      </c>
      <c r="D171" s="134">
        <v>30.144796230000001</v>
      </c>
      <c r="E171" s="134">
        <v>0</v>
      </c>
      <c r="F171" s="134">
        <v>30.144796230000001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4785.3521059000004</v>
      </c>
      <c r="M171" s="134">
        <v>838.84659800999998</v>
      </c>
      <c r="N171" s="134"/>
      <c r="O171" s="134"/>
      <c r="P171" s="134"/>
      <c r="Q171" s="134"/>
      <c r="R171" s="134"/>
      <c r="S171" s="134"/>
      <c r="T171" s="134"/>
    </row>
    <row r="172" spans="1:20">
      <c r="A172" s="8">
        <v>45444</v>
      </c>
      <c r="B172" s="134">
        <v>4749.7188971799997</v>
      </c>
      <c r="C172" s="134">
        <v>28.14597925</v>
      </c>
      <c r="D172" s="134">
        <v>28.14597925</v>
      </c>
      <c r="E172" s="134">
        <v>0</v>
      </c>
      <c r="F172" s="134">
        <v>28.14597925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4721.5729179299997</v>
      </c>
      <c r="M172" s="134">
        <v>868.71574170999997</v>
      </c>
      <c r="N172" s="134"/>
      <c r="O172" s="134"/>
      <c r="P172" s="134"/>
      <c r="Q172" s="134"/>
      <c r="R172" s="134"/>
      <c r="S172" s="134"/>
      <c r="T172" s="134"/>
    </row>
    <row r="173" spans="1:20">
      <c r="A173" s="8">
        <v>45474</v>
      </c>
      <c r="B173" s="134">
        <v>4829.00738774</v>
      </c>
      <c r="C173" s="134">
        <v>31.022394129999999</v>
      </c>
      <c r="D173" s="134">
        <v>31.022394129999999</v>
      </c>
      <c r="E173" s="134">
        <v>0</v>
      </c>
      <c r="F173" s="134">
        <v>31.022394129999999</v>
      </c>
      <c r="G173" s="134">
        <v>0</v>
      </c>
      <c r="H173" s="134">
        <v>0</v>
      </c>
      <c r="I173" s="134">
        <v>0</v>
      </c>
      <c r="J173" s="134">
        <v>0</v>
      </c>
      <c r="K173" s="134">
        <v>0</v>
      </c>
      <c r="L173" s="134">
        <v>4797.9849936099999</v>
      </c>
      <c r="M173" s="134">
        <v>861.68582389000005</v>
      </c>
      <c r="N173" s="134"/>
      <c r="O173" s="134"/>
      <c r="P173" s="134"/>
      <c r="Q173" s="134"/>
      <c r="R173" s="134"/>
      <c r="S173" s="134"/>
      <c r="T173" s="134"/>
    </row>
    <row r="174" spans="1:20">
      <c r="A174" s="8">
        <v>45505</v>
      </c>
      <c r="B174" s="134">
        <v>5027.5234599400001</v>
      </c>
      <c r="C174" s="134">
        <v>32.038924299999998</v>
      </c>
      <c r="D174" s="134">
        <v>32.038924299999998</v>
      </c>
      <c r="E174" s="134">
        <v>0</v>
      </c>
      <c r="F174" s="134">
        <v>32.038924299999998</v>
      </c>
      <c r="G174" s="134">
        <v>0</v>
      </c>
      <c r="H174" s="134">
        <v>0</v>
      </c>
      <c r="I174" s="134">
        <v>0</v>
      </c>
      <c r="J174" s="134">
        <v>0</v>
      </c>
      <c r="K174" s="134">
        <v>0</v>
      </c>
      <c r="L174" s="134">
        <v>4995.4845356400001</v>
      </c>
      <c r="M174" s="134">
        <v>758.30740877999995</v>
      </c>
      <c r="N174" s="134"/>
      <c r="O174" s="134"/>
      <c r="P174" s="134"/>
      <c r="Q174" s="134"/>
      <c r="R174" s="134"/>
      <c r="S174" s="134"/>
      <c r="T174" s="134"/>
    </row>
    <row r="175" spans="1:20">
      <c r="A175" s="8">
        <v>45536</v>
      </c>
      <c r="B175" s="134">
        <v>5071.5527238499999</v>
      </c>
      <c r="C175" s="134">
        <v>31.931617589999998</v>
      </c>
      <c r="D175" s="134">
        <v>31.931617589999998</v>
      </c>
      <c r="E175" s="134">
        <v>0</v>
      </c>
      <c r="F175" s="134">
        <v>31.931617589999998</v>
      </c>
      <c r="G175" s="134">
        <v>0</v>
      </c>
      <c r="H175" s="134">
        <v>0</v>
      </c>
      <c r="I175" s="134">
        <v>0</v>
      </c>
      <c r="J175" s="134">
        <v>0</v>
      </c>
      <c r="K175" s="134">
        <v>0</v>
      </c>
      <c r="L175" s="134">
        <v>5039.6211062599996</v>
      </c>
      <c r="M175" s="134">
        <v>656.44274309000002</v>
      </c>
      <c r="N175" s="134"/>
      <c r="O175" s="134"/>
      <c r="P175" s="134"/>
      <c r="Q175" s="134"/>
      <c r="R175" s="134"/>
      <c r="S175" s="134"/>
      <c r="T175" s="134"/>
    </row>
    <row r="176" spans="1:20">
      <c r="A176" s="8">
        <v>45566</v>
      </c>
      <c r="B176" s="134">
        <v>5142.9491245299996</v>
      </c>
      <c r="C176" s="134">
        <v>28.248034610000001</v>
      </c>
      <c r="D176" s="134">
        <v>28.248034610000001</v>
      </c>
      <c r="E176" s="134">
        <v>0</v>
      </c>
      <c r="F176" s="134">
        <v>28.248034610000001</v>
      </c>
      <c r="G176" s="134">
        <v>0</v>
      </c>
      <c r="H176" s="134">
        <v>0</v>
      </c>
      <c r="I176" s="134">
        <v>0</v>
      </c>
      <c r="J176" s="134">
        <v>0</v>
      </c>
      <c r="K176" s="134">
        <v>0</v>
      </c>
      <c r="L176" s="134">
        <v>5114.7010899200004</v>
      </c>
      <c r="M176" s="134">
        <v>608.28668593999998</v>
      </c>
      <c r="N176" s="134"/>
      <c r="O176" s="134"/>
      <c r="P176" s="134"/>
      <c r="Q176" s="134"/>
      <c r="R176" s="134"/>
      <c r="S176" s="134"/>
      <c r="T176" s="134"/>
    </row>
    <row r="177" spans="1:20">
      <c r="A177" s="8">
        <v>45597</v>
      </c>
      <c r="B177" s="134">
        <v>5008.2261678499999</v>
      </c>
      <c r="C177" s="134">
        <v>26.845108570000001</v>
      </c>
      <c r="D177" s="134">
        <v>26.845108570000001</v>
      </c>
      <c r="E177" s="134">
        <v>0</v>
      </c>
      <c r="F177" s="134">
        <v>26.845108570000001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4">
        <v>4981.38105928</v>
      </c>
      <c r="M177" s="134">
        <v>604.19891528000005</v>
      </c>
      <c r="N177" s="134"/>
      <c r="O177" s="134"/>
      <c r="P177" s="134"/>
      <c r="Q177" s="134"/>
      <c r="R177" s="134"/>
      <c r="S177" s="134"/>
      <c r="T177" s="134"/>
    </row>
    <row r="178" spans="1:20">
      <c r="A178" s="8">
        <v>45627</v>
      </c>
      <c r="B178" s="134">
        <v>5165.1296829700004</v>
      </c>
      <c r="C178" s="134">
        <v>26.48702956</v>
      </c>
      <c r="D178" s="134">
        <v>26.48702956</v>
      </c>
      <c r="E178" s="134">
        <v>0</v>
      </c>
      <c r="F178" s="134">
        <v>26.48702956</v>
      </c>
      <c r="G178" s="134">
        <v>0</v>
      </c>
      <c r="H178" s="134">
        <v>0</v>
      </c>
      <c r="I178" s="134">
        <v>0</v>
      </c>
      <c r="J178" s="134">
        <v>0</v>
      </c>
      <c r="K178" s="134">
        <v>0</v>
      </c>
      <c r="L178" s="134">
        <v>5138.6426534100001</v>
      </c>
      <c r="M178" s="134">
        <v>635.67202021000003</v>
      </c>
      <c r="N178" s="134"/>
      <c r="O178" s="134"/>
      <c r="P178" s="134"/>
      <c r="Q178" s="134"/>
      <c r="R178" s="134"/>
      <c r="S178" s="134"/>
      <c r="T178" s="134"/>
    </row>
    <row r="179" spans="1:20">
      <c r="A179" s="8">
        <v>45658</v>
      </c>
      <c r="B179" s="134">
        <v>5155.7489646100003</v>
      </c>
      <c r="C179" s="134">
        <v>25.236251299999999</v>
      </c>
      <c r="D179" s="134">
        <v>25.236251299999999</v>
      </c>
      <c r="E179" s="134">
        <v>0</v>
      </c>
      <c r="F179" s="134">
        <v>25.236251299999999</v>
      </c>
      <c r="G179" s="134">
        <v>0</v>
      </c>
      <c r="H179" s="134">
        <v>0</v>
      </c>
      <c r="I179" s="134">
        <v>0</v>
      </c>
      <c r="J179" s="134">
        <v>0</v>
      </c>
      <c r="K179" s="134">
        <v>0</v>
      </c>
      <c r="L179" s="134">
        <v>5130.5127133100004</v>
      </c>
      <c r="M179" s="134">
        <v>622.63765876000002</v>
      </c>
      <c r="N179" s="134"/>
      <c r="O179" s="134"/>
      <c r="P179" s="134"/>
      <c r="Q179" s="134"/>
      <c r="R179" s="134"/>
      <c r="S179" s="134"/>
      <c r="T179" s="134"/>
    </row>
    <row r="180" spans="1:20">
      <c r="A180" s="8">
        <v>45689</v>
      </c>
      <c r="B180" s="134">
        <v>5180.8150687300003</v>
      </c>
      <c r="C180" s="134">
        <v>24.185772459999999</v>
      </c>
      <c r="D180" s="134">
        <v>24.185772459999999</v>
      </c>
      <c r="E180" s="134">
        <v>0</v>
      </c>
      <c r="F180" s="134">
        <v>24.185772459999999</v>
      </c>
      <c r="G180" s="134">
        <v>0</v>
      </c>
      <c r="H180" s="134">
        <v>0</v>
      </c>
      <c r="I180" s="134">
        <v>0</v>
      </c>
      <c r="J180" s="134">
        <v>0</v>
      </c>
      <c r="K180" s="134">
        <v>0</v>
      </c>
      <c r="L180" s="134">
        <v>5156.6292962699999</v>
      </c>
      <c r="M180" s="134">
        <v>607.16464703999998</v>
      </c>
      <c r="N180" s="134"/>
      <c r="O180" s="134"/>
      <c r="P180" s="134"/>
      <c r="Q180" s="134"/>
      <c r="R180" s="134"/>
      <c r="S180" s="134"/>
      <c r="T180" s="134"/>
    </row>
    <row r="181" spans="1:20">
      <c r="A181" s="8">
        <v>45717</v>
      </c>
      <c r="B181" s="134">
        <v>5355.0079822099997</v>
      </c>
      <c r="C181" s="134">
        <v>22.97266436</v>
      </c>
      <c r="D181" s="134">
        <v>22.97266436</v>
      </c>
      <c r="E181" s="134">
        <v>0</v>
      </c>
      <c r="F181" s="134">
        <v>22.97266436</v>
      </c>
      <c r="G181" s="134">
        <v>0</v>
      </c>
      <c r="H181" s="134">
        <v>0</v>
      </c>
      <c r="I181" s="134">
        <v>0</v>
      </c>
      <c r="J181" s="134">
        <v>0</v>
      </c>
      <c r="K181" s="134">
        <v>0</v>
      </c>
      <c r="L181" s="134">
        <v>5332.03531785</v>
      </c>
      <c r="M181" s="134">
        <v>626.40406718999998</v>
      </c>
      <c r="N181" s="134"/>
      <c r="O181" s="134"/>
      <c r="P181" s="134"/>
      <c r="Q181" s="134"/>
      <c r="R181" s="134"/>
      <c r="S181" s="134"/>
      <c r="T181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7.33203125" style="23" customWidth="1"/>
    <col min="3" max="3" width="8.5546875" style="23" customWidth="1"/>
    <col min="4" max="11" width="6.5546875" style="16" customWidth="1"/>
    <col min="12" max="12" width="13.109375" style="23" customWidth="1"/>
    <col min="13" max="20" width="6.5546875" style="16" customWidth="1"/>
    <col min="21" max="21" width="8" style="23" customWidth="1"/>
    <col min="22" max="22" width="8.88671875" style="23" customWidth="1"/>
    <col min="23" max="16384" width="9.109375" style="19"/>
  </cols>
  <sheetData>
    <row r="1" spans="1:28" ht="14.4">
      <c r="A1" s="45" t="s">
        <v>157</v>
      </c>
    </row>
    <row r="2" spans="1:28" ht="5.25" customHeight="1"/>
    <row r="3" spans="1:28" ht="26.25" customHeight="1">
      <c r="A3" s="217" t="s">
        <v>70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124</v>
      </c>
      <c r="B4" s="222"/>
      <c r="C4" s="222"/>
      <c r="L4" s="21"/>
      <c r="U4" s="21"/>
      <c r="V4" s="21"/>
    </row>
    <row r="5" spans="1:28" ht="12.75" customHeight="1">
      <c r="A5" s="21" t="s">
        <v>230</v>
      </c>
      <c r="B5" s="21"/>
      <c r="C5" s="21"/>
      <c r="L5" s="21"/>
      <c r="U5" s="21"/>
      <c r="V5" s="21"/>
    </row>
    <row r="6" spans="1:28" s="25" customFormat="1" ht="18" customHeight="1">
      <c r="A6" s="223" t="s">
        <v>0</v>
      </c>
      <c r="B6" s="208" t="s">
        <v>1</v>
      </c>
      <c r="C6" s="208" t="s">
        <v>55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53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56</v>
      </c>
      <c r="V6" s="208" t="s">
        <v>51</v>
      </c>
    </row>
    <row r="7" spans="1:28" s="26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18" t="s">
        <v>13</v>
      </c>
      <c r="N8" s="18" t="s">
        <v>10</v>
      </c>
      <c r="O8" s="18" t="s">
        <v>11</v>
      </c>
      <c r="P8" s="18" t="s">
        <v>12</v>
      </c>
      <c r="Q8" s="18" t="s">
        <v>13</v>
      </c>
      <c r="R8" s="18" t="s">
        <v>10</v>
      </c>
      <c r="S8" s="18" t="s">
        <v>11</v>
      </c>
      <c r="T8" s="18" t="s">
        <v>12</v>
      </c>
      <c r="U8" s="208"/>
      <c r="V8" s="208"/>
    </row>
    <row r="9" spans="1:28" hidden="1">
      <c r="A9" s="126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1"/>
      <c r="N9" s="121"/>
      <c r="O9" s="121"/>
      <c r="P9" s="121"/>
      <c r="Q9" s="121"/>
      <c r="R9" s="121"/>
      <c r="S9" s="121"/>
      <c r="T9" s="121"/>
      <c r="U9" s="123"/>
      <c r="V9" s="123"/>
    </row>
    <row r="10" spans="1:28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  <c r="N10" s="24">
        <v>14</v>
      </c>
      <c r="O10" s="50">
        <v>15</v>
      </c>
      <c r="P10" s="24">
        <v>16</v>
      </c>
      <c r="Q10" s="50">
        <v>17</v>
      </c>
      <c r="R10" s="24">
        <v>18</v>
      </c>
      <c r="S10" s="50">
        <v>19</v>
      </c>
      <c r="T10" s="24">
        <v>20</v>
      </c>
      <c r="U10" s="50">
        <v>21</v>
      </c>
      <c r="V10" s="24">
        <v>22</v>
      </c>
    </row>
    <row r="11" spans="1:28" hidden="1" outlineLevel="1">
      <c r="A11" s="8">
        <v>40544</v>
      </c>
      <c r="B11" s="134">
        <v>2983.93317884</v>
      </c>
      <c r="C11" s="134">
        <v>1760.33886254</v>
      </c>
      <c r="D11" s="134">
        <v>772.52490030000001</v>
      </c>
      <c r="E11" s="134">
        <v>272.94116048000001</v>
      </c>
      <c r="F11" s="134">
        <v>225.50330022</v>
      </c>
      <c r="G11" s="134">
        <v>274.08043959999998</v>
      </c>
      <c r="H11" s="134">
        <v>987.81396224000002</v>
      </c>
      <c r="I11" s="134">
        <v>23.766602420000002</v>
      </c>
      <c r="J11" s="134">
        <v>168.75094998</v>
      </c>
      <c r="K11" s="134">
        <v>795.29640984000002</v>
      </c>
      <c r="L11" s="134">
        <v>1130.60852224</v>
      </c>
      <c r="M11" s="134">
        <v>176.51381925000001</v>
      </c>
      <c r="N11" s="134">
        <v>2.1530562299999998</v>
      </c>
      <c r="O11" s="134">
        <v>14.994122369999999</v>
      </c>
      <c r="P11" s="134">
        <v>159.36664064999999</v>
      </c>
      <c r="Q11" s="134">
        <v>954.09470298999997</v>
      </c>
      <c r="R11" s="134">
        <v>5.7364255899999996</v>
      </c>
      <c r="S11" s="134">
        <v>26.81991026</v>
      </c>
      <c r="T11" s="134">
        <v>921.53836713999999</v>
      </c>
      <c r="U11" s="134">
        <v>92.985794060000003</v>
      </c>
      <c r="V11" s="134">
        <v>1715.8442489900001</v>
      </c>
      <c r="W11" s="134"/>
      <c r="X11" s="134"/>
      <c r="Y11" s="134"/>
      <c r="Z11" s="134"/>
      <c r="AA11" s="134"/>
      <c r="AB11" s="134"/>
    </row>
    <row r="12" spans="1:28" hidden="1" outlineLevel="1">
      <c r="A12" s="8">
        <v>40575</v>
      </c>
      <c r="B12" s="134">
        <v>2972.0793892199999</v>
      </c>
      <c r="C12" s="134">
        <v>1755.0609948599999</v>
      </c>
      <c r="D12" s="134">
        <v>780.63939848999996</v>
      </c>
      <c r="E12" s="134">
        <v>285.41596107999999</v>
      </c>
      <c r="F12" s="134">
        <v>224.04321712999999</v>
      </c>
      <c r="G12" s="134">
        <v>271.18022028000001</v>
      </c>
      <c r="H12" s="134">
        <v>974.42159636999997</v>
      </c>
      <c r="I12" s="134">
        <v>26.24556531</v>
      </c>
      <c r="J12" s="134">
        <v>167.35341220999999</v>
      </c>
      <c r="K12" s="134">
        <v>780.82261885000003</v>
      </c>
      <c r="L12" s="134">
        <v>1121.5419483200001</v>
      </c>
      <c r="M12" s="134">
        <v>176.03232535000001</v>
      </c>
      <c r="N12" s="134">
        <v>2.1720345999999999</v>
      </c>
      <c r="O12" s="134">
        <v>15.076238699999999</v>
      </c>
      <c r="P12" s="134">
        <v>158.78405205000001</v>
      </c>
      <c r="Q12" s="134">
        <v>945.50962297000001</v>
      </c>
      <c r="R12" s="134">
        <v>10.18864619</v>
      </c>
      <c r="S12" s="134">
        <v>26.583338250000001</v>
      </c>
      <c r="T12" s="134">
        <v>908.73763853000003</v>
      </c>
      <c r="U12" s="134">
        <v>95.476446039999999</v>
      </c>
      <c r="V12" s="134">
        <v>1681.0607552399999</v>
      </c>
      <c r="W12" s="134"/>
      <c r="X12" s="134"/>
      <c r="Y12" s="134"/>
      <c r="Z12" s="134"/>
      <c r="AA12" s="134"/>
      <c r="AB12" s="134"/>
    </row>
    <row r="13" spans="1:28" hidden="1" outlineLevel="1">
      <c r="A13" s="8">
        <v>40603</v>
      </c>
      <c r="B13" s="134">
        <v>2965.73657774</v>
      </c>
      <c r="C13" s="134">
        <v>1755.21636188</v>
      </c>
      <c r="D13" s="134">
        <v>789.78566837000005</v>
      </c>
      <c r="E13" s="134">
        <v>302.33828774</v>
      </c>
      <c r="F13" s="134">
        <v>224.09050267000001</v>
      </c>
      <c r="G13" s="134">
        <v>263.35687796000002</v>
      </c>
      <c r="H13" s="134">
        <v>965.43069350999997</v>
      </c>
      <c r="I13" s="134">
        <v>27.830138049999999</v>
      </c>
      <c r="J13" s="134">
        <v>162.42013116000001</v>
      </c>
      <c r="K13" s="134">
        <v>775.18042430000003</v>
      </c>
      <c r="L13" s="134">
        <v>1107.6366688099999</v>
      </c>
      <c r="M13" s="134">
        <v>174.05205525</v>
      </c>
      <c r="N13" s="134">
        <v>2.17968239</v>
      </c>
      <c r="O13" s="134">
        <v>14.358387240000001</v>
      </c>
      <c r="P13" s="134">
        <v>157.51398562</v>
      </c>
      <c r="Q13" s="134">
        <v>933.58461355999998</v>
      </c>
      <c r="R13" s="134">
        <v>10.79533513</v>
      </c>
      <c r="S13" s="134">
        <v>27.219332049999998</v>
      </c>
      <c r="T13" s="134">
        <v>895.56994638000003</v>
      </c>
      <c r="U13" s="134">
        <v>102.88354705</v>
      </c>
      <c r="V13" s="134">
        <v>1592.8756210700001</v>
      </c>
      <c r="W13" s="134"/>
      <c r="X13" s="134"/>
      <c r="Y13" s="134"/>
      <c r="Z13" s="134"/>
      <c r="AA13" s="134"/>
      <c r="AB13" s="134"/>
    </row>
    <row r="14" spans="1:28" hidden="1" outlineLevel="1">
      <c r="A14" s="8">
        <v>40634</v>
      </c>
      <c r="B14" s="134">
        <v>2982.0380565099999</v>
      </c>
      <c r="C14" s="134">
        <v>1816.9004825300001</v>
      </c>
      <c r="D14" s="134">
        <v>829.16394592999995</v>
      </c>
      <c r="E14" s="134">
        <v>322.42702523999998</v>
      </c>
      <c r="F14" s="134">
        <v>230.06898772</v>
      </c>
      <c r="G14" s="134">
        <v>276.66793296999998</v>
      </c>
      <c r="H14" s="134">
        <v>987.73653660000002</v>
      </c>
      <c r="I14" s="134">
        <v>27.866661539999999</v>
      </c>
      <c r="J14" s="134">
        <v>161.70551735000001</v>
      </c>
      <c r="K14" s="134">
        <v>798.16435770999999</v>
      </c>
      <c r="L14" s="134">
        <v>1061.07976291</v>
      </c>
      <c r="M14" s="134">
        <v>162.44771262</v>
      </c>
      <c r="N14" s="134">
        <v>2.1650959599999999</v>
      </c>
      <c r="O14" s="134">
        <v>13.69561652</v>
      </c>
      <c r="P14" s="134">
        <v>146.58700013999999</v>
      </c>
      <c r="Q14" s="134">
        <v>898.63205029000005</v>
      </c>
      <c r="R14" s="134">
        <v>5.5761258700000003</v>
      </c>
      <c r="S14" s="134">
        <v>24.019576659999998</v>
      </c>
      <c r="T14" s="134">
        <v>869.03634776000001</v>
      </c>
      <c r="U14" s="134">
        <v>104.05781107</v>
      </c>
      <c r="V14" s="134">
        <v>1581.1020746300001</v>
      </c>
      <c r="W14" s="134"/>
      <c r="X14" s="134"/>
      <c r="Y14" s="134"/>
      <c r="Z14" s="134"/>
      <c r="AA14" s="134"/>
      <c r="AB14" s="134"/>
    </row>
    <row r="15" spans="1:28" hidden="1" outlineLevel="1">
      <c r="A15" s="8">
        <v>40664</v>
      </c>
      <c r="B15" s="134">
        <v>2998.8570595800002</v>
      </c>
      <c r="C15" s="134">
        <v>1839.7395984699999</v>
      </c>
      <c r="D15" s="134">
        <v>862.19850266000003</v>
      </c>
      <c r="E15" s="134">
        <v>342.29972112000002</v>
      </c>
      <c r="F15" s="134">
        <v>237.25966259</v>
      </c>
      <c r="G15" s="134">
        <v>282.63911895000001</v>
      </c>
      <c r="H15" s="134">
        <v>977.54109581</v>
      </c>
      <c r="I15" s="134">
        <v>29.673676149999999</v>
      </c>
      <c r="J15" s="134">
        <v>162.60241497999999</v>
      </c>
      <c r="K15" s="134">
        <v>785.26500467999995</v>
      </c>
      <c r="L15" s="134">
        <v>1054.70215738</v>
      </c>
      <c r="M15" s="134">
        <v>161.34097388999999</v>
      </c>
      <c r="N15" s="134">
        <v>2.1153637600000001</v>
      </c>
      <c r="O15" s="134">
        <v>13.662838880000001</v>
      </c>
      <c r="P15" s="134">
        <v>145.56277125</v>
      </c>
      <c r="Q15" s="134">
        <v>893.36118349000003</v>
      </c>
      <c r="R15" s="134">
        <v>10.57491624</v>
      </c>
      <c r="S15" s="134">
        <v>24.595146310000001</v>
      </c>
      <c r="T15" s="134">
        <v>858.19112094000002</v>
      </c>
      <c r="U15" s="134">
        <v>104.41530373000001</v>
      </c>
      <c r="V15" s="134">
        <v>1580.0168487000001</v>
      </c>
      <c r="W15" s="134"/>
      <c r="X15" s="134"/>
      <c r="Y15" s="134"/>
      <c r="Z15" s="134"/>
      <c r="AA15" s="134"/>
      <c r="AB15" s="134"/>
    </row>
    <row r="16" spans="1:28" hidden="1" outlineLevel="1">
      <c r="A16" s="8">
        <v>40695</v>
      </c>
      <c r="B16" s="134">
        <v>3011.02998785</v>
      </c>
      <c r="C16" s="134">
        <v>1853.1330339199999</v>
      </c>
      <c r="D16" s="134">
        <v>892.10942045000002</v>
      </c>
      <c r="E16" s="134">
        <v>357.30377265999999</v>
      </c>
      <c r="F16" s="134">
        <v>248.50617371999999</v>
      </c>
      <c r="G16" s="134">
        <v>286.29947406999997</v>
      </c>
      <c r="H16" s="134">
        <v>961.02361346999999</v>
      </c>
      <c r="I16" s="134">
        <v>30.053162610000001</v>
      </c>
      <c r="J16" s="134">
        <v>159.47330165</v>
      </c>
      <c r="K16" s="134">
        <v>771.49714920999998</v>
      </c>
      <c r="L16" s="134">
        <v>1050.0544883</v>
      </c>
      <c r="M16" s="134">
        <v>164.33154983</v>
      </c>
      <c r="N16" s="134">
        <v>2.0486981800000001</v>
      </c>
      <c r="O16" s="134">
        <v>13.435451499999999</v>
      </c>
      <c r="P16" s="134">
        <v>148.84740015</v>
      </c>
      <c r="Q16" s="134">
        <v>885.72293847000003</v>
      </c>
      <c r="R16" s="134">
        <v>11.135830990000001</v>
      </c>
      <c r="S16" s="134">
        <v>23.27965798</v>
      </c>
      <c r="T16" s="134">
        <v>851.30744949999996</v>
      </c>
      <c r="U16" s="134">
        <v>107.84246563000001</v>
      </c>
      <c r="V16" s="134">
        <v>1577.21039109</v>
      </c>
      <c r="W16" s="134"/>
      <c r="X16" s="134"/>
      <c r="Y16" s="134"/>
      <c r="Z16" s="134"/>
      <c r="AA16" s="134"/>
      <c r="AB16" s="134"/>
    </row>
    <row r="17" spans="1:28" hidden="1" outlineLevel="1">
      <c r="A17" s="8">
        <v>40725</v>
      </c>
      <c r="B17" s="134">
        <v>3024.0665398699998</v>
      </c>
      <c r="C17" s="134">
        <v>1825.5096542599999</v>
      </c>
      <c r="D17" s="134">
        <v>908.08290596999996</v>
      </c>
      <c r="E17" s="134">
        <v>371.10841169000003</v>
      </c>
      <c r="F17" s="134">
        <v>261.61253790000001</v>
      </c>
      <c r="G17" s="134">
        <v>275.36195637999998</v>
      </c>
      <c r="H17" s="134">
        <v>917.42674828999998</v>
      </c>
      <c r="I17" s="134">
        <v>30.309434169999999</v>
      </c>
      <c r="J17" s="134">
        <v>163.28942563000001</v>
      </c>
      <c r="K17" s="134">
        <v>723.82788848999996</v>
      </c>
      <c r="L17" s="134">
        <v>1088.4256848099999</v>
      </c>
      <c r="M17" s="134">
        <v>183.86584260000001</v>
      </c>
      <c r="N17" s="134">
        <v>2.0395527800000002</v>
      </c>
      <c r="O17" s="134">
        <v>14.56317892</v>
      </c>
      <c r="P17" s="134">
        <v>167.26311089999999</v>
      </c>
      <c r="Q17" s="134">
        <v>904.55984221000006</v>
      </c>
      <c r="R17" s="134">
        <v>12.279607090000001</v>
      </c>
      <c r="S17" s="134">
        <v>24.186435549999999</v>
      </c>
      <c r="T17" s="134">
        <v>868.09379956999999</v>
      </c>
      <c r="U17" s="134">
        <v>110.1312008</v>
      </c>
      <c r="V17" s="134">
        <v>1691.8791136499999</v>
      </c>
      <c r="W17" s="134"/>
      <c r="X17" s="134"/>
      <c r="Y17" s="134"/>
      <c r="Z17" s="134"/>
      <c r="AA17" s="134"/>
      <c r="AB17" s="134"/>
    </row>
    <row r="18" spans="1:28" hidden="1" outlineLevel="1">
      <c r="A18" s="8">
        <v>40756</v>
      </c>
      <c r="B18" s="134">
        <v>3039.9368792</v>
      </c>
      <c r="C18" s="134">
        <v>1854.1114317900001</v>
      </c>
      <c r="D18" s="134">
        <v>965.98517129000004</v>
      </c>
      <c r="E18" s="134">
        <v>405.46919996999998</v>
      </c>
      <c r="F18" s="134">
        <v>274.84947770000002</v>
      </c>
      <c r="G18" s="134">
        <v>285.66649361999998</v>
      </c>
      <c r="H18" s="134">
        <v>888.12626049999994</v>
      </c>
      <c r="I18" s="134">
        <v>25.794894620000001</v>
      </c>
      <c r="J18" s="134">
        <v>156.67383699999999</v>
      </c>
      <c r="K18" s="134">
        <v>705.65752887999997</v>
      </c>
      <c r="L18" s="134">
        <v>1077.8007578199999</v>
      </c>
      <c r="M18" s="134">
        <v>191.77593952999999</v>
      </c>
      <c r="N18" s="134">
        <v>2.0439718299999998</v>
      </c>
      <c r="O18" s="134">
        <v>14.595127010000001</v>
      </c>
      <c r="P18" s="134">
        <v>175.13684069000001</v>
      </c>
      <c r="Q18" s="134">
        <v>886.02481828999998</v>
      </c>
      <c r="R18" s="134">
        <v>5.06424466</v>
      </c>
      <c r="S18" s="134">
        <v>22.503361139999999</v>
      </c>
      <c r="T18" s="134">
        <v>858.45721248999996</v>
      </c>
      <c r="U18" s="134">
        <v>108.02468958999999</v>
      </c>
      <c r="V18" s="134">
        <v>1462.06700445</v>
      </c>
      <c r="W18" s="134"/>
      <c r="X18" s="134"/>
      <c r="Y18" s="134"/>
      <c r="Z18" s="134"/>
      <c r="AA18" s="134"/>
      <c r="AB18" s="134"/>
    </row>
    <row r="19" spans="1:28" hidden="1" outlineLevel="1">
      <c r="A19" s="8">
        <v>40787</v>
      </c>
      <c r="B19" s="134">
        <v>3006.03085027</v>
      </c>
      <c r="C19" s="134">
        <v>1843.8512162899999</v>
      </c>
      <c r="D19" s="134">
        <v>997.38161981999997</v>
      </c>
      <c r="E19" s="134">
        <v>421.99815035</v>
      </c>
      <c r="F19" s="134">
        <v>285.99496722999999</v>
      </c>
      <c r="G19" s="134">
        <v>289.38850223999998</v>
      </c>
      <c r="H19" s="134">
        <v>846.46959647000006</v>
      </c>
      <c r="I19" s="134">
        <v>26.234618909999998</v>
      </c>
      <c r="J19" s="134">
        <v>153.60885067000001</v>
      </c>
      <c r="K19" s="134">
        <v>666.62612689000002</v>
      </c>
      <c r="L19" s="134">
        <v>1055.8080811899999</v>
      </c>
      <c r="M19" s="134">
        <v>201.74229649</v>
      </c>
      <c r="N19" s="134">
        <v>2.04023953</v>
      </c>
      <c r="O19" s="134">
        <v>14.880909000000001</v>
      </c>
      <c r="P19" s="134">
        <v>184.82114795999999</v>
      </c>
      <c r="Q19" s="134">
        <v>854.06578469999999</v>
      </c>
      <c r="R19" s="134">
        <v>5.1320345700000001</v>
      </c>
      <c r="S19" s="134">
        <v>22.15090794</v>
      </c>
      <c r="T19" s="134">
        <v>826.78284219</v>
      </c>
      <c r="U19" s="134">
        <v>106.37155279</v>
      </c>
      <c r="V19" s="134">
        <v>1434.8288015799999</v>
      </c>
      <c r="W19" s="134"/>
      <c r="X19" s="134"/>
      <c r="Y19" s="134"/>
      <c r="Z19" s="134"/>
      <c r="AA19" s="134"/>
      <c r="AB19" s="134"/>
    </row>
    <row r="20" spans="1:28" hidden="1" outlineLevel="1">
      <c r="A20" s="8">
        <v>40817</v>
      </c>
      <c r="B20" s="134">
        <v>2990.1202867299999</v>
      </c>
      <c r="C20" s="134">
        <v>1833.9707756800001</v>
      </c>
      <c r="D20" s="134">
        <v>1029.53194104</v>
      </c>
      <c r="E20" s="134">
        <v>433.65411848999997</v>
      </c>
      <c r="F20" s="134">
        <v>293.60749798000001</v>
      </c>
      <c r="G20" s="134">
        <v>302.27032457000001</v>
      </c>
      <c r="H20" s="134">
        <v>804.43883463999998</v>
      </c>
      <c r="I20" s="134">
        <v>26.791976040000002</v>
      </c>
      <c r="J20" s="134">
        <v>152.08413965</v>
      </c>
      <c r="K20" s="134">
        <v>625.56271894999998</v>
      </c>
      <c r="L20" s="134">
        <v>1046.5040749699999</v>
      </c>
      <c r="M20" s="134">
        <v>209.61528354000001</v>
      </c>
      <c r="N20" s="134">
        <v>1.9729059499999999</v>
      </c>
      <c r="O20" s="134">
        <v>14.97650011</v>
      </c>
      <c r="P20" s="134">
        <v>192.66587748000001</v>
      </c>
      <c r="Q20" s="134">
        <v>836.88879142999997</v>
      </c>
      <c r="R20" s="134">
        <v>5.0089725200000004</v>
      </c>
      <c r="S20" s="134">
        <v>24.798975710000001</v>
      </c>
      <c r="T20" s="134">
        <v>807.0808432</v>
      </c>
      <c r="U20" s="134">
        <v>109.64543608</v>
      </c>
      <c r="V20" s="134">
        <v>1386.80677694</v>
      </c>
      <c r="W20" s="134"/>
      <c r="X20" s="134"/>
      <c r="Y20" s="134"/>
      <c r="Z20" s="134"/>
      <c r="AA20" s="134"/>
      <c r="AB20" s="134"/>
    </row>
    <row r="21" spans="1:28" hidden="1" outlineLevel="1">
      <c r="A21" s="8">
        <v>40848</v>
      </c>
      <c r="B21" s="134">
        <v>2937.1324027999999</v>
      </c>
      <c r="C21" s="134">
        <v>1796.03725308</v>
      </c>
      <c r="D21" s="134">
        <v>1038.8239702400001</v>
      </c>
      <c r="E21" s="134">
        <v>418.86432922</v>
      </c>
      <c r="F21" s="134">
        <v>313.41712905000003</v>
      </c>
      <c r="G21" s="134">
        <v>306.54251197000002</v>
      </c>
      <c r="H21" s="134">
        <v>757.21328284000003</v>
      </c>
      <c r="I21" s="134">
        <v>13.875673219999999</v>
      </c>
      <c r="J21" s="134">
        <v>147.79477872000001</v>
      </c>
      <c r="K21" s="134">
        <v>595.54283090000001</v>
      </c>
      <c r="L21" s="134">
        <v>1032.2525551700001</v>
      </c>
      <c r="M21" s="134">
        <v>218.74650707000001</v>
      </c>
      <c r="N21" s="134">
        <v>2.4043943400000001</v>
      </c>
      <c r="O21" s="134">
        <v>18.531515420000002</v>
      </c>
      <c r="P21" s="134">
        <v>197.81059730999999</v>
      </c>
      <c r="Q21" s="134">
        <v>813.50604810000004</v>
      </c>
      <c r="R21" s="134">
        <v>6.3129189400000003</v>
      </c>
      <c r="S21" s="134">
        <v>26.91301318</v>
      </c>
      <c r="T21" s="134">
        <v>780.28011598000001</v>
      </c>
      <c r="U21" s="134">
        <v>108.84259455</v>
      </c>
      <c r="V21" s="134">
        <v>1349.3305308700001</v>
      </c>
      <c r="W21" s="134"/>
      <c r="X21" s="134"/>
      <c r="Y21" s="134"/>
      <c r="Z21" s="134"/>
      <c r="AA21" s="134"/>
      <c r="AB21" s="134"/>
    </row>
    <row r="22" spans="1:28" hidden="1" outlineLevel="1">
      <c r="A22" s="8">
        <v>40878</v>
      </c>
      <c r="B22" s="134">
        <v>2765.3750576399998</v>
      </c>
      <c r="C22" s="134">
        <v>1742.12550409</v>
      </c>
      <c r="D22" s="134">
        <v>1047.7129147999999</v>
      </c>
      <c r="E22" s="134">
        <v>416.43750433000002</v>
      </c>
      <c r="F22" s="134">
        <v>315.87056323000002</v>
      </c>
      <c r="G22" s="134">
        <v>315.40484723999998</v>
      </c>
      <c r="H22" s="134">
        <v>694.41258929000003</v>
      </c>
      <c r="I22" s="134">
        <v>10.329320239999999</v>
      </c>
      <c r="J22" s="134">
        <v>131.29050613000001</v>
      </c>
      <c r="K22" s="134">
        <v>552.79276291999997</v>
      </c>
      <c r="L22" s="134">
        <v>928.42251240999997</v>
      </c>
      <c r="M22" s="134">
        <v>205.91892252</v>
      </c>
      <c r="N22" s="134">
        <v>2.3008493799999998</v>
      </c>
      <c r="O22" s="134">
        <v>17.51225634</v>
      </c>
      <c r="P22" s="134">
        <v>186.10581680000001</v>
      </c>
      <c r="Q22" s="134">
        <v>722.50358988999994</v>
      </c>
      <c r="R22" s="134">
        <v>6.3007240400000004</v>
      </c>
      <c r="S22" s="134">
        <v>24.096323179999999</v>
      </c>
      <c r="T22" s="134">
        <v>692.10654266999995</v>
      </c>
      <c r="U22" s="134">
        <v>94.827041140000006</v>
      </c>
      <c r="V22" s="134">
        <v>1361.35936702</v>
      </c>
      <c r="W22" s="134"/>
      <c r="X22" s="134"/>
      <c r="Y22" s="134"/>
      <c r="Z22" s="134"/>
      <c r="AA22" s="134"/>
      <c r="AB22" s="134"/>
    </row>
    <row r="23" spans="1:28" hidden="1" outlineLevel="1">
      <c r="A23" s="8">
        <v>40909</v>
      </c>
      <c r="B23" s="134">
        <v>2745.52286069</v>
      </c>
      <c r="C23" s="134">
        <v>1736.0444467699999</v>
      </c>
      <c r="D23" s="134">
        <v>1056.3713400700001</v>
      </c>
      <c r="E23" s="134">
        <v>419.59823828999998</v>
      </c>
      <c r="F23" s="134">
        <v>317.48498941999998</v>
      </c>
      <c r="G23" s="134">
        <v>319.28811236000001</v>
      </c>
      <c r="H23" s="134">
        <v>679.67310669999995</v>
      </c>
      <c r="I23" s="134">
        <v>10.43038213</v>
      </c>
      <c r="J23" s="134">
        <v>128.00837763999999</v>
      </c>
      <c r="K23" s="134">
        <v>541.23434693000002</v>
      </c>
      <c r="L23" s="134">
        <v>919.23130493999997</v>
      </c>
      <c r="M23" s="134">
        <v>208.35892390000001</v>
      </c>
      <c r="N23" s="134">
        <v>2.2283288200000002</v>
      </c>
      <c r="O23" s="134">
        <v>17.572029270000002</v>
      </c>
      <c r="P23" s="134">
        <v>188.55856581</v>
      </c>
      <c r="Q23" s="134">
        <v>710.87238104000005</v>
      </c>
      <c r="R23" s="134">
        <v>6.28286181</v>
      </c>
      <c r="S23" s="134">
        <v>23.930690179999999</v>
      </c>
      <c r="T23" s="134">
        <v>680.65882905000001</v>
      </c>
      <c r="U23" s="134">
        <v>90.247108979999993</v>
      </c>
      <c r="V23" s="134">
        <v>1295.0908759599999</v>
      </c>
      <c r="W23" s="134"/>
      <c r="X23" s="134"/>
      <c r="Y23" s="134"/>
      <c r="Z23" s="134"/>
      <c r="AA23" s="134"/>
      <c r="AB23" s="134"/>
    </row>
    <row r="24" spans="1:28" hidden="1" outlineLevel="1">
      <c r="A24" s="8">
        <v>40940</v>
      </c>
      <c r="B24" s="134">
        <v>2723.09429219</v>
      </c>
      <c r="C24" s="134">
        <v>1701.1177788099999</v>
      </c>
      <c r="D24" s="134">
        <v>1053.2051053</v>
      </c>
      <c r="E24" s="134">
        <v>422.55872971999997</v>
      </c>
      <c r="F24" s="134">
        <v>321.24930390999998</v>
      </c>
      <c r="G24" s="134">
        <v>309.39707167</v>
      </c>
      <c r="H24" s="134">
        <v>647.91267350999999</v>
      </c>
      <c r="I24" s="134">
        <v>10.285141060000001</v>
      </c>
      <c r="J24" s="134">
        <v>125.06519434000001</v>
      </c>
      <c r="K24" s="134">
        <v>512.56233811000004</v>
      </c>
      <c r="L24" s="134">
        <v>933.26015476999999</v>
      </c>
      <c r="M24" s="134">
        <v>217.09847872</v>
      </c>
      <c r="N24" s="134">
        <v>2.1724728</v>
      </c>
      <c r="O24" s="134">
        <v>17.637595860000001</v>
      </c>
      <c r="P24" s="134">
        <v>197.28841005999999</v>
      </c>
      <c r="Q24" s="134">
        <v>716.16167604999998</v>
      </c>
      <c r="R24" s="134">
        <v>6.2345786199999997</v>
      </c>
      <c r="S24" s="134">
        <v>24.3868492</v>
      </c>
      <c r="T24" s="134">
        <v>685.54024822999997</v>
      </c>
      <c r="U24" s="134">
        <v>88.71635861</v>
      </c>
      <c r="V24" s="134">
        <v>1101.5070141799999</v>
      </c>
      <c r="W24" s="134"/>
      <c r="X24" s="134"/>
      <c r="Y24" s="134"/>
      <c r="Z24" s="134"/>
      <c r="AA24" s="134"/>
      <c r="AB24" s="134"/>
    </row>
    <row r="25" spans="1:28" hidden="1" outlineLevel="1">
      <c r="A25" s="8">
        <v>40969</v>
      </c>
      <c r="B25" s="134">
        <v>2688.8521457699999</v>
      </c>
      <c r="C25" s="134">
        <v>1709.2257937899999</v>
      </c>
      <c r="D25" s="134">
        <v>1073.38679398</v>
      </c>
      <c r="E25" s="134">
        <v>427.81949014000003</v>
      </c>
      <c r="F25" s="134">
        <v>327.95834029000002</v>
      </c>
      <c r="G25" s="134">
        <v>317.60896355</v>
      </c>
      <c r="H25" s="134">
        <v>635.83899981000002</v>
      </c>
      <c r="I25" s="134">
        <v>9.2911236099999996</v>
      </c>
      <c r="J25" s="134">
        <v>115.80798854</v>
      </c>
      <c r="K25" s="134">
        <v>510.73988766000002</v>
      </c>
      <c r="L25" s="134">
        <v>891.87099143</v>
      </c>
      <c r="M25" s="134">
        <v>207.68855088000001</v>
      </c>
      <c r="N25" s="134">
        <v>2.1006220999999998</v>
      </c>
      <c r="O25" s="134">
        <v>17.593611809999999</v>
      </c>
      <c r="P25" s="134">
        <v>187.99431697</v>
      </c>
      <c r="Q25" s="134">
        <v>684.18244055000002</v>
      </c>
      <c r="R25" s="134">
        <v>6.3264380200000003</v>
      </c>
      <c r="S25" s="134">
        <v>23.664400329999999</v>
      </c>
      <c r="T25" s="134">
        <v>654.19160220000003</v>
      </c>
      <c r="U25" s="134">
        <v>87.755360550000006</v>
      </c>
      <c r="V25" s="134">
        <v>1109.86779525</v>
      </c>
      <c r="W25" s="134"/>
      <c r="X25" s="134"/>
      <c r="Y25" s="134"/>
      <c r="Z25" s="134"/>
      <c r="AA25" s="134"/>
      <c r="AB25" s="134"/>
    </row>
    <row r="26" spans="1:28" hidden="1" outlineLevel="1">
      <c r="A26" s="8">
        <v>41000</v>
      </c>
      <c r="B26" s="134">
        <v>2678.7443938000001</v>
      </c>
      <c r="C26" s="134">
        <v>1705.5496855199999</v>
      </c>
      <c r="D26" s="134">
        <v>1082.9572016499999</v>
      </c>
      <c r="E26" s="134">
        <v>424.90207247000001</v>
      </c>
      <c r="F26" s="134">
        <v>339.90158946999998</v>
      </c>
      <c r="G26" s="134">
        <v>318.15353971000002</v>
      </c>
      <c r="H26" s="134">
        <v>622.59248387000002</v>
      </c>
      <c r="I26" s="134">
        <v>9.1560773399999995</v>
      </c>
      <c r="J26" s="134">
        <v>114.06062537</v>
      </c>
      <c r="K26" s="134">
        <v>499.37578115999997</v>
      </c>
      <c r="L26" s="134">
        <v>886.00042748999999</v>
      </c>
      <c r="M26" s="134">
        <v>207.69996552999999</v>
      </c>
      <c r="N26" s="134">
        <v>2.0425270100000001</v>
      </c>
      <c r="O26" s="134">
        <v>17.472840099999999</v>
      </c>
      <c r="P26" s="134">
        <v>188.18459841999999</v>
      </c>
      <c r="Q26" s="134">
        <v>678.30046196000001</v>
      </c>
      <c r="R26" s="134">
        <v>6.3577460200000004</v>
      </c>
      <c r="S26" s="134">
        <v>25.214992689999999</v>
      </c>
      <c r="T26" s="134">
        <v>646.72772325000005</v>
      </c>
      <c r="U26" s="134">
        <v>87.194280789999993</v>
      </c>
      <c r="V26" s="134">
        <v>1229.7662436000001</v>
      </c>
      <c r="W26" s="134"/>
      <c r="X26" s="134"/>
      <c r="Y26" s="134"/>
      <c r="Z26" s="134"/>
      <c r="AA26" s="134"/>
      <c r="AB26" s="134"/>
    </row>
    <row r="27" spans="1:28" hidden="1" outlineLevel="1">
      <c r="A27" s="8">
        <v>41030</v>
      </c>
      <c r="B27" s="134">
        <v>2687.2163718199999</v>
      </c>
      <c r="C27" s="134">
        <v>1711.57202353</v>
      </c>
      <c r="D27" s="134">
        <v>1104.5427440200001</v>
      </c>
      <c r="E27" s="134">
        <v>439.76596957999999</v>
      </c>
      <c r="F27" s="134">
        <v>347.92380996999998</v>
      </c>
      <c r="G27" s="134">
        <v>316.85296447000002</v>
      </c>
      <c r="H27" s="134">
        <v>607.02927951000004</v>
      </c>
      <c r="I27" s="134">
        <v>9.0561773900000002</v>
      </c>
      <c r="J27" s="134">
        <v>112.84744463</v>
      </c>
      <c r="K27" s="134">
        <v>485.12565748999998</v>
      </c>
      <c r="L27" s="134">
        <v>888.45652825000002</v>
      </c>
      <c r="M27" s="134">
        <v>216.68150697999999</v>
      </c>
      <c r="N27" s="134">
        <v>2.00740615</v>
      </c>
      <c r="O27" s="134">
        <v>19.223119740000001</v>
      </c>
      <c r="P27" s="134">
        <v>195.45098109</v>
      </c>
      <c r="Q27" s="134">
        <v>671.77502127000002</v>
      </c>
      <c r="R27" s="134">
        <v>6.1974164900000002</v>
      </c>
      <c r="S27" s="134">
        <v>24.780250850000002</v>
      </c>
      <c r="T27" s="134">
        <v>640.79735392999999</v>
      </c>
      <c r="U27" s="134">
        <v>87.187820040000005</v>
      </c>
      <c r="V27" s="134">
        <v>1185.4586838299999</v>
      </c>
      <c r="W27" s="134"/>
      <c r="X27" s="134"/>
      <c r="Y27" s="134"/>
      <c r="Z27" s="134"/>
      <c r="AA27" s="134"/>
      <c r="AB27" s="134"/>
    </row>
    <row r="28" spans="1:28" hidden="1" outlineLevel="1">
      <c r="A28" s="8">
        <v>41061</v>
      </c>
      <c r="B28" s="134">
        <v>2672.4680409100001</v>
      </c>
      <c r="C28" s="134">
        <v>1710.41433762</v>
      </c>
      <c r="D28" s="134">
        <v>1115.76511848</v>
      </c>
      <c r="E28" s="134">
        <v>436.60772376</v>
      </c>
      <c r="F28" s="134">
        <v>354.79230903000001</v>
      </c>
      <c r="G28" s="134">
        <v>324.36508569</v>
      </c>
      <c r="H28" s="134">
        <v>594.64921914000001</v>
      </c>
      <c r="I28" s="134">
        <v>9.0703762700000006</v>
      </c>
      <c r="J28" s="134">
        <v>112.27980873</v>
      </c>
      <c r="K28" s="134">
        <v>473.29903414</v>
      </c>
      <c r="L28" s="134">
        <v>874.69000157999994</v>
      </c>
      <c r="M28" s="134">
        <v>214.79996566</v>
      </c>
      <c r="N28" s="134">
        <v>2.3678038799999999</v>
      </c>
      <c r="O28" s="134">
        <v>18.810746479999999</v>
      </c>
      <c r="P28" s="134">
        <v>193.6214153</v>
      </c>
      <c r="Q28" s="134">
        <v>659.89003591999995</v>
      </c>
      <c r="R28" s="134">
        <v>6.0577062499999998</v>
      </c>
      <c r="S28" s="134">
        <v>23.213642849999999</v>
      </c>
      <c r="T28" s="134">
        <v>630.61868681999999</v>
      </c>
      <c r="U28" s="134">
        <v>87.363701710000001</v>
      </c>
      <c r="V28" s="134">
        <v>1161.6160665800001</v>
      </c>
      <c r="W28" s="134"/>
      <c r="X28" s="134"/>
      <c r="Y28" s="134"/>
      <c r="Z28" s="134"/>
      <c r="AA28" s="134"/>
      <c r="AB28" s="134"/>
    </row>
    <row r="29" spans="1:28" hidden="1" outlineLevel="1">
      <c r="A29" s="8">
        <v>41091</v>
      </c>
      <c r="B29" s="134">
        <v>2657.97173544</v>
      </c>
      <c r="C29" s="134">
        <v>1707.39321298</v>
      </c>
      <c r="D29" s="134">
        <v>1128.9178606999999</v>
      </c>
      <c r="E29" s="134">
        <v>440.99053822000002</v>
      </c>
      <c r="F29" s="134">
        <v>356.19711916</v>
      </c>
      <c r="G29" s="134">
        <v>331.73020331999999</v>
      </c>
      <c r="H29" s="134">
        <v>578.47535228000004</v>
      </c>
      <c r="I29" s="134">
        <v>9.0619209200000004</v>
      </c>
      <c r="J29" s="134">
        <v>109.93248516</v>
      </c>
      <c r="K29" s="134">
        <v>459.48094620000001</v>
      </c>
      <c r="L29" s="134">
        <v>862.55054747999998</v>
      </c>
      <c r="M29" s="134">
        <v>215.74832459999999</v>
      </c>
      <c r="N29" s="134">
        <v>1.83038364</v>
      </c>
      <c r="O29" s="134">
        <v>18.55791322</v>
      </c>
      <c r="P29" s="134">
        <v>195.36002773999999</v>
      </c>
      <c r="Q29" s="134">
        <v>646.80222288000004</v>
      </c>
      <c r="R29" s="134">
        <v>4.5263781300000003</v>
      </c>
      <c r="S29" s="134">
        <v>22.738025889999999</v>
      </c>
      <c r="T29" s="134">
        <v>619.53781886000002</v>
      </c>
      <c r="U29" s="134">
        <v>88.027974979999996</v>
      </c>
      <c r="V29" s="134">
        <v>1150.08978695</v>
      </c>
      <c r="W29" s="134"/>
      <c r="X29" s="134"/>
      <c r="Y29" s="134"/>
      <c r="Z29" s="134"/>
      <c r="AA29" s="134"/>
      <c r="AB29" s="134"/>
    </row>
    <row r="30" spans="1:28" hidden="1" outlineLevel="1">
      <c r="A30" s="8">
        <v>41122</v>
      </c>
      <c r="B30" s="134">
        <v>2661.37814033</v>
      </c>
      <c r="C30" s="134">
        <v>1715.73947258</v>
      </c>
      <c r="D30" s="134">
        <v>1146.5822068099999</v>
      </c>
      <c r="E30" s="134">
        <v>453.70024151000001</v>
      </c>
      <c r="F30" s="134">
        <v>363.33578862000002</v>
      </c>
      <c r="G30" s="134">
        <v>329.54617667999997</v>
      </c>
      <c r="H30" s="134">
        <v>569.15726576999998</v>
      </c>
      <c r="I30" s="134">
        <v>8.9455808799999996</v>
      </c>
      <c r="J30" s="134">
        <v>110.09990092</v>
      </c>
      <c r="K30" s="134">
        <v>450.11178396999998</v>
      </c>
      <c r="L30" s="134">
        <v>858.57615467000005</v>
      </c>
      <c r="M30" s="134">
        <v>218.77916518000001</v>
      </c>
      <c r="N30" s="134">
        <v>1.82800516</v>
      </c>
      <c r="O30" s="134">
        <v>18.187703500000001</v>
      </c>
      <c r="P30" s="134">
        <v>198.76345652000001</v>
      </c>
      <c r="Q30" s="134">
        <v>639.79698948999999</v>
      </c>
      <c r="R30" s="134">
        <v>4.5749318399999996</v>
      </c>
      <c r="S30" s="134">
        <v>22.567302049999999</v>
      </c>
      <c r="T30" s="134">
        <v>612.65475560000004</v>
      </c>
      <c r="U30" s="134">
        <v>87.062513080000002</v>
      </c>
      <c r="V30" s="134">
        <v>1139.9933867</v>
      </c>
      <c r="W30" s="134"/>
      <c r="X30" s="134"/>
      <c r="Y30" s="134"/>
      <c r="Z30" s="134"/>
      <c r="AA30" s="134"/>
      <c r="AB30" s="134"/>
    </row>
    <row r="31" spans="1:28" hidden="1" outlineLevel="1">
      <c r="A31" s="8">
        <v>41153</v>
      </c>
      <c r="B31" s="134">
        <v>2640.6087359500002</v>
      </c>
      <c r="C31" s="134">
        <v>1698.30795936</v>
      </c>
      <c r="D31" s="134">
        <v>1151.65308734</v>
      </c>
      <c r="E31" s="134">
        <v>459.1712723</v>
      </c>
      <c r="F31" s="134">
        <v>365.9607681</v>
      </c>
      <c r="G31" s="134">
        <v>326.52104694000002</v>
      </c>
      <c r="H31" s="134">
        <v>546.65487201999997</v>
      </c>
      <c r="I31" s="134">
        <v>9.0402792699999992</v>
      </c>
      <c r="J31" s="134">
        <v>108.95374692</v>
      </c>
      <c r="K31" s="134">
        <v>428.66084583000003</v>
      </c>
      <c r="L31" s="134">
        <v>853.39908888000002</v>
      </c>
      <c r="M31" s="134">
        <v>223.58061946999999</v>
      </c>
      <c r="N31" s="134">
        <v>2.0803044599999998</v>
      </c>
      <c r="O31" s="134">
        <v>18.360139579999998</v>
      </c>
      <c r="P31" s="134">
        <v>203.14017543</v>
      </c>
      <c r="Q31" s="134">
        <v>629.81846941000003</v>
      </c>
      <c r="R31" s="134">
        <v>4.5993419099999997</v>
      </c>
      <c r="S31" s="134">
        <v>22.424015969999999</v>
      </c>
      <c r="T31" s="134">
        <v>602.79511152999999</v>
      </c>
      <c r="U31" s="134">
        <v>88.901687710000004</v>
      </c>
      <c r="V31" s="134">
        <v>1100.4191010699999</v>
      </c>
      <c r="W31" s="134"/>
      <c r="X31" s="134"/>
      <c r="Y31" s="134"/>
      <c r="Z31" s="134"/>
      <c r="AA31" s="134"/>
      <c r="AB31" s="134"/>
    </row>
    <row r="32" spans="1:28" hidden="1" outlineLevel="1">
      <c r="A32" s="8">
        <v>41183</v>
      </c>
      <c r="B32" s="134">
        <v>2642.84758448</v>
      </c>
      <c r="C32" s="134">
        <v>1698.31061277</v>
      </c>
      <c r="D32" s="134">
        <v>1164.78958478</v>
      </c>
      <c r="E32" s="134">
        <v>469.50783698999999</v>
      </c>
      <c r="F32" s="134">
        <v>370.19778408000002</v>
      </c>
      <c r="G32" s="134">
        <v>325.08396370999998</v>
      </c>
      <c r="H32" s="134">
        <v>533.52102798999999</v>
      </c>
      <c r="I32" s="134">
        <v>9.0991903000000001</v>
      </c>
      <c r="J32" s="134">
        <v>109.28205325</v>
      </c>
      <c r="K32" s="134">
        <v>415.13978444000003</v>
      </c>
      <c r="L32" s="134">
        <v>854.57066520000001</v>
      </c>
      <c r="M32" s="134">
        <v>228.50161080999999</v>
      </c>
      <c r="N32" s="134">
        <v>1.80612043</v>
      </c>
      <c r="O32" s="134">
        <v>19.080485679999999</v>
      </c>
      <c r="P32" s="134">
        <v>207.61500469999999</v>
      </c>
      <c r="Q32" s="134">
        <v>626.06905439000002</v>
      </c>
      <c r="R32" s="134">
        <v>4.60247428</v>
      </c>
      <c r="S32" s="134">
        <v>24.356856839999999</v>
      </c>
      <c r="T32" s="134">
        <v>597.10972327000002</v>
      </c>
      <c r="U32" s="134">
        <v>89.966306509999995</v>
      </c>
      <c r="V32" s="134">
        <v>1100.4296793200001</v>
      </c>
      <c r="W32" s="134"/>
      <c r="X32" s="134"/>
      <c r="Y32" s="134"/>
      <c r="Z32" s="134"/>
      <c r="AA32" s="134"/>
      <c r="AB32" s="134"/>
    </row>
    <row r="33" spans="1:28" hidden="1" outlineLevel="1">
      <c r="A33" s="8">
        <v>41214</v>
      </c>
      <c r="B33" s="134">
        <v>2632.92281327</v>
      </c>
      <c r="C33" s="134">
        <v>1694.72540761</v>
      </c>
      <c r="D33" s="134">
        <v>1169.8438050100001</v>
      </c>
      <c r="E33" s="134">
        <v>473.60761781999997</v>
      </c>
      <c r="F33" s="134">
        <v>373.98386632</v>
      </c>
      <c r="G33" s="134">
        <v>322.25232087000001</v>
      </c>
      <c r="H33" s="134">
        <v>524.88160259999995</v>
      </c>
      <c r="I33" s="134">
        <v>8.7498435499999996</v>
      </c>
      <c r="J33" s="134">
        <v>108.06973203</v>
      </c>
      <c r="K33" s="134">
        <v>408.06202702000002</v>
      </c>
      <c r="L33" s="134">
        <v>846.54216045999999</v>
      </c>
      <c r="M33" s="134">
        <v>231.43596907</v>
      </c>
      <c r="N33" s="134">
        <v>1.80142333</v>
      </c>
      <c r="O33" s="134">
        <v>19.170996330000001</v>
      </c>
      <c r="P33" s="134">
        <v>210.46354941000001</v>
      </c>
      <c r="Q33" s="134">
        <v>615.10619139000005</v>
      </c>
      <c r="R33" s="134">
        <v>4.6580134199999996</v>
      </c>
      <c r="S33" s="134">
        <v>24.172589550000001</v>
      </c>
      <c r="T33" s="134">
        <v>586.27558841999996</v>
      </c>
      <c r="U33" s="134">
        <v>91.655245199999996</v>
      </c>
      <c r="V33" s="134">
        <v>1106.66188119</v>
      </c>
      <c r="W33" s="134"/>
      <c r="X33" s="134"/>
      <c r="Y33" s="134"/>
      <c r="Z33" s="134"/>
      <c r="AA33" s="134"/>
      <c r="AB33" s="134"/>
    </row>
    <row r="34" spans="1:28" hidden="1" outlineLevel="1">
      <c r="A34" s="8">
        <v>41244</v>
      </c>
      <c r="B34" s="134">
        <v>2602.5991558400001</v>
      </c>
      <c r="C34" s="134">
        <v>1681.43956413</v>
      </c>
      <c r="D34" s="134">
        <v>1171.4137654900001</v>
      </c>
      <c r="E34" s="134">
        <v>481.54551819</v>
      </c>
      <c r="F34" s="134">
        <v>373.04499435000002</v>
      </c>
      <c r="G34" s="134">
        <v>316.82325294999998</v>
      </c>
      <c r="H34" s="134">
        <v>510.02579864</v>
      </c>
      <c r="I34" s="134">
        <v>8.5800637900000005</v>
      </c>
      <c r="J34" s="134">
        <v>103.32522932000001</v>
      </c>
      <c r="K34" s="134">
        <v>398.12050553</v>
      </c>
      <c r="L34" s="134">
        <v>829.82367079000005</v>
      </c>
      <c r="M34" s="134">
        <v>234.27998808999999</v>
      </c>
      <c r="N34" s="134">
        <v>1.8016443</v>
      </c>
      <c r="O34" s="134">
        <v>19.35078437</v>
      </c>
      <c r="P34" s="134">
        <v>213.12755942000001</v>
      </c>
      <c r="Q34" s="134">
        <v>595.54368269999998</v>
      </c>
      <c r="R34" s="134">
        <v>4.6895288900000001</v>
      </c>
      <c r="S34" s="134">
        <v>23.87346196</v>
      </c>
      <c r="T34" s="134">
        <v>566.98069184999997</v>
      </c>
      <c r="U34" s="134">
        <v>91.335920920000007</v>
      </c>
      <c r="V34" s="134">
        <v>834.77768675000004</v>
      </c>
      <c r="W34" s="134"/>
      <c r="X34" s="134"/>
      <c r="Y34" s="134"/>
      <c r="Z34" s="134"/>
      <c r="AA34" s="134"/>
      <c r="AB34" s="134"/>
    </row>
    <row r="35" spans="1:28" hidden="1" outlineLevel="1">
      <c r="A35" s="8">
        <v>41275</v>
      </c>
      <c r="B35" s="134">
        <v>2587.5557959600001</v>
      </c>
      <c r="C35" s="134">
        <v>1676.8963402500001</v>
      </c>
      <c r="D35" s="134">
        <v>1178.1309279899999</v>
      </c>
      <c r="E35" s="134">
        <v>488.92057341999998</v>
      </c>
      <c r="F35" s="134">
        <v>372.17414224999999</v>
      </c>
      <c r="G35" s="134">
        <v>317.03621232</v>
      </c>
      <c r="H35" s="134">
        <v>498.76541226000001</v>
      </c>
      <c r="I35" s="134">
        <v>7.5948958299999996</v>
      </c>
      <c r="J35" s="134">
        <v>103.08507878</v>
      </c>
      <c r="K35" s="134">
        <v>388.08543765000002</v>
      </c>
      <c r="L35" s="134">
        <v>824.11977264999996</v>
      </c>
      <c r="M35" s="134">
        <v>232.55919861000001</v>
      </c>
      <c r="N35" s="134">
        <v>1.7647071700000001</v>
      </c>
      <c r="O35" s="134">
        <v>19.068012150000001</v>
      </c>
      <c r="P35" s="134">
        <v>211.72647928999999</v>
      </c>
      <c r="Q35" s="134">
        <v>591.56057404000001</v>
      </c>
      <c r="R35" s="134">
        <v>4.7470839299999996</v>
      </c>
      <c r="S35" s="134">
        <v>23.783368299999999</v>
      </c>
      <c r="T35" s="134">
        <v>563.03012180999997</v>
      </c>
      <c r="U35" s="134">
        <v>86.539683060000002</v>
      </c>
      <c r="V35" s="134">
        <v>818.48024720000001</v>
      </c>
      <c r="W35" s="134"/>
      <c r="X35" s="134"/>
      <c r="Y35" s="134"/>
      <c r="Z35" s="134"/>
      <c r="AA35" s="134"/>
      <c r="AB35" s="134"/>
    </row>
    <row r="36" spans="1:28" hidden="1" outlineLevel="1">
      <c r="A36" s="8">
        <v>41306</v>
      </c>
      <c r="B36" s="134">
        <v>2583.5401388800001</v>
      </c>
      <c r="C36" s="134">
        <v>1674.6799400499999</v>
      </c>
      <c r="D36" s="134">
        <v>1182.73171514</v>
      </c>
      <c r="E36" s="134">
        <v>526.10520287999998</v>
      </c>
      <c r="F36" s="134">
        <v>348.22182591000001</v>
      </c>
      <c r="G36" s="134">
        <v>308.40468635000002</v>
      </c>
      <c r="H36" s="134">
        <v>491.94822491000002</v>
      </c>
      <c r="I36" s="134">
        <v>49.011929629999997</v>
      </c>
      <c r="J36" s="134">
        <v>71.828435220000003</v>
      </c>
      <c r="K36" s="134">
        <v>371.10786006000001</v>
      </c>
      <c r="L36" s="134">
        <v>821.97759778</v>
      </c>
      <c r="M36" s="134">
        <v>230.50631016</v>
      </c>
      <c r="N36" s="134">
        <v>14.327911200000001</v>
      </c>
      <c r="O36" s="134">
        <v>15.019487290000001</v>
      </c>
      <c r="P36" s="134">
        <v>201.15891167000001</v>
      </c>
      <c r="Q36" s="134">
        <v>591.47128762</v>
      </c>
      <c r="R36" s="134">
        <v>41.697140359999999</v>
      </c>
      <c r="S36" s="134">
        <v>9.1989818900000007</v>
      </c>
      <c r="T36" s="134">
        <v>540.57516537000004</v>
      </c>
      <c r="U36" s="134">
        <v>86.882601050000005</v>
      </c>
      <c r="V36" s="134">
        <v>812.11044419999996</v>
      </c>
      <c r="W36" s="134"/>
      <c r="X36" s="134"/>
      <c r="Y36" s="134"/>
      <c r="Z36" s="134"/>
      <c r="AA36" s="134"/>
      <c r="AB36" s="134"/>
    </row>
    <row r="37" spans="1:28" hidden="1" outlineLevel="1">
      <c r="A37" s="8">
        <v>41334</v>
      </c>
      <c r="B37" s="134">
        <v>2569.8794065799998</v>
      </c>
      <c r="C37" s="134">
        <v>1660.8466026799999</v>
      </c>
      <c r="D37" s="134">
        <v>1179.2070986700001</v>
      </c>
      <c r="E37" s="134">
        <v>528.67100847999995</v>
      </c>
      <c r="F37" s="134">
        <v>344.45985173000003</v>
      </c>
      <c r="G37" s="134">
        <v>306.07623846000001</v>
      </c>
      <c r="H37" s="134">
        <v>481.63950401</v>
      </c>
      <c r="I37" s="134">
        <v>50.43155702</v>
      </c>
      <c r="J37" s="134">
        <v>69.012552209999996</v>
      </c>
      <c r="K37" s="134">
        <v>362.19539478000002</v>
      </c>
      <c r="L37" s="134">
        <v>817.54692879000004</v>
      </c>
      <c r="M37" s="134">
        <v>231.33447287000001</v>
      </c>
      <c r="N37" s="134">
        <v>14.540996140000001</v>
      </c>
      <c r="O37" s="134">
        <v>14.884784850000001</v>
      </c>
      <c r="P37" s="134">
        <v>201.90869187999999</v>
      </c>
      <c r="Q37" s="134">
        <v>586.21245592000002</v>
      </c>
      <c r="R37" s="134">
        <v>42.763969959999997</v>
      </c>
      <c r="S37" s="134">
        <v>8.7974449099999994</v>
      </c>
      <c r="T37" s="134">
        <v>534.65104105</v>
      </c>
      <c r="U37" s="134">
        <v>91.485875109999995</v>
      </c>
      <c r="V37" s="134">
        <v>866.76294677999999</v>
      </c>
      <c r="W37" s="134"/>
      <c r="X37" s="134"/>
      <c r="Y37" s="134"/>
      <c r="Z37" s="134"/>
      <c r="AA37" s="134"/>
      <c r="AB37" s="134"/>
    </row>
    <row r="38" spans="1:28" hidden="1" outlineLevel="1">
      <c r="A38" s="8">
        <v>41365</v>
      </c>
      <c r="B38" s="134">
        <v>2588.3617875999998</v>
      </c>
      <c r="C38" s="134">
        <v>1678.97063404</v>
      </c>
      <c r="D38" s="134">
        <v>1203.68695686</v>
      </c>
      <c r="E38" s="134">
        <v>551.62197308999998</v>
      </c>
      <c r="F38" s="134">
        <v>347.20585618000001</v>
      </c>
      <c r="G38" s="134">
        <v>304.85912759000001</v>
      </c>
      <c r="H38" s="134">
        <v>475.28367717999998</v>
      </c>
      <c r="I38" s="134">
        <v>50.641690939999997</v>
      </c>
      <c r="J38" s="134">
        <v>69.186629159999995</v>
      </c>
      <c r="K38" s="134">
        <v>355.45535708</v>
      </c>
      <c r="L38" s="134">
        <v>813.80075609999994</v>
      </c>
      <c r="M38" s="134">
        <v>231.63242038000001</v>
      </c>
      <c r="N38" s="134">
        <v>14.32490739</v>
      </c>
      <c r="O38" s="134">
        <v>13.988302429999999</v>
      </c>
      <c r="P38" s="134">
        <v>203.31921055999999</v>
      </c>
      <c r="Q38" s="134">
        <v>582.16833571999996</v>
      </c>
      <c r="R38" s="134">
        <v>43.098187920000001</v>
      </c>
      <c r="S38" s="134">
        <v>9.7302357799999992</v>
      </c>
      <c r="T38" s="134">
        <v>529.33991202000004</v>
      </c>
      <c r="U38" s="134">
        <v>95.590397460000005</v>
      </c>
      <c r="V38" s="134">
        <v>866.72088078000002</v>
      </c>
      <c r="W38" s="134"/>
      <c r="X38" s="134"/>
      <c r="Y38" s="134"/>
      <c r="Z38" s="134"/>
      <c r="AA38" s="134"/>
      <c r="AB38" s="134"/>
    </row>
    <row r="39" spans="1:28" hidden="1" outlineLevel="1">
      <c r="A39" s="8">
        <v>41395</v>
      </c>
      <c r="B39" s="134">
        <v>2569.5031095600002</v>
      </c>
      <c r="C39" s="134">
        <v>1673.21375145</v>
      </c>
      <c r="D39" s="134">
        <v>1207.85287178</v>
      </c>
      <c r="E39" s="134">
        <v>558.76402284999995</v>
      </c>
      <c r="F39" s="134">
        <v>350.27257170000001</v>
      </c>
      <c r="G39" s="134">
        <v>298.81627723000003</v>
      </c>
      <c r="H39" s="134">
        <v>465.36087966999997</v>
      </c>
      <c r="I39" s="134">
        <v>51.145589370000003</v>
      </c>
      <c r="J39" s="134">
        <v>65.907413149999996</v>
      </c>
      <c r="K39" s="134">
        <v>348.30787715000002</v>
      </c>
      <c r="L39" s="134">
        <v>798.84499972000003</v>
      </c>
      <c r="M39" s="134">
        <v>229.14151017</v>
      </c>
      <c r="N39" s="134">
        <v>14.70534292</v>
      </c>
      <c r="O39" s="134">
        <v>13.120472060000001</v>
      </c>
      <c r="P39" s="134">
        <v>201.31569519000001</v>
      </c>
      <c r="Q39" s="134">
        <v>569.70348954999997</v>
      </c>
      <c r="R39" s="134">
        <v>43.836766390000001</v>
      </c>
      <c r="S39" s="134">
        <v>9.4510707699999994</v>
      </c>
      <c r="T39" s="134">
        <v>516.41565238999999</v>
      </c>
      <c r="U39" s="134">
        <v>97.444358390000005</v>
      </c>
      <c r="V39" s="134">
        <v>935.56969289999995</v>
      </c>
      <c r="W39" s="134"/>
      <c r="X39" s="134"/>
      <c r="Y39" s="134"/>
      <c r="Z39" s="134"/>
      <c r="AA39" s="134"/>
      <c r="AB39" s="134"/>
    </row>
    <row r="40" spans="1:28" hidden="1" outlineLevel="1">
      <c r="A40" s="8">
        <v>41426</v>
      </c>
      <c r="B40" s="134">
        <v>2548.0827510300001</v>
      </c>
      <c r="C40" s="134">
        <v>1659.32350572</v>
      </c>
      <c r="D40" s="134">
        <v>1202.3728137000001</v>
      </c>
      <c r="E40" s="134">
        <v>557.63991652000004</v>
      </c>
      <c r="F40" s="134">
        <v>346.96916922999998</v>
      </c>
      <c r="G40" s="134">
        <v>297.76372794999997</v>
      </c>
      <c r="H40" s="134">
        <v>456.95069202000002</v>
      </c>
      <c r="I40" s="134">
        <v>51.723552519999998</v>
      </c>
      <c r="J40" s="134">
        <v>64.987443339999999</v>
      </c>
      <c r="K40" s="134">
        <v>340.23969615999999</v>
      </c>
      <c r="L40" s="134">
        <v>789.83395904999998</v>
      </c>
      <c r="M40" s="134">
        <v>227.65786774</v>
      </c>
      <c r="N40" s="134">
        <v>14.932955870000001</v>
      </c>
      <c r="O40" s="134">
        <v>13.06283767</v>
      </c>
      <c r="P40" s="134">
        <v>199.66207420000001</v>
      </c>
      <c r="Q40" s="134">
        <v>562.17609130999995</v>
      </c>
      <c r="R40" s="134">
        <v>44.754494080000001</v>
      </c>
      <c r="S40" s="134">
        <v>9.1193758799999998</v>
      </c>
      <c r="T40" s="134">
        <v>508.30222135000002</v>
      </c>
      <c r="U40" s="134">
        <v>98.925286259999993</v>
      </c>
      <c r="V40" s="134">
        <v>933.46012152000003</v>
      </c>
      <c r="W40" s="134"/>
      <c r="X40" s="134"/>
      <c r="Y40" s="134"/>
      <c r="Z40" s="134"/>
      <c r="AA40" s="134"/>
      <c r="AB40" s="134"/>
    </row>
    <row r="41" spans="1:28" hidden="1" outlineLevel="1">
      <c r="A41" s="8">
        <v>41456</v>
      </c>
      <c r="B41" s="134">
        <v>2555.4014270100001</v>
      </c>
      <c r="C41" s="134">
        <v>1671.76654353</v>
      </c>
      <c r="D41" s="134">
        <v>1221.8279439800001</v>
      </c>
      <c r="E41" s="134">
        <v>574.34495154000001</v>
      </c>
      <c r="F41" s="134">
        <v>349.77644120000002</v>
      </c>
      <c r="G41" s="134">
        <v>297.70655124000001</v>
      </c>
      <c r="H41" s="134">
        <v>449.93859954999999</v>
      </c>
      <c r="I41" s="134">
        <v>51.167429519999999</v>
      </c>
      <c r="J41" s="134">
        <v>63.169326349999999</v>
      </c>
      <c r="K41" s="134">
        <v>335.60184368</v>
      </c>
      <c r="L41" s="134">
        <v>783.84141294000005</v>
      </c>
      <c r="M41" s="134">
        <v>229.00770535000001</v>
      </c>
      <c r="N41" s="134">
        <v>15.28075012</v>
      </c>
      <c r="O41" s="134">
        <v>12.97992342</v>
      </c>
      <c r="P41" s="134">
        <v>200.74703181000001</v>
      </c>
      <c r="Q41" s="134">
        <v>554.83370759000002</v>
      </c>
      <c r="R41" s="134">
        <v>45.474793750000003</v>
      </c>
      <c r="S41" s="134">
        <v>9.0577985600000002</v>
      </c>
      <c r="T41" s="134">
        <v>500.30111527999998</v>
      </c>
      <c r="U41" s="134">
        <v>99.793470540000001</v>
      </c>
      <c r="V41" s="134">
        <v>926.90773995999996</v>
      </c>
      <c r="W41" s="134"/>
      <c r="X41" s="134"/>
      <c r="Y41" s="134"/>
      <c r="Z41" s="134"/>
      <c r="AA41" s="134"/>
      <c r="AB41" s="134"/>
    </row>
    <row r="42" spans="1:28" hidden="1" outlineLevel="1">
      <c r="A42" s="8">
        <v>41487</v>
      </c>
      <c r="B42" s="134">
        <v>2587.7745641800002</v>
      </c>
      <c r="C42" s="134">
        <v>1704.1437180600001</v>
      </c>
      <c r="D42" s="134">
        <v>1259.1888672299999</v>
      </c>
      <c r="E42" s="134">
        <v>604.14808997</v>
      </c>
      <c r="F42" s="134">
        <v>356.68259082999998</v>
      </c>
      <c r="G42" s="134">
        <v>298.35818642999999</v>
      </c>
      <c r="H42" s="134">
        <v>444.95485083</v>
      </c>
      <c r="I42" s="134">
        <v>51.348665509999996</v>
      </c>
      <c r="J42" s="134">
        <v>63.02902692</v>
      </c>
      <c r="K42" s="134">
        <v>330.57715839999997</v>
      </c>
      <c r="L42" s="134">
        <v>779.63426648999996</v>
      </c>
      <c r="M42" s="134">
        <v>228.62757821</v>
      </c>
      <c r="N42" s="134">
        <v>15.37255614</v>
      </c>
      <c r="O42" s="134">
        <v>12.93973167</v>
      </c>
      <c r="P42" s="134">
        <v>200.31529040000001</v>
      </c>
      <c r="Q42" s="134">
        <v>551.00668828000005</v>
      </c>
      <c r="R42" s="134">
        <v>46.22339667</v>
      </c>
      <c r="S42" s="134">
        <v>8.8980679899999995</v>
      </c>
      <c r="T42" s="134">
        <v>495.88522361999998</v>
      </c>
      <c r="U42" s="134">
        <v>103.99657963</v>
      </c>
      <c r="V42" s="134">
        <v>920.23197092999999</v>
      </c>
      <c r="W42" s="134"/>
      <c r="X42" s="134"/>
      <c r="Y42" s="134"/>
      <c r="Z42" s="134"/>
      <c r="AA42" s="134"/>
      <c r="AB42" s="134"/>
    </row>
    <row r="43" spans="1:28" hidden="1" outlineLevel="1">
      <c r="A43" s="8">
        <v>41518</v>
      </c>
      <c r="B43" s="134">
        <v>2577.8869573000002</v>
      </c>
      <c r="C43" s="134">
        <v>1696.0730554899999</v>
      </c>
      <c r="D43" s="134">
        <v>1265.5867569</v>
      </c>
      <c r="E43" s="134">
        <v>607.94172948999994</v>
      </c>
      <c r="F43" s="134">
        <v>360.97862321000002</v>
      </c>
      <c r="G43" s="134">
        <v>296.66640419999999</v>
      </c>
      <c r="H43" s="134">
        <v>430.48629858999999</v>
      </c>
      <c r="I43" s="134">
        <v>48.471527170000002</v>
      </c>
      <c r="J43" s="134">
        <v>63.182584230000003</v>
      </c>
      <c r="K43" s="134">
        <v>318.83218719000001</v>
      </c>
      <c r="L43" s="134">
        <v>774.76634096999999</v>
      </c>
      <c r="M43" s="134">
        <v>230.74455502999999</v>
      </c>
      <c r="N43" s="134">
        <v>15.714011989999999</v>
      </c>
      <c r="O43" s="134">
        <v>12.664792739999999</v>
      </c>
      <c r="P43" s="134">
        <v>202.3657503</v>
      </c>
      <c r="Q43" s="134">
        <v>544.02178593999997</v>
      </c>
      <c r="R43" s="134">
        <v>46.484226450000001</v>
      </c>
      <c r="S43" s="134">
        <v>9.2872890100000003</v>
      </c>
      <c r="T43" s="134">
        <v>488.25027047999998</v>
      </c>
      <c r="U43" s="134">
        <v>107.04756084</v>
      </c>
      <c r="V43" s="134">
        <v>817.10679548999997</v>
      </c>
      <c r="W43" s="134"/>
      <c r="X43" s="134"/>
      <c r="Y43" s="134"/>
      <c r="Z43" s="134"/>
      <c r="AA43" s="134"/>
      <c r="AB43" s="134"/>
    </row>
    <row r="44" spans="1:28" hidden="1" outlineLevel="1">
      <c r="A44" s="8">
        <v>41548</v>
      </c>
      <c r="B44" s="134">
        <v>2566.2619082299998</v>
      </c>
      <c r="C44" s="134">
        <v>1691.8556289600001</v>
      </c>
      <c r="D44" s="134">
        <v>1272.40995838</v>
      </c>
      <c r="E44" s="134">
        <v>617.97205886999996</v>
      </c>
      <c r="F44" s="134">
        <v>359.8325797</v>
      </c>
      <c r="G44" s="134">
        <v>294.60531981000003</v>
      </c>
      <c r="H44" s="134">
        <v>419.44567058000001</v>
      </c>
      <c r="I44" s="134">
        <v>46.675569789999997</v>
      </c>
      <c r="J44" s="134">
        <v>65.166802219999994</v>
      </c>
      <c r="K44" s="134">
        <v>307.60329856999999</v>
      </c>
      <c r="L44" s="134">
        <v>764.36284039999998</v>
      </c>
      <c r="M44" s="134">
        <v>230.09279372</v>
      </c>
      <c r="N44" s="134">
        <v>15.316919820000001</v>
      </c>
      <c r="O44" s="134">
        <v>12.505289380000001</v>
      </c>
      <c r="P44" s="134">
        <v>202.27058452</v>
      </c>
      <c r="Q44" s="134">
        <v>534.27004667999995</v>
      </c>
      <c r="R44" s="134">
        <v>47.765713009999999</v>
      </c>
      <c r="S44" s="134">
        <v>9.2187151400000005</v>
      </c>
      <c r="T44" s="134">
        <v>477.28561853000002</v>
      </c>
      <c r="U44" s="134">
        <v>110.04343887</v>
      </c>
      <c r="V44" s="134">
        <v>810.88065071999995</v>
      </c>
      <c r="W44" s="134"/>
      <c r="X44" s="134"/>
      <c r="Y44" s="134"/>
      <c r="Z44" s="134"/>
      <c r="AA44" s="134"/>
      <c r="AB44" s="134"/>
    </row>
    <row r="45" spans="1:28" hidden="1" outlineLevel="1">
      <c r="A45" s="8">
        <v>41579</v>
      </c>
      <c r="B45" s="134">
        <v>2493.6225313199998</v>
      </c>
      <c r="C45" s="134">
        <v>1638.22826121</v>
      </c>
      <c r="D45" s="134">
        <v>1263.3608357000001</v>
      </c>
      <c r="E45" s="134">
        <v>611.25009080999996</v>
      </c>
      <c r="F45" s="134">
        <v>360.83197032999999</v>
      </c>
      <c r="G45" s="134">
        <v>291.27877455999999</v>
      </c>
      <c r="H45" s="134">
        <v>374.86742550999998</v>
      </c>
      <c r="I45" s="134">
        <v>15.70344865</v>
      </c>
      <c r="J45" s="134">
        <v>62.679585789999997</v>
      </c>
      <c r="K45" s="134">
        <v>296.48439107000002</v>
      </c>
      <c r="L45" s="134">
        <v>748.35559176000004</v>
      </c>
      <c r="M45" s="134">
        <v>228.61848628999999</v>
      </c>
      <c r="N45" s="134">
        <v>15.24007924</v>
      </c>
      <c r="O45" s="134">
        <v>12.29155246</v>
      </c>
      <c r="P45" s="134">
        <v>201.08685459</v>
      </c>
      <c r="Q45" s="134">
        <v>519.73710546999996</v>
      </c>
      <c r="R45" s="134">
        <v>42.781298530000001</v>
      </c>
      <c r="S45" s="134">
        <v>9.0927396300000005</v>
      </c>
      <c r="T45" s="134">
        <v>467.86306731000002</v>
      </c>
      <c r="U45" s="134">
        <v>107.03867835</v>
      </c>
      <c r="V45" s="134">
        <v>791.86924054999997</v>
      </c>
      <c r="W45" s="134"/>
      <c r="X45" s="134"/>
      <c r="Y45" s="134"/>
      <c r="Z45" s="134"/>
      <c r="AA45" s="134"/>
      <c r="AB45" s="134"/>
    </row>
    <row r="46" spans="1:28" hidden="1" outlineLevel="1">
      <c r="A46" s="8">
        <v>41609</v>
      </c>
      <c r="B46" s="134">
        <v>2475.8937337100001</v>
      </c>
      <c r="C46" s="134">
        <v>1627.5294994000001</v>
      </c>
      <c r="D46" s="134">
        <v>1267.6146982099999</v>
      </c>
      <c r="E46" s="134">
        <v>616.11449390999996</v>
      </c>
      <c r="F46" s="134">
        <v>359.72696230999998</v>
      </c>
      <c r="G46" s="134">
        <v>291.77324198999997</v>
      </c>
      <c r="H46" s="134">
        <v>359.91480118999999</v>
      </c>
      <c r="I46" s="134">
        <v>14.01349126</v>
      </c>
      <c r="J46" s="134">
        <v>59.114304760000003</v>
      </c>
      <c r="K46" s="134">
        <v>286.78700516999999</v>
      </c>
      <c r="L46" s="134">
        <v>737.55038576000004</v>
      </c>
      <c r="M46" s="134">
        <v>225.70891162000001</v>
      </c>
      <c r="N46" s="134">
        <v>15.01213274</v>
      </c>
      <c r="O46" s="134">
        <v>12.38544819</v>
      </c>
      <c r="P46" s="134">
        <v>198.31133069000001</v>
      </c>
      <c r="Q46" s="134">
        <v>511.84147414</v>
      </c>
      <c r="R46" s="134">
        <v>43.670228870000003</v>
      </c>
      <c r="S46" s="134">
        <v>9.0484383600000005</v>
      </c>
      <c r="T46" s="134">
        <v>459.12280691000001</v>
      </c>
      <c r="U46" s="134">
        <v>110.81384855</v>
      </c>
      <c r="V46" s="134">
        <v>765.04111143</v>
      </c>
      <c r="W46" s="134"/>
      <c r="X46" s="134"/>
      <c r="Y46" s="134"/>
      <c r="Z46" s="134"/>
      <c r="AA46" s="134"/>
      <c r="AB46" s="134"/>
    </row>
    <row r="47" spans="1:28" hidden="1" outlineLevel="1">
      <c r="A47" s="8">
        <v>41640</v>
      </c>
      <c r="B47" s="134">
        <v>2463.0272045400002</v>
      </c>
      <c r="C47" s="134">
        <v>1634.1459419</v>
      </c>
      <c r="D47" s="134">
        <v>1280.34846195</v>
      </c>
      <c r="E47" s="134">
        <v>627.11332002999995</v>
      </c>
      <c r="F47" s="134">
        <v>361.24031712999999</v>
      </c>
      <c r="G47" s="134">
        <v>291.99482479</v>
      </c>
      <c r="H47" s="134">
        <v>353.79747995000002</v>
      </c>
      <c r="I47" s="134">
        <v>13.6453925</v>
      </c>
      <c r="J47" s="134">
        <v>59.470060969999999</v>
      </c>
      <c r="K47" s="134">
        <v>280.68202647999999</v>
      </c>
      <c r="L47" s="134">
        <v>717.48572177000005</v>
      </c>
      <c r="M47" s="134">
        <v>222.96911635000001</v>
      </c>
      <c r="N47" s="134">
        <v>15.090587210000001</v>
      </c>
      <c r="O47" s="134">
        <v>12.01728671</v>
      </c>
      <c r="P47" s="134">
        <v>195.86124243</v>
      </c>
      <c r="Q47" s="134">
        <v>494.51660542000002</v>
      </c>
      <c r="R47" s="134">
        <v>44.026741450000003</v>
      </c>
      <c r="S47" s="134">
        <v>8.9334639500000002</v>
      </c>
      <c r="T47" s="134">
        <v>441.55640002000001</v>
      </c>
      <c r="U47" s="134">
        <v>111.39554087</v>
      </c>
      <c r="V47" s="134">
        <v>750.20772450000004</v>
      </c>
      <c r="W47" s="134"/>
      <c r="X47" s="134"/>
      <c r="Y47" s="134"/>
      <c r="Z47" s="134"/>
      <c r="AA47" s="134"/>
      <c r="AB47" s="134"/>
    </row>
    <row r="48" spans="1:28" hidden="1" outlineLevel="1">
      <c r="A48" s="8">
        <v>41671</v>
      </c>
      <c r="B48" s="134">
        <v>2669.9029848199998</v>
      </c>
      <c r="C48" s="134">
        <v>1724.0089702</v>
      </c>
      <c r="D48" s="134">
        <v>1287.48195074</v>
      </c>
      <c r="E48" s="134">
        <v>637.61568484999998</v>
      </c>
      <c r="F48" s="134">
        <v>358.18276434000001</v>
      </c>
      <c r="G48" s="134">
        <v>291.68350155000002</v>
      </c>
      <c r="H48" s="134">
        <v>436.52701946000002</v>
      </c>
      <c r="I48" s="134">
        <v>17.003885929999999</v>
      </c>
      <c r="J48" s="134">
        <v>72.411850549999997</v>
      </c>
      <c r="K48" s="134">
        <v>347.11128298</v>
      </c>
      <c r="L48" s="134">
        <v>832.50301079999997</v>
      </c>
      <c r="M48" s="134">
        <v>220.98209521999999</v>
      </c>
      <c r="N48" s="134">
        <v>7.1566303099999997</v>
      </c>
      <c r="O48" s="134">
        <v>30.419049050000002</v>
      </c>
      <c r="P48" s="134">
        <v>183.40641586000001</v>
      </c>
      <c r="Q48" s="134">
        <v>611.52091557999995</v>
      </c>
      <c r="R48" s="134">
        <v>22.853275750000002</v>
      </c>
      <c r="S48" s="134">
        <v>110.47250366999999</v>
      </c>
      <c r="T48" s="134">
        <v>478.19513616</v>
      </c>
      <c r="U48" s="134">
        <v>113.39100381999999</v>
      </c>
      <c r="V48" s="134">
        <v>851.47390422000001</v>
      </c>
      <c r="W48" s="134"/>
      <c r="X48" s="134"/>
      <c r="Y48" s="134"/>
      <c r="Z48" s="134"/>
      <c r="AA48" s="134"/>
      <c r="AB48" s="134"/>
    </row>
    <row r="49" spans="1:28" hidden="1" outlineLevel="1">
      <c r="A49" s="8">
        <v>41699</v>
      </c>
      <c r="B49" s="134">
        <v>2760.1269975499999</v>
      </c>
      <c r="C49" s="134">
        <v>1826.2614952199999</v>
      </c>
      <c r="D49" s="134">
        <v>1294.1059859899999</v>
      </c>
      <c r="E49" s="134">
        <v>648.58354506000001</v>
      </c>
      <c r="F49" s="134">
        <v>350.72025318999999</v>
      </c>
      <c r="G49" s="134">
        <v>294.80218774000002</v>
      </c>
      <c r="H49" s="134">
        <v>532.15550923000001</v>
      </c>
      <c r="I49" s="134">
        <v>45.267921489999999</v>
      </c>
      <c r="J49" s="134">
        <v>79.872778010000005</v>
      </c>
      <c r="K49" s="134">
        <v>407.01480973000002</v>
      </c>
      <c r="L49" s="134">
        <v>823.04951398000003</v>
      </c>
      <c r="M49" s="134">
        <v>206.05058946</v>
      </c>
      <c r="N49" s="134">
        <v>8.1952187300000006</v>
      </c>
      <c r="O49" s="134">
        <v>11.178361669999999</v>
      </c>
      <c r="P49" s="134">
        <v>186.67700905999999</v>
      </c>
      <c r="Q49" s="134">
        <v>616.99892451999995</v>
      </c>
      <c r="R49" s="134">
        <v>38.07962259</v>
      </c>
      <c r="S49" s="134">
        <v>12.07430052</v>
      </c>
      <c r="T49" s="134">
        <v>566.84500141000001</v>
      </c>
      <c r="U49" s="134">
        <v>110.81598835</v>
      </c>
      <c r="V49" s="134">
        <v>881.33752464999998</v>
      </c>
      <c r="W49" s="134"/>
      <c r="X49" s="134"/>
      <c r="Y49" s="134"/>
      <c r="Z49" s="134"/>
      <c r="AA49" s="134"/>
      <c r="AB49" s="134"/>
    </row>
    <row r="50" spans="1:28" hidden="1" outlineLevel="1">
      <c r="A50" s="8">
        <v>41730</v>
      </c>
      <c r="B50" s="134">
        <v>2788.0903810999998</v>
      </c>
      <c r="C50" s="134">
        <v>1853.2187885200001</v>
      </c>
      <c r="D50" s="134">
        <v>1307.7452506</v>
      </c>
      <c r="E50" s="134">
        <v>666.67708290999997</v>
      </c>
      <c r="F50" s="134">
        <v>346.19896091999999</v>
      </c>
      <c r="G50" s="134">
        <v>294.86920677000001</v>
      </c>
      <c r="H50" s="134">
        <v>545.47353792000001</v>
      </c>
      <c r="I50" s="134">
        <v>41.795855019999998</v>
      </c>
      <c r="J50" s="134">
        <v>83.62448388</v>
      </c>
      <c r="K50" s="134">
        <v>420.05319902000002</v>
      </c>
      <c r="L50" s="134">
        <v>829.21860014000004</v>
      </c>
      <c r="M50" s="134">
        <v>198.06128698000001</v>
      </c>
      <c r="N50" s="134">
        <v>0.24040623999999999</v>
      </c>
      <c r="O50" s="134">
        <v>19.619305740000001</v>
      </c>
      <c r="P50" s="134">
        <v>178.20157499999999</v>
      </c>
      <c r="Q50" s="134">
        <v>631.15731315999994</v>
      </c>
      <c r="R50" s="134">
        <v>1.11337405</v>
      </c>
      <c r="S50" s="134">
        <v>56.940230409999998</v>
      </c>
      <c r="T50" s="134">
        <v>573.10370869999997</v>
      </c>
      <c r="U50" s="134">
        <v>105.65299244000001</v>
      </c>
      <c r="V50" s="134">
        <v>893.48711268</v>
      </c>
      <c r="W50" s="134"/>
      <c r="X50" s="134"/>
      <c r="Y50" s="134"/>
      <c r="Z50" s="134"/>
      <c r="AA50" s="134"/>
      <c r="AB50" s="134"/>
    </row>
    <row r="51" spans="1:28" hidden="1" outlineLevel="1">
      <c r="A51" s="8">
        <v>41760</v>
      </c>
      <c r="B51" s="134">
        <v>2795.8489855399998</v>
      </c>
      <c r="C51" s="134">
        <v>1771.62581157</v>
      </c>
      <c r="D51" s="134">
        <v>1272.73109445</v>
      </c>
      <c r="E51" s="134">
        <v>650.24985245000005</v>
      </c>
      <c r="F51" s="134">
        <v>341.01331592000003</v>
      </c>
      <c r="G51" s="134">
        <v>281.46792607999998</v>
      </c>
      <c r="H51" s="134">
        <v>498.89471712</v>
      </c>
      <c r="I51" s="134">
        <v>17.289911669999999</v>
      </c>
      <c r="J51" s="134">
        <v>86.13186374</v>
      </c>
      <c r="K51" s="134">
        <v>395.47294170999999</v>
      </c>
      <c r="L51" s="134">
        <v>921.77493865999998</v>
      </c>
      <c r="M51" s="134">
        <v>213.67388399999999</v>
      </c>
      <c r="N51" s="134">
        <v>7.4830597499999998</v>
      </c>
      <c r="O51" s="134">
        <v>29.40310607</v>
      </c>
      <c r="P51" s="134">
        <v>176.78771818000001</v>
      </c>
      <c r="Q51" s="134">
        <v>708.10105466000005</v>
      </c>
      <c r="R51" s="134">
        <v>28.086574469999999</v>
      </c>
      <c r="S51" s="134">
        <v>127.42067608000001</v>
      </c>
      <c r="T51" s="134">
        <v>552.59380410999995</v>
      </c>
      <c r="U51" s="134">
        <v>102.44823531</v>
      </c>
      <c r="V51" s="134">
        <v>903.22534494000001</v>
      </c>
      <c r="W51" s="134"/>
      <c r="X51" s="134"/>
      <c r="Y51" s="134"/>
      <c r="Z51" s="134"/>
      <c r="AA51" s="134"/>
      <c r="AB51" s="134"/>
    </row>
    <row r="52" spans="1:28" hidden="1" outlineLevel="1">
      <c r="A52" s="8">
        <v>41791</v>
      </c>
      <c r="B52" s="134">
        <v>2733.1238630399998</v>
      </c>
      <c r="C52" s="134">
        <v>1719.49748546</v>
      </c>
      <c r="D52" s="134">
        <v>1256.4966603400001</v>
      </c>
      <c r="E52" s="134">
        <v>648.77539668999998</v>
      </c>
      <c r="F52" s="134">
        <v>332.78432823000003</v>
      </c>
      <c r="G52" s="134">
        <v>274.93693542</v>
      </c>
      <c r="H52" s="134">
        <v>463.00082512</v>
      </c>
      <c r="I52" s="134">
        <v>15.98175458</v>
      </c>
      <c r="J52" s="134">
        <v>85.535884879999998</v>
      </c>
      <c r="K52" s="134">
        <v>361.48318566</v>
      </c>
      <c r="L52" s="134">
        <v>914.48107116000006</v>
      </c>
      <c r="M52" s="134">
        <v>209.12513820000001</v>
      </c>
      <c r="N52" s="134">
        <v>15.719311250000001</v>
      </c>
      <c r="O52" s="134">
        <v>10.92508561</v>
      </c>
      <c r="P52" s="134">
        <v>182.48074134000001</v>
      </c>
      <c r="Q52" s="134">
        <v>705.35593296000002</v>
      </c>
      <c r="R52" s="134">
        <v>68.836163209999995</v>
      </c>
      <c r="S52" s="134">
        <v>12.266098149999999</v>
      </c>
      <c r="T52" s="134">
        <v>624.25367159999996</v>
      </c>
      <c r="U52" s="134">
        <v>99.145306419999997</v>
      </c>
      <c r="V52" s="134">
        <v>861.50797570999998</v>
      </c>
      <c r="W52" s="134"/>
      <c r="X52" s="134"/>
      <c r="Y52" s="134"/>
      <c r="Z52" s="134"/>
      <c r="AA52" s="134"/>
      <c r="AB52" s="134"/>
    </row>
    <row r="53" spans="1:28" hidden="1" outlineLevel="1">
      <c r="A53" s="8">
        <v>41821</v>
      </c>
      <c r="B53" s="134">
        <v>2750.91179792</v>
      </c>
      <c r="C53" s="134">
        <v>1735.1738064900001</v>
      </c>
      <c r="D53" s="134">
        <v>1267.89132215</v>
      </c>
      <c r="E53" s="134">
        <v>666.48256136999998</v>
      </c>
      <c r="F53" s="134">
        <v>328.87339653999999</v>
      </c>
      <c r="G53" s="134">
        <v>272.53536423999998</v>
      </c>
      <c r="H53" s="134">
        <v>467.28248434</v>
      </c>
      <c r="I53" s="134">
        <v>17.450639259999999</v>
      </c>
      <c r="J53" s="134">
        <v>84.65012462</v>
      </c>
      <c r="K53" s="134">
        <v>365.18172046000001</v>
      </c>
      <c r="L53" s="134">
        <v>914.87733112000001</v>
      </c>
      <c r="M53" s="134">
        <v>201.43442690000001</v>
      </c>
      <c r="N53" s="134">
        <v>16.17266132</v>
      </c>
      <c r="O53" s="134">
        <v>4.8103026499999997</v>
      </c>
      <c r="P53" s="134">
        <v>180.45146292999999</v>
      </c>
      <c r="Q53" s="134">
        <v>713.44290421999995</v>
      </c>
      <c r="R53" s="134">
        <v>72.572217140000006</v>
      </c>
      <c r="S53" s="134">
        <v>8.7455016600000004</v>
      </c>
      <c r="T53" s="134">
        <v>632.12518541999998</v>
      </c>
      <c r="U53" s="134">
        <v>100.86066031</v>
      </c>
      <c r="V53" s="134">
        <v>868.43576241999995</v>
      </c>
      <c r="W53" s="134"/>
      <c r="X53" s="134"/>
      <c r="Y53" s="134"/>
      <c r="Z53" s="134"/>
      <c r="AA53" s="134"/>
      <c r="AB53" s="134"/>
    </row>
    <row r="54" spans="1:28" hidden="1" outlineLevel="1">
      <c r="A54" s="8">
        <v>41852</v>
      </c>
      <c r="B54" s="134">
        <v>2892.5942882200002</v>
      </c>
      <c r="C54" s="134">
        <v>1810.79651158</v>
      </c>
      <c r="D54" s="134">
        <v>1288.7311627700001</v>
      </c>
      <c r="E54" s="134">
        <v>693.47057459999996</v>
      </c>
      <c r="F54" s="134">
        <v>326.23937910000001</v>
      </c>
      <c r="G54" s="134">
        <v>269.02120907</v>
      </c>
      <c r="H54" s="134">
        <v>522.06534881000005</v>
      </c>
      <c r="I54" s="134">
        <v>18.150066840000001</v>
      </c>
      <c r="J54" s="134">
        <v>96.617206109999998</v>
      </c>
      <c r="K54" s="134">
        <v>407.29807585999998</v>
      </c>
      <c r="L54" s="134">
        <v>980.68620109000005</v>
      </c>
      <c r="M54" s="134">
        <v>199.44747068999999</v>
      </c>
      <c r="N54" s="134">
        <v>15.80452876</v>
      </c>
      <c r="O54" s="134">
        <v>4.7586867799999997</v>
      </c>
      <c r="P54" s="134">
        <v>178.88425515</v>
      </c>
      <c r="Q54" s="134">
        <v>781.23873040000001</v>
      </c>
      <c r="R54" s="134">
        <v>81.223015489999995</v>
      </c>
      <c r="S54" s="134">
        <v>10.21429966</v>
      </c>
      <c r="T54" s="134">
        <v>689.80141524999999</v>
      </c>
      <c r="U54" s="134">
        <v>101.11157555</v>
      </c>
      <c r="V54" s="134">
        <v>923.83887850999997</v>
      </c>
      <c r="W54" s="134"/>
      <c r="X54" s="134"/>
      <c r="Y54" s="134"/>
      <c r="Z54" s="134"/>
      <c r="AA54" s="134"/>
      <c r="AB54" s="134"/>
    </row>
    <row r="55" spans="1:28" hidden="1" outlineLevel="1">
      <c r="A55" s="27">
        <v>41883</v>
      </c>
      <c r="B55" s="134">
        <v>2800.13896385</v>
      </c>
      <c r="C55" s="134">
        <v>1761.4159089699999</v>
      </c>
      <c r="D55" s="134">
        <v>1271.1318922200001</v>
      </c>
      <c r="E55" s="134">
        <v>682.39075318000005</v>
      </c>
      <c r="F55" s="134">
        <v>323.42313471</v>
      </c>
      <c r="G55" s="134">
        <v>265.31800433000001</v>
      </c>
      <c r="H55" s="134">
        <v>490.28401674999998</v>
      </c>
      <c r="I55" s="134">
        <v>17.41150846</v>
      </c>
      <c r="J55" s="134">
        <v>91.620577249999997</v>
      </c>
      <c r="K55" s="134">
        <v>381.25193103999999</v>
      </c>
      <c r="L55" s="134">
        <v>939.17787649000002</v>
      </c>
      <c r="M55" s="134">
        <v>197.01663511999999</v>
      </c>
      <c r="N55" s="134">
        <v>7.6243792900000003</v>
      </c>
      <c r="O55" s="134">
        <v>13.30854407</v>
      </c>
      <c r="P55" s="134">
        <v>176.08371176</v>
      </c>
      <c r="Q55" s="134">
        <v>742.16124136999997</v>
      </c>
      <c r="R55" s="134">
        <v>33.225927470000002</v>
      </c>
      <c r="S55" s="134">
        <v>53.991639640000002</v>
      </c>
      <c r="T55" s="134">
        <v>654.94367425999997</v>
      </c>
      <c r="U55" s="134">
        <v>99.545178390000004</v>
      </c>
      <c r="V55" s="134">
        <v>885.16665665000005</v>
      </c>
      <c r="W55" s="134"/>
      <c r="X55" s="134"/>
      <c r="Y55" s="134"/>
      <c r="Z55" s="134"/>
      <c r="AA55" s="134"/>
      <c r="AB55" s="134"/>
    </row>
    <row r="56" spans="1:28" hidden="1" outlineLevel="1">
      <c r="A56" s="8">
        <v>41913</v>
      </c>
      <c r="B56" s="134">
        <v>2771.2928426200001</v>
      </c>
      <c r="C56" s="134">
        <v>1742.19388854</v>
      </c>
      <c r="D56" s="134">
        <v>1258.0828320400001</v>
      </c>
      <c r="E56" s="134">
        <v>679.63214105999998</v>
      </c>
      <c r="F56" s="134">
        <v>318.17732072000001</v>
      </c>
      <c r="G56" s="134">
        <v>260.27337025999998</v>
      </c>
      <c r="H56" s="134">
        <v>484.11105650000002</v>
      </c>
      <c r="I56" s="134">
        <v>18.74208492</v>
      </c>
      <c r="J56" s="134">
        <v>91.765548179999996</v>
      </c>
      <c r="K56" s="134">
        <v>373.6034234</v>
      </c>
      <c r="L56" s="134">
        <v>928.49471303999997</v>
      </c>
      <c r="M56" s="134">
        <v>193.05632753</v>
      </c>
      <c r="N56" s="134">
        <v>16.428206159999998</v>
      </c>
      <c r="O56" s="134">
        <v>4.6625191600000004</v>
      </c>
      <c r="P56" s="134">
        <v>171.96560220999999</v>
      </c>
      <c r="Q56" s="134">
        <v>735.43838550999999</v>
      </c>
      <c r="R56" s="134">
        <v>79.048978059999996</v>
      </c>
      <c r="S56" s="134">
        <v>10.033092829999999</v>
      </c>
      <c r="T56" s="134">
        <v>646.35631462000003</v>
      </c>
      <c r="U56" s="134">
        <v>100.60424104000001</v>
      </c>
      <c r="V56" s="134">
        <v>895.76033909</v>
      </c>
      <c r="W56" s="134"/>
      <c r="X56" s="134"/>
      <c r="Y56" s="134"/>
      <c r="Z56" s="134"/>
      <c r="AA56" s="134"/>
      <c r="AB56" s="134"/>
    </row>
    <row r="57" spans="1:28" hidden="1" outlineLevel="1">
      <c r="A57" s="8">
        <v>41944</v>
      </c>
      <c r="B57" s="134">
        <v>2925.4097364600002</v>
      </c>
      <c r="C57" s="134">
        <v>1800.8625708100001</v>
      </c>
      <c r="D57" s="134">
        <v>1245.30545566</v>
      </c>
      <c r="E57" s="134">
        <v>661.71782418999999</v>
      </c>
      <c r="F57" s="134">
        <v>323.29385559999997</v>
      </c>
      <c r="G57" s="134">
        <v>260.29377586999999</v>
      </c>
      <c r="H57" s="134">
        <v>555.55711514999996</v>
      </c>
      <c r="I57" s="134">
        <v>21.529890689999998</v>
      </c>
      <c r="J57" s="134">
        <v>107.57371019</v>
      </c>
      <c r="K57" s="134">
        <v>426.45351427000003</v>
      </c>
      <c r="L57" s="134">
        <v>1025.1441295699999</v>
      </c>
      <c r="M57" s="134">
        <v>187.95692403999999</v>
      </c>
      <c r="N57" s="134">
        <v>16.50812668</v>
      </c>
      <c r="O57" s="134">
        <v>3.8229293000000002</v>
      </c>
      <c r="P57" s="134">
        <v>167.62586805999999</v>
      </c>
      <c r="Q57" s="134">
        <v>837.18720553000003</v>
      </c>
      <c r="R57" s="134">
        <v>90.727757859999997</v>
      </c>
      <c r="S57" s="134">
        <v>10.92411143</v>
      </c>
      <c r="T57" s="134">
        <v>735.53533623999999</v>
      </c>
      <c r="U57" s="134">
        <v>99.403036080000007</v>
      </c>
      <c r="V57" s="134">
        <v>1007.4130097</v>
      </c>
      <c r="W57" s="134"/>
      <c r="X57" s="134"/>
      <c r="Y57" s="134"/>
      <c r="Z57" s="134"/>
      <c r="AA57" s="134"/>
      <c r="AB57" s="134"/>
    </row>
    <row r="58" spans="1:28" hidden="1" outlineLevel="1">
      <c r="A58" s="8">
        <v>41974</v>
      </c>
      <c r="B58" s="134">
        <v>2983.4246420700001</v>
      </c>
      <c r="C58" s="134">
        <v>1831.91392688</v>
      </c>
      <c r="D58" s="134">
        <v>1255.51695978</v>
      </c>
      <c r="E58" s="134">
        <v>675.91208470000004</v>
      </c>
      <c r="F58" s="134">
        <v>320.37058636</v>
      </c>
      <c r="G58" s="134">
        <v>259.23428872</v>
      </c>
      <c r="H58" s="134">
        <v>576.39696709999998</v>
      </c>
      <c r="I58" s="134">
        <v>22.870245400000002</v>
      </c>
      <c r="J58" s="134">
        <v>113.87322591</v>
      </c>
      <c r="K58" s="134">
        <v>439.65349579000002</v>
      </c>
      <c r="L58" s="134">
        <v>1059.47545857</v>
      </c>
      <c r="M58" s="134">
        <v>192.86314827000001</v>
      </c>
      <c r="N58" s="134">
        <v>16.91742279</v>
      </c>
      <c r="O58" s="134">
        <v>3.6099512100000002</v>
      </c>
      <c r="P58" s="134">
        <v>172.33577427</v>
      </c>
      <c r="Q58" s="134">
        <v>866.61231029999999</v>
      </c>
      <c r="R58" s="134">
        <v>99.588421690000004</v>
      </c>
      <c r="S58" s="134">
        <v>11.433842889999999</v>
      </c>
      <c r="T58" s="134">
        <v>755.59004572000003</v>
      </c>
      <c r="U58" s="134">
        <v>92.035256619999998</v>
      </c>
      <c r="V58" s="134">
        <v>1051.05893079</v>
      </c>
      <c r="W58" s="134"/>
      <c r="X58" s="134"/>
      <c r="Y58" s="134"/>
      <c r="Z58" s="134"/>
      <c r="AA58" s="134"/>
      <c r="AB58" s="134"/>
    </row>
    <row r="59" spans="1:28" hidden="1" outlineLevel="1">
      <c r="A59" s="8">
        <v>42005</v>
      </c>
      <c r="B59" s="134">
        <v>2996.5575788599999</v>
      </c>
      <c r="C59" s="134">
        <v>1823.3501281399999</v>
      </c>
      <c r="D59" s="134">
        <v>1235.91949413</v>
      </c>
      <c r="E59" s="134">
        <v>659.58915196999999</v>
      </c>
      <c r="F59" s="134">
        <v>318.79727717999998</v>
      </c>
      <c r="G59" s="134">
        <v>257.53306498000001</v>
      </c>
      <c r="H59" s="134">
        <v>587.43063400999995</v>
      </c>
      <c r="I59" s="134">
        <v>23.6998882</v>
      </c>
      <c r="J59" s="134">
        <v>117.04297781</v>
      </c>
      <c r="K59" s="134">
        <v>446.68776800000001</v>
      </c>
      <c r="L59" s="134">
        <v>1082.70407396</v>
      </c>
      <c r="M59" s="134">
        <v>197.34858437</v>
      </c>
      <c r="N59" s="134">
        <v>16.813479610000002</v>
      </c>
      <c r="O59" s="134">
        <v>5.1568004800000002</v>
      </c>
      <c r="P59" s="134">
        <v>175.37830428000001</v>
      </c>
      <c r="Q59" s="134">
        <v>885.35548959000005</v>
      </c>
      <c r="R59" s="134">
        <v>100.29166600000001</v>
      </c>
      <c r="S59" s="134">
        <v>12.01835492</v>
      </c>
      <c r="T59" s="134">
        <v>773.04546866999999</v>
      </c>
      <c r="U59" s="134">
        <v>90.503376759999995</v>
      </c>
      <c r="V59" s="134">
        <v>1062.7788779</v>
      </c>
      <c r="W59" s="134"/>
      <c r="X59" s="134"/>
      <c r="Y59" s="134"/>
      <c r="Z59" s="134"/>
      <c r="AA59" s="134"/>
      <c r="AB59" s="134"/>
    </row>
    <row r="60" spans="1:28" hidden="1" outlineLevel="1">
      <c r="A60" s="8">
        <v>42036</v>
      </c>
      <c r="B60" s="134">
        <v>3993.87311043</v>
      </c>
      <c r="C60" s="134">
        <v>2230.76421476</v>
      </c>
      <c r="D60" s="134">
        <v>1234.7042867499999</v>
      </c>
      <c r="E60" s="134">
        <v>662.82532834000006</v>
      </c>
      <c r="F60" s="134">
        <v>313.72746448999999</v>
      </c>
      <c r="G60" s="134">
        <v>258.15149392000001</v>
      </c>
      <c r="H60" s="134">
        <v>996.05992801000002</v>
      </c>
      <c r="I60" s="134">
        <v>38.309781139999998</v>
      </c>
      <c r="J60" s="134">
        <v>202.00366898999999</v>
      </c>
      <c r="K60" s="134">
        <v>755.74647788000004</v>
      </c>
      <c r="L60" s="134">
        <v>1663.75554923</v>
      </c>
      <c r="M60" s="134">
        <v>205.03562169</v>
      </c>
      <c r="N60" s="134">
        <v>17.131309529999999</v>
      </c>
      <c r="O60" s="134">
        <v>4.4265470100000002</v>
      </c>
      <c r="P60" s="134">
        <v>183.47776515000001</v>
      </c>
      <c r="Q60" s="134">
        <v>1458.7199275400001</v>
      </c>
      <c r="R60" s="134">
        <v>176.81179508</v>
      </c>
      <c r="S60" s="134">
        <v>13.27836224</v>
      </c>
      <c r="T60" s="134">
        <v>1268.62977022</v>
      </c>
      <c r="U60" s="134">
        <v>99.353346439999996</v>
      </c>
      <c r="V60" s="134">
        <v>1580.3298524500001</v>
      </c>
      <c r="W60" s="134"/>
      <c r="X60" s="134"/>
      <c r="Y60" s="134"/>
      <c r="Z60" s="134"/>
      <c r="AA60" s="134"/>
      <c r="AB60" s="134"/>
    </row>
    <row r="61" spans="1:28" hidden="1" outlineLevel="1">
      <c r="A61" s="8">
        <v>42064</v>
      </c>
      <c r="B61" s="134">
        <v>3515.2039559899999</v>
      </c>
      <c r="C61" s="134">
        <v>2041.46622198</v>
      </c>
      <c r="D61" s="134">
        <v>1222.23571328</v>
      </c>
      <c r="E61" s="134">
        <v>659.06916918000002</v>
      </c>
      <c r="F61" s="134">
        <v>306.65716808000002</v>
      </c>
      <c r="G61" s="134">
        <v>256.50937601999999</v>
      </c>
      <c r="H61" s="134">
        <v>819.23050869999997</v>
      </c>
      <c r="I61" s="134">
        <v>31.913452289999999</v>
      </c>
      <c r="J61" s="134">
        <v>169.12166675</v>
      </c>
      <c r="K61" s="134">
        <v>618.19538966000005</v>
      </c>
      <c r="L61" s="134">
        <v>1381.2454939700001</v>
      </c>
      <c r="M61" s="134">
        <v>212.02740784</v>
      </c>
      <c r="N61" s="134">
        <v>14.57758991</v>
      </c>
      <c r="O61" s="134">
        <v>4.1666754800000003</v>
      </c>
      <c r="P61" s="134">
        <v>193.28314245000001</v>
      </c>
      <c r="Q61" s="134">
        <v>1169.2180861300001</v>
      </c>
      <c r="R61" s="134">
        <v>155.45687985999999</v>
      </c>
      <c r="S61" s="134">
        <v>10.233347350000001</v>
      </c>
      <c r="T61" s="134">
        <v>1003.52785892</v>
      </c>
      <c r="U61" s="134">
        <v>92.492240039999999</v>
      </c>
      <c r="V61" s="134">
        <v>1321.31361874</v>
      </c>
      <c r="W61" s="134"/>
      <c r="X61" s="134"/>
      <c r="Y61" s="134"/>
      <c r="Z61" s="134"/>
      <c r="AA61" s="134"/>
      <c r="AB61" s="134"/>
    </row>
    <row r="62" spans="1:28" hidden="1" outlineLevel="1">
      <c r="A62" s="8">
        <v>42095</v>
      </c>
      <c r="B62" s="134">
        <v>3284.66388585</v>
      </c>
      <c r="C62" s="134">
        <v>1947.13965095</v>
      </c>
      <c r="D62" s="134">
        <v>1226.4955164800001</v>
      </c>
      <c r="E62" s="134">
        <v>656.92281410999999</v>
      </c>
      <c r="F62" s="134">
        <v>308.32984119999998</v>
      </c>
      <c r="G62" s="134">
        <v>261.24286117000003</v>
      </c>
      <c r="H62" s="134">
        <v>720.64413447000004</v>
      </c>
      <c r="I62" s="134">
        <v>28.840662250000001</v>
      </c>
      <c r="J62" s="134">
        <v>152.53303174999999</v>
      </c>
      <c r="K62" s="134">
        <v>539.27044047000004</v>
      </c>
      <c r="L62" s="134">
        <v>1249.2053601800001</v>
      </c>
      <c r="M62" s="134">
        <v>215.87952876</v>
      </c>
      <c r="N62" s="134">
        <v>14.51645787</v>
      </c>
      <c r="O62" s="134">
        <v>4.4807232099999998</v>
      </c>
      <c r="P62" s="134">
        <v>196.88234768000001</v>
      </c>
      <c r="Q62" s="134">
        <v>1033.32583142</v>
      </c>
      <c r="R62" s="134">
        <v>141.1679437</v>
      </c>
      <c r="S62" s="134">
        <v>9.1876387699999995</v>
      </c>
      <c r="T62" s="134">
        <v>882.97024895000004</v>
      </c>
      <c r="U62" s="134">
        <v>88.318874719999997</v>
      </c>
      <c r="V62" s="134">
        <v>1193.34912562</v>
      </c>
      <c r="W62" s="134"/>
      <c r="X62" s="134"/>
      <c r="Y62" s="134"/>
      <c r="Z62" s="134"/>
      <c r="AA62" s="134"/>
      <c r="AB62" s="134"/>
    </row>
    <row r="63" spans="1:28" hidden="1" outlineLevel="1">
      <c r="A63" s="8">
        <v>42125</v>
      </c>
      <c r="B63" s="134">
        <v>3013.2880066799999</v>
      </c>
      <c r="C63" s="134">
        <v>1823.9362209400001</v>
      </c>
      <c r="D63" s="134">
        <v>1189.3588957300001</v>
      </c>
      <c r="E63" s="134">
        <v>645.81153502999996</v>
      </c>
      <c r="F63" s="134">
        <v>284.58159776000002</v>
      </c>
      <c r="G63" s="134">
        <v>258.96576293999999</v>
      </c>
      <c r="H63" s="134">
        <v>634.57732521000003</v>
      </c>
      <c r="I63" s="134">
        <v>27.514426149999998</v>
      </c>
      <c r="J63" s="134">
        <v>117.19746785</v>
      </c>
      <c r="K63" s="134">
        <v>489.86543121</v>
      </c>
      <c r="L63" s="134">
        <v>1100.09271784</v>
      </c>
      <c r="M63" s="134">
        <v>209.04527683000001</v>
      </c>
      <c r="N63" s="134">
        <v>14.28432971</v>
      </c>
      <c r="O63" s="134">
        <v>3.9995086199999998</v>
      </c>
      <c r="P63" s="134">
        <v>190.7614385</v>
      </c>
      <c r="Q63" s="134">
        <v>891.04744101000006</v>
      </c>
      <c r="R63" s="134">
        <v>143.08565695999999</v>
      </c>
      <c r="S63" s="134">
        <v>8.4276525699999993</v>
      </c>
      <c r="T63" s="134">
        <v>739.53413148000004</v>
      </c>
      <c r="U63" s="134">
        <v>89.259067900000005</v>
      </c>
      <c r="V63" s="134">
        <v>1113.8605062500001</v>
      </c>
      <c r="W63" s="134"/>
      <c r="X63" s="134"/>
      <c r="Y63" s="134"/>
      <c r="Z63" s="134"/>
      <c r="AA63" s="134"/>
      <c r="AB63" s="134"/>
    </row>
    <row r="64" spans="1:28" hidden="1" outlineLevel="1">
      <c r="A64" s="8">
        <v>42156</v>
      </c>
      <c r="B64" s="134">
        <v>2995.97584633</v>
      </c>
      <c r="C64" s="134">
        <v>1814.6489621000001</v>
      </c>
      <c r="D64" s="134">
        <v>1186.23723453</v>
      </c>
      <c r="E64" s="134">
        <v>642.94552381000005</v>
      </c>
      <c r="F64" s="134">
        <v>285.37286870999998</v>
      </c>
      <c r="G64" s="134">
        <v>257.91884200999999</v>
      </c>
      <c r="H64" s="134">
        <v>628.41172757000004</v>
      </c>
      <c r="I64" s="134">
        <v>27.916015770000001</v>
      </c>
      <c r="J64" s="134">
        <v>117.73791303</v>
      </c>
      <c r="K64" s="134">
        <v>482.75779877000002</v>
      </c>
      <c r="L64" s="134">
        <v>1091.41040845</v>
      </c>
      <c r="M64" s="134">
        <v>206.71894556999999</v>
      </c>
      <c r="N64" s="134">
        <v>14.14999261</v>
      </c>
      <c r="O64" s="134">
        <v>3.9341703699999999</v>
      </c>
      <c r="P64" s="134">
        <v>188.63478258999999</v>
      </c>
      <c r="Q64" s="134">
        <v>884.69146288000002</v>
      </c>
      <c r="R64" s="134">
        <v>146.05531902999999</v>
      </c>
      <c r="S64" s="134">
        <v>7.9115270899999999</v>
      </c>
      <c r="T64" s="134">
        <v>730.72461676</v>
      </c>
      <c r="U64" s="134">
        <v>89.916475779999999</v>
      </c>
      <c r="V64" s="134">
        <v>1100.89283839</v>
      </c>
      <c r="W64" s="134"/>
      <c r="X64" s="134"/>
      <c r="Y64" s="134"/>
      <c r="Z64" s="134"/>
      <c r="AA64" s="134"/>
      <c r="AB64" s="134"/>
    </row>
    <row r="65" spans="1:28" hidden="1" outlineLevel="1">
      <c r="A65" s="8">
        <v>42186</v>
      </c>
      <c r="B65" s="134">
        <v>3033.3764419700001</v>
      </c>
      <c r="C65" s="134">
        <v>1836.2663721399999</v>
      </c>
      <c r="D65" s="134">
        <v>1195.6139406899999</v>
      </c>
      <c r="E65" s="134">
        <v>644.27247287</v>
      </c>
      <c r="F65" s="134">
        <v>297.92474143999999</v>
      </c>
      <c r="G65" s="134">
        <v>253.41672638</v>
      </c>
      <c r="H65" s="134">
        <v>640.65243144999999</v>
      </c>
      <c r="I65" s="134">
        <v>28.87961993</v>
      </c>
      <c r="J65" s="134">
        <v>122.05412164000001</v>
      </c>
      <c r="K65" s="134">
        <v>489.71868988</v>
      </c>
      <c r="L65" s="134">
        <v>1107.8021566899999</v>
      </c>
      <c r="M65" s="134">
        <v>205.17003098999999</v>
      </c>
      <c r="N65" s="134">
        <v>14.060669559999999</v>
      </c>
      <c r="O65" s="134">
        <v>3.7614755400000002</v>
      </c>
      <c r="P65" s="134">
        <v>187.34788588999999</v>
      </c>
      <c r="Q65" s="134">
        <v>902.63212569999996</v>
      </c>
      <c r="R65" s="134">
        <v>152.13523240000001</v>
      </c>
      <c r="S65" s="134">
        <v>7.9522966000000004</v>
      </c>
      <c r="T65" s="134">
        <v>742.54459670000006</v>
      </c>
      <c r="U65" s="134">
        <v>89.307913139999997</v>
      </c>
      <c r="V65" s="134">
        <v>1111.4143665300001</v>
      </c>
      <c r="W65" s="134"/>
      <c r="X65" s="134"/>
      <c r="Y65" s="134"/>
      <c r="Z65" s="134"/>
      <c r="AA65" s="134"/>
      <c r="AB65" s="134"/>
    </row>
    <row r="66" spans="1:28" hidden="1" outlineLevel="1">
      <c r="A66" s="8">
        <v>42217</v>
      </c>
      <c r="B66" s="134">
        <v>2987.3425172299999</v>
      </c>
      <c r="C66" s="134">
        <v>1814.57106462</v>
      </c>
      <c r="D66" s="134">
        <v>1195.12467498</v>
      </c>
      <c r="E66" s="134">
        <v>635.99401484999999</v>
      </c>
      <c r="F66" s="134">
        <v>308.00169663000003</v>
      </c>
      <c r="G66" s="134">
        <v>251.1289635</v>
      </c>
      <c r="H66" s="134">
        <v>619.44638964000001</v>
      </c>
      <c r="I66" s="134">
        <v>28.56609886</v>
      </c>
      <c r="J66" s="134">
        <v>120.88585042</v>
      </c>
      <c r="K66" s="134">
        <v>469.99444036</v>
      </c>
      <c r="L66" s="134">
        <v>1084.57284598</v>
      </c>
      <c r="M66" s="134">
        <v>204.46914190999999</v>
      </c>
      <c r="N66" s="134">
        <v>14.204201299999999</v>
      </c>
      <c r="O66" s="134">
        <v>3.8024471800000001</v>
      </c>
      <c r="P66" s="134">
        <v>186.46249342999999</v>
      </c>
      <c r="Q66" s="134">
        <v>880.10370407000005</v>
      </c>
      <c r="R66" s="134">
        <v>152.66307705</v>
      </c>
      <c r="S66" s="134">
        <v>7.8841203499999999</v>
      </c>
      <c r="T66" s="134">
        <v>719.55650666999998</v>
      </c>
      <c r="U66" s="134">
        <v>88.19860663</v>
      </c>
      <c r="V66" s="134">
        <v>1077.98943672</v>
      </c>
      <c r="W66" s="134"/>
      <c r="X66" s="134"/>
      <c r="Y66" s="134"/>
      <c r="Z66" s="134"/>
      <c r="AA66" s="134"/>
      <c r="AB66" s="134"/>
    </row>
    <row r="67" spans="1:28" hidden="1" outlineLevel="1">
      <c r="A67" s="8">
        <v>42248</v>
      </c>
      <c r="B67" s="134">
        <v>2984.9635148799998</v>
      </c>
      <c r="C67" s="134">
        <v>1817.40976385</v>
      </c>
      <c r="D67" s="134">
        <v>1193.8733867999999</v>
      </c>
      <c r="E67" s="134">
        <v>632.66667660999997</v>
      </c>
      <c r="F67" s="134">
        <v>308.65796089000003</v>
      </c>
      <c r="G67" s="134">
        <v>252.5487493</v>
      </c>
      <c r="H67" s="134">
        <v>623.53637705000006</v>
      </c>
      <c r="I67" s="134">
        <v>29.174250560000001</v>
      </c>
      <c r="J67" s="134">
        <v>123.79958008</v>
      </c>
      <c r="K67" s="134">
        <v>470.56254640999998</v>
      </c>
      <c r="L67" s="134">
        <v>1080.4162495800001</v>
      </c>
      <c r="M67" s="134">
        <v>206.39412250000001</v>
      </c>
      <c r="N67" s="134">
        <v>14.45717711</v>
      </c>
      <c r="O67" s="134">
        <v>3.5366151700000001</v>
      </c>
      <c r="P67" s="134">
        <v>188.40033022</v>
      </c>
      <c r="Q67" s="134">
        <v>874.02212708000002</v>
      </c>
      <c r="R67" s="134">
        <v>154.43813377000001</v>
      </c>
      <c r="S67" s="134">
        <v>7.9125423100000001</v>
      </c>
      <c r="T67" s="134">
        <v>711.67145100000005</v>
      </c>
      <c r="U67" s="134">
        <v>87.137501450000002</v>
      </c>
      <c r="V67" s="134">
        <v>1074.0069996699999</v>
      </c>
      <c r="W67" s="134"/>
      <c r="X67" s="134"/>
      <c r="Y67" s="134"/>
      <c r="Z67" s="134"/>
      <c r="AA67" s="134"/>
      <c r="AB67" s="134"/>
    </row>
    <row r="68" spans="1:28" hidden="1" outlineLevel="1">
      <c r="A68" s="8">
        <v>42278</v>
      </c>
      <c r="B68" s="134">
        <v>3072.1910163699999</v>
      </c>
      <c r="C68" s="134">
        <v>1851.18369495</v>
      </c>
      <c r="D68" s="134">
        <v>1200.67585018</v>
      </c>
      <c r="E68" s="134">
        <v>629.38537968000003</v>
      </c>
      <c r="F68" s="134">
        <v>322.30175270000001</v>
      </c>
      <c r="G68" s="134">
        <v>248.98871779999999</v>
      </c>
      <c r="H68" s="134">
        <v>650.50784477000002</v>
      </c>
      <c r="I68" s="134">
        <v>31.32568582</v>
      </c>
      <c r="J68" s="134">
        <v>132.91231474</v>
      </c>
      <c r="K68" s="134">
        <v>486.26984420999997</v>
      </c>
      <c r="L68" s="134">
        <v>1132.77152755</v>
      </c>
      <c r="M68" s="134">
        <v>207.54853682999999</v>
      </c>
      <c r="N68" s="134">
        <v>14.12802771</v>
      </c>
      <c r="O68" s="134">
        <v>3.43229491</v>
      </c>
      <c r="P68" s="134">
        <v>189.98821421</v>
      </c>
      <c r="Q68" s="134">
        <v>925.22299071999998</v>
      </c>
      <c r="R68" s="134">
        <v>167.55927858999999</v>
      </c>
      <c r="S68" s="134">
        <v>8.3393708199999992</v>
      </c>
      <c r="T68" s="134">
        <v>749.32434131000002</v>
      </c>
      <c r="U68" s="134">
        <v>88.235793869999995</v>
      </c>
      <c r="V68" s="134">
        <v>1116.23008577</v>
      </c>
      <c r="W68" s="134"/>
      <c r="X68" s="134"/>
      <c r="Y68" s="134"/>
      <c r="Z68" s="134"/>
      <c r="AA68" s="134"/>
      <c r="AB68" s="134"/>
    </row>
    <row r="69" spans="1:28" hidden="1" outlineLevel="1">
      <c r="A69" s="8">
        <v>42309</v>
      </c>
      <c r="B69" s="134">
        <v>3145.9574938599999</v>
      </c>
      <c r="C69" s="134">
        <v>1871.37119456</v>
      </c>
      <c r="D69" s="134">
        <v>1197.77493261</v>
      </c>
      <c r="E69" s="134">
        <v>621.16044437000005</v>
      </c>
      <c r="F69" s="134">
        <v>331.09989952000001</v>
      </c>
      <c r="G69" s="134">
        <v>245.51458872000001</v>
      </c>
      <c r="H69" s="134">
        <v>673.59626194999998</v>
      </c>
      <c r="I69" s="134">
        <v>32.55523419</v>
      </c>
      <c r="J69" s="134">
        <v>137.92138969999999</v>
      </c>
      <c r="K69" s="134">
        <v>503.11963806</v>
      </c>
      <c r="L69" s="134">
        <v>1184.7264515700001</v>
      </c>
      <c r="M69" s="134">
        <v>207.06921057</v>
      </c>
      <c r="N69" s="134">
        <v>14.226544759999999</v>
      </c>
      <c r="O69" s="134">
        <v>3.89897201</v>
      </c>
      <c r="P69" s="134">
        <v>188.94369380000001</v>
      </c>
      <c r="Q69" s="134">
        <v>977.657241</v>
      </c>
      <c r="R69" s="134">
        <v>181.38402141</v>
      </c>
      <c r="S69" s="134">
        <v>8.5151196000000002</v>
      </c>
      <c r="T69" s="134">
        <v>787.75809999000001</v>
      </c>
      <c r="U69" s="134">
        <v>89.859847729999998</v>
      </c>
      <c r="V69" s="134">
        <v>1141.95013417</v>
      </c>
      <c r="W69" s="134"/>
      <c r="X69" s="134"/>
      <c r="Y69" s="134"/>
      <c r="Z69" s="134"/>
      <c r="AA69" s="134"/>
      <c r="AB69" s="134"/>
    </row>
    <row r="70" spans="1:28" hidden="1" outlineLevel="1">
      <c r="A70" s="8">
        <v>42339</v>
      </c>
      <c r="B70" s="134">
        <v>2879.2070702699998</v>
      </c>
      <c r="C70" s="134">
        <v>1734.4504372199999</v>
      </c>
      <c r="D70" s="134">
        <v>1169.1719694799999</v>
      </c>
      <c r="E70" s="134">
        <v>619.87551185999996</v>
      </c>
      <c r="F70" s="134">
        <v>301.21131733999999</v>
      </c>
      <c r="G70" s="134">
        <v>248.08514027999999</v>
      </c>
      <c r="H70" s="134">
        <v>565.27846774</v>
      </c>
      <c r="I70" s="134">
        <v>19.709414500000001</v>
      </c>
      <c r="J70" s="134">
        <v>50.904319260000001</v>
      </c>
      <c r="K70" s="134">
        <v>494.66473397999999</v>
      </c>
      <c r="L70" s="134">
        <v>1061.03400962</v>
      </c>
      <c r="M70" s="134">
        <v>207.56091660999999</v>
      </c>
      <c r="N70" s="134">
        <v>12.169914650000001</v>
      </c>
      <c r="O70" s="134">
        <v>3.5919618799999999</v>
      </c>
      <c r="P70" s="134">
        <v>191.79904008</v>
      </c>
      <c r="Q70" s="134">
        <v>853.47309300999996</v>
      </c>
      <c r="R70" s="134">
        <v>145.47610079</v>
      </c>
      <c r="S70" s="134">
        <v>7.8335328799999999</v>
      </c>
      <c r="T70" s="134">
        <v>700.16345934000003</v>
      </c>
      <c r="U70" s="134">
        <v>83.722623429999999</v>
      </c>
      <c r="V70" s="134">
        <v>1050.81609213</v>
      </c>
      <c r="W70" s="134"/>
      <c r="X70" s="134"/>
      <c r="Y70" s="134"/>
      <c r="Z70" s="134"/>
      <c r="AA70" s="134"/>
      <c r="AB70" s="134"/>
    </row>
    <row r="71" spans="1:28" hidden="1" outlineLevel="1">
      <c r="A71" s="8">
        <v>42370</v>
      </c>
      <c r="B71" s="134">
        <v>2921.6688899000001</v>
      </c>
      <c r="C71" s="134">
        <v>1756.6712632799999</v>
      </c>
      <c r="D71" s="134">
        <v>1169.0479758399999</v>
      </c>
      <c r="E71" s="134">
        <v>618.63689248000003</v>
      </c>
      <c r="F71" s="134">
        <v>304.74905484999999</v>
      </c>
      <c r="G71" s="134">
        <v>245.66202851</v>
      </c>
      <c r="H71" s="134">
        <v>587.62328744000001</v>
      </c>
      <c r="I71" s="134">
        <v>23.37080976</v>
      </c>
      <c r="J71" s="134">
        <v>53.663347280000004</v>
      </c>
      <c r="K71" s="134">
        <v>510.58913039999999</v>
      </c>
      <c r="L71" s="134">
        <v>1078.44629966</v>
      </c>
      <c r="M71" s="134">
        <v>207.58460837999999</v>
      </c>
      <c r="N71" s="134">
        <v>13.05016664</v>
      </c>
      <c r="O71" s="134">
        <v>3.43013177</v>
      </c>
      <c r="P71" s="134">
        <v>191.10430997</v>
      </c>
      <c r="Q71" s="134">
        <v>870.86169127999995</v>
      </c>
      <c r="R71" s="134">
        <v>192.15080187000001</v>
      </c>
      <c r="S71" s="134">
        <v>8.5850029699999997</v>
      </c>
      <c r="T71" s="134">
        <v>670.12588644000004</v>
      </c>
      <c r="U71" s="134">
        <v>86.551326959999997</v>
      </c>
      <c r="V71" s="134">
        <v>1100.2851034600001</v>
      </c>
      <c r="W71" s="134"/>
      <c r="X71" s="134"/>
      <c r="Y71" s="134"/>
      <c r="Z71" s="134"/>
      <c r="AA71" s="134"/>
      <c r="AB71" s="134"/>
    </row>
    <row r="72" spans="1:28" hidden="1" outlineLevel="1">
      <c r="A72" s="8">
        <v>42401</v>
      </c>
      <c r="B72" s="134">
        <v>3026.3268464399998</v>
      </c>
      <c r="C72" s="134">
        <v>1798.9645340300001</v>
      </c>
      <c r="D72" s="134">
        <v>1180.7975938500001</v>
      </c>
      <c r="E72" s="134">
        <v>630.49280066999995</v>
      </c>
      <c r="F72" s="134">
        <v>301.81755730999998</v>
      </c>
      <c r="G72" s="134">
        <v>248.48723587000001</v>
      </c>
      <c r="H72" s="134">
        <v>618.16694017999998</v>
      </c>
      <c r="I72" s="134">
        <v>24.373537460000001</v>
      </c>
      <c r="J72" s="134">
        <v>57.509892540000003</v>
      </c>
      <c r="K72" s="134">
        <v>536.28351018000001</v>
      </c>
      <c r="L72" s="134">
        <v>1134.72591274</v>
      </c>
      <c r="M72" s="134">
        <v>208.12878473999999</v>
      </c>
      <c r="N72" s="134">
        <v>12.860694840000001</v>
      </c>
      <c r="O72" s="134">
        <v>3.2848688300000002</v>
      </c>
      <c r="P72" s="134">
        <v>191.98322107000001</v>
      </c>
      <c r="Q72" s="134">
        <v>926.597128</v>
      </c>
      <c r="R72" s="134">
        <v>180.34700154999999</v>
      </c>
      <c r="S72" s="134">
        <v>7.8422139700000004</v>
      </c>
      <c r="T72" s="134">
        <v>738.40791248000005</v>
      </c>
      <c r="U72" s="134">
        <v>92.636399670000003</v>
      </c>
      <c r="V72" s="134">
        <v>1158.5082530499999</v>
      </c>
      <c r="W72" s="134"/>
      <c r="X72" s="134"/>
      <c r="Y72" s="134"/>
      <c r="Z72" s="134"/>
      <c r="AA72" s="134"/>
      <c r="AB72" s="134"/>
    </row>
    <row r="73" spans="1:28" hidden="1" outlineLevel="1">
      <c r="A73" s="8">
        <v>42430</v>
      </c>
      <c r="B73" s="134">
        <v>2973.9415535600001</v>
      </c>
      <c r="C73" s="134">
        <v>1795.7066376499999</v>
      </c>
      <c r="D73" s="134">
        <v>1196.5231024899999</v>
      </c>
      <c r="E73" s="134">
        <v>635.42146577000005</v>
      </c>
      <c r="F73" s="134">
        <v>313.20689339</v>
      </c>
      <c r="G73" s="134">
        <v>247.89474333000001</v>
      </c>
      <c r="H73" s="134">
        <v>599.18353516000002</v>
      </c>
      <c r="I73" s="134">
        <v>14.44052347</v>
      </c>
      <c r="J73" s="134">
        <v>55.436927779999998</v>
      </c>
      <c r="K73" s="134">
        <v>529.30608390999998</v>
      </c>
      <c r="L73" s="134">
        <v>1085.4353315599999</v>
      </c>
      <c r="M73" s="134">
        <v>203.96407844000001</v>
      </c>
      <c r="N73" s="134">
        <v>3.8894186199999998</v>
      </c>
      <c r="O73" s="134">
        <v>3.1755926200000002</v>
      </c>
      <c r="P73" s="134">
        <v>196.89906719999999</v>
      </c>
      <c r="Q73" s="134">
        <v>881.47125312000003</v>
      </c>
      <c r="R73" s="134">
        <v>42.195883139999999</v>
      </c>
      <c r="S73" s="134">
        <v>7.5486839300000002</v>
      </c>
      <c r="T73" s="134">
        <v>831.72668605000001</v>
      </c>
      <c r="U73" s="134">
        <v>92.799584350000003</v>
      </c>
      <c r="V73" s="134">
        <v>1098.9009410900001</v>
      </c>
      <c r="W73" s="134"/>
      <c r="X73" s="134"/>
      <c r="Y73" s="134"/>
      <c r="Z73" s="134"/>
      <c r="AA73" s="134"/>
      <c r="AB73" s="134"/>
    </row>
    <row r="74" spans="1:28" hidden="1" outlineLevel="1">
      <c r="A74" s="8">
        <v>42461</v>
      </c>
      <c r="B74" s="134">
        <v>2874.6844400700002</v>
      </c>
      <c r="C74" s="134">
        <v>1728.3418971599999</v>
      </c>
      <c r="D74" s="134">
        <v>1163.3534376800001</v>
      </c>
      <c r="E74" s="134">
        <v>585.29969062999999</v>
      </c>
      <c r="F74" s="134">
        <v>333.08991721000001</v>
      </c>
      <c r="G74" s="134">
        <v>244.96382983999999</v>
      </c>
      <c r="H74" s="134">
        <v>564.98845947999996</v>
      </c>
      <c r="I74" s="134">
        <v>13.814382200000001</v>
      </c>
      <c r="J74" s="134">
        <v>53.200176540000001</v>
      </c>
      <c r="K74" s="134">
        <v>497.97390073999998</v>
      </c>
      <c r="L74" s="134">
        <v>1056.9190103200001</v>
      </c>
      <c r="M74" s="134">
        <v>200.27757768999999</v>
      </c>
      <c r="N74" s="134">
        <v>4.1651186200000003</v>
      </c>
      <c r="O74" s="134">
        <v>3.0846822500000002</v>
      </c>
      <c r="P74" s="134">
        <v>193.02777682000001</v>
      </c>
      <c r="Q74" s="134">
        <v>856.64143263000005</v>
      </c>
      <c r="R74" s="134">
        <v>40.043382559999998</v>
      </c>
      <c r="S74" s="134">
        <v>7.25196957</v>
      </c>
      <c r="T74" s="134">
        <v>809.34608049999997</v>
      </c>
      <c r="U74" s="134">
        <v>89.423532589999994</v>
      </c>
      <c r="V74" s="134">
        <v>1098.4664517399999</v>
      </c>
      <c r="W74" s="134"/>
      <c r="X74" s="134"/>
      <c r="Y74" s="134"/>
      <c r="Z74" s="134"/>
      <c r="AA74" s="134"/>
      <c r="AB74" s="134"/>
    </row>
    <row r="75" spans="1:28" hidden="1" outlineLevel="1">
      <c r="A75" s="8">
        <v>42491</v>
      </c>
      <c r="B75" s="134">
        <v>2846.5810467400001</v>
      </c>
      <c r="C75" s="134">
        <v>1709.55877943</v>
      </c>
      <c r="D75" s="134">
        <v>1154.3804002899999</v>
      </c>
      <c r="E75" s="134">
        <v>616.55523043000005</v>
      </c>
      <c r="F75" s="134">
        <v>295.96852885999999</v>
      </c>
      <c r="G75" s="134">
        <v>241.856641</v>
      </c>
      <c r="H75" s="134">
        <v>555.17837913999995</v>
      </c>
      <c r="I75" s="134">
        <v>13.80431491</v>
      </c>
      <c r="J75" s="134">
        <v>52.757176780000002</v>
      </c>
      <c r="K75" s="134">
        <v>488.61688744999998</v>
      </c>
      <c r="L75" s="134">
        <v>1047.3600231400001</v>
      </c>
      <c r="M75" s="134">
        <v>198.57341126</v>
      </c>
      <c r="N75" s="134">
        <v>4.3267139400000003</v>
      </c>
      <c r="O75" s="134">
        <v>2.9327421500000002</v>
      </c>
      <c r="P75" s="134">
        <v>191.31395517000001</v>
      </c>
      <c r="Q75" s="134">
        <v>848.78661188000001</v>
      </c>
      <c r="R75" s="134">
        <v>40.122851310000001</v>
      </c>
      <c r="S75" s="134">
        <v>7.0936551400000001</v>
      </c>
      <c r="T75" s="134">
        <v>801.57010543000001</v>
      </c>
      <c r="U75" s="134">
        <v>89.662244169999994</v>
      </c>
      <c r="V75" s="134">
        <v>1057.93058348</v>
      </c>
      <c r="W75" s="134"/>
      <c r="X75" s="134"/>
      <c r="Y75" s="134"/>
      <c r="Z75" s="134"/>
      <c r="AA75" s="134"/>
      <c r="AB75" s="134"/>
    </row>
    <row r="76" spans="1:28" hidden="1" outlineLevel="1">
      <c r="A76" s="8">
        <v>42522</v>
      </c>
      <c r="B76" s="134">
        <v>2798.1219653399999</v>
      </c>
      <c r="C76" s="134">
        <v>1684.7439185200001</v>
      </c>
      <c r="D76" s="134">
        <v>1144.86333468</v>
      </c>
      <c r="E76" s="134">
        <v>611.64080743</v>
      </c>
      <c r="F76" s="134">
        <v>294.99574023000002</v>
      </c>
      <c r="G76" s="134">
        <v>238.22678701999999</v>
      </c>
      <c r="H76" s="134">
        <v>539.88058383999999</v>
      </c>
      <c r="I76" s="134">
        <v>13.68077246</v>
      </c>
      <c r="J76" s="134">
        <v>51.661005619999997</v>
      </c>
      <c r="K76" s="134">
        <v>474.53880576</v>
      </c>
      <c r="L76" s="134">
        <v>1024.23653459</v>
      </c>
      <c r="M76" s="134">
        <v>195.41711875999999</v>
      </c>
      <c r="N76" s="134">
        <v>3.3741834100000001</v>
      </c>
      <c r="O76" s="134">
        <v>2.8571967100000002</v>
      </c>
      <c r="P76" s="134">
        <v>189.18573864000001</v>
      </c>
      <c r="Q76" s="134">
        <v>828.81941583000003</v>
      </c>
      <c r="R76" s="134">
        <v>40.735082339999998</v>
      </c>
      <c r="S76" s="134">
        <v>6.7936758599999996</v>
      </c>
      <c r="T76" s="134">
        <v>781.29065763000006</v>
      </c>
      <c r="U76" s="134">
        <v>89.141512230000004</v>
      </c>
      <c r="V76" s="134">
        <v>1031.0196463100001</v>
      </c>
      <c r="W76" s="134"/>
      <c r="X76" s="134"/>
      <c r="Y76" s="134"/>
      <c r="Z76" s="134"/>
      <c r="AA76" s="134"/>
      <c r="AB76" s="134"/>
    </row>
    <row r="77" spans="1:28" hidden="1" outlineLevel="1">
      <c r="A77" s="8">
        <v>42552</v>
      </c>
      <c r="B77" s="134">
        <v>2733.6643080899998</v>
      </c>
      <c r="C77" s="134">
        <v>1655.19242644</v>
      </c>
      <c r="D77" s="134">
        <v>1124.7802579500001</v>
      </c>
      <c r="E77" s="134">
        <v>599.05062872999997</v>
      </c>
      <c r="F77" s="134">
        <v>295.89178542000002</v>
      </c>
      <c r="G77" s="134">
        <v>229.8378438</v>
      </c>
      <c r="H77" s="134">
        <v>530.41216849</v>
      </c>
      <c r="I77" s="134">
        <v>13.63987083</v>
      </c>
      <c r="J77" s="134">
        <v>51.409808740000003</v>
      </c>
      <c r="K77" s="134">
        <v>465.36248891999998</v>
      </c>
      <c r="L77" s="134">
        <v>989.16345796999997</v>
      </c>
      <c r="M77" s="134">
        <v>184.04768662999999</v>
      </c>
      <c r="N77" s="134">
        <v>3.6250487699999998</v>
      </c>
      <c r="O77" s="134">
        <v>3.9109296200000001</v>
      </c>
      <c r="P77" s="134">
        <v>176.51170823999999</v>
      </c>
      <c r="Q77" s="134">
        <v>805.11577134000004</v>
      </c>
      <c r="R77" s="134">
        <v>40.913878449999999</v>
      </c>
      <c r="S77" s="134">
        <v>0.52359325000000001</v>
      </c>
      <c r="T77" s="134">
        <v>763.67829963999998</v>
      </c>
      <c r="U77" s="134">
        <v>89.308423680000004</v>
      </c>
      <c r="V77" s="134">
        <v>983.59196500999997</v>
      </c>
      <c r="W77" s="134"/>
      <c r="X77" s="134"/>
      <c r="Y77" s="134"/>
      <c r="Z77" s="134"/>
      <c r="AA77" s="134"/>
      <c r="AB77" s="134"/>
    </row>
    <row r="78" spans="1:28" hidden="1" outlineLevel="1">
      <c r="A78" s="8">
        <v>42583</v>
      </c>
      <c r="B78" s="134">
        <v>2805.9383739800001</v>
      </c>
      <c r="C78" s="134">
        <v>1709.59389732</v>
      </c>
      <c r="D78" s="134">
        <v>1168.9505980199999</v>
      </c>
      <c r="E78" s="134">
        <v>644.18936845999997</v>
      </c>
      <c r="F78" s="134">
        <v>298.22861981</v>
      </c>
      <c r="G78" s="134">
        <v>226.53260975000001</v>
      </c>
      <c r="H78" s="134">
        <v>540.64329929999997</v>
      </c>
      <c r="I78" s="134">
        <v>14.403060979999999</v>
      </c>
      <c r="J78" s="134">
        <v>51.547598520000001</v>
      </c>
      <c r="K78" s="134">
        <v>474.69263979999999</v>
      </c>
      <c r="L78" s="134">
        <v>1007.40872956</v>
      </c>
      <c r="M78" s="134">
        <v>185.47937583999999</v>
      </c>
      <c r="N78" s="134">
        <v>4.5706444700000004</v>
      </c>
      <c r="O78" s="134">
        <v>3.5725094500000001</v>
      </c>
      <c r="P78" s="134">
        <v>177.33622192000001</v>
      </c>
      <c r="Q78" s="134">
        <v>821.92935371999999</v>
      </c>
      <c r="R78" s="134">
        <v>42.648651620000003</v>
      </c>
      <c r="S78" s="134">
        <v>0.53335213999999997</v>
      </c>
      <c r="T78" s="134">
        <v>778.74734995999995</v>
      </c>
      <c r="U78" s="134">
        <v>88.9357471</v>
      </c>
      <c r="V78" s="134">
        <v>988.71165358999997</v>
      </c>
      <c r="W78" s="134"/>
      <c r="X78" s="134"/>
      <c r="Y78" s="134"/>
      <c r="Z78" s="134"/>
      <c r="AA78" s="134"/>
      <c r="AB78" s="134"/>
    </row>
    <row r="79" spans="1:28" hidden="1" outlineLevel="1">
      <c r="A79" s="8">
        <v>42614</v>
      </c>
      <c r="B79" s="134">
        <v>2791.4657798100002</v>
      </c>
      <c r="C79" s="134">
        <v>1697.48364889</v>
      </c>
      <c r="D79" s="134">
        <v>1155.7251557699999</v>
      </c>
      <c r="E79" s="134">
        <v>634.32801925000001</v>
      </c>
      <c r="F79" s="134">
        <v>295.23013035999998</v>
      </c>
      <c r="G79" s="134">
        <v>226.16700616</v>
      </c>
      <c r="H79" s="134">
        <v>541.75849312000003</v>
      </c>
      <c r="I79" s="134">
        <v>14.413813660000001</v>
      </c>
      <c r="J79" s="134">
        <v>49.707390719999999</v>
      </c>
      <c r="K79" s="134">
        <v>477.63728873999997</v>
      </c>
      <c r="L79" s="134">
        <v>1006.24333416</v>
      </c>
      <c r="M79" s="134">
        <v>182.43032253000001</v>
      </c>
      <c r="N79" s="134">
        <v>3.7974763399999998</v>
      </c>
      <c r="O79" s="134">
        <v>3.0163378399999998</v>
      </c>
      <c r="P79" s="134">
        <v>175.61650835</v>
      </c>
      <c r="Q79" s="134">
        <v>823.81301163000001</v>
      </c>
      <c r="R79" s="134">
        <v>42.377042959999997</v>
      </c>
      <c r="S79" s="134">
        <v>0.52992019999999995</v>
      </c>
      <c r="T79" s="134">
        <v>780.90604846999997</v>
      </c>
      <c r="U79" s="134">
        <v>87.73879676</v>
      </c>
      <c r="V79" s="134">
        <v>984.54195070000003</v>
      </c>
      <c r="W79" s="134"/>
      <c r="X79" s="134"/>
      <c r="Y79" s="134"/>
      <c r="Z79" s="134"/>
      <c r="AA79" s="134"/>
      <c r="AB79" s="134"/>
    </row>
    <row r="80" spans="1:28" hidden="1" outlineLevel="1">
      <c r="A80" s="8">
        <v>42644</v>
      </c>
      <c r="B80" s="134">
        <v>2758.72824816</v>
      </c>
      <c r="C80" s="134">
        <v>1698.84308182</v>
      </c>
      <c r="D80" s="134">
        <v>1178.1989450399999</v>
      </c>
      <c r="E80" s="134">
        <v>649.39668833999997</v>
      </c>
      <c r="F80" s="134">
        <v>299.69019638999998</v>
      </c>
      <c r="G80" s="134">
        <v>229.11206031</v>
      </c>
      <c r="H80" s="134">
        <v>520.64413678000005</v>
      </c>
      <c r="I80" s="134">
        <v>14.18142424</v>
      </c>
      <c r="J80" s="134">
        <v>47.653986189999998</v>
      </c>
      <c r="K80" s="134">
        <v>458.80872634999997</v>
      </c>
      <c r="L80" s="134">
        <v>975.25206014000003</v>
      </c>
      <c r="M80" s="134">
        <v>180.22962133999999</v>
      </c>
      <c r="N80" s="134">
        <v>3.6556572599999999</v>
      </c>
      <c r="O80" s="134">
        <v>2.7927739499999999</v>
      </c>
      <c r="P80" s="134">
        <v>173.78119013</v>
      </c>
      <c r="Q80" s="134">
        <v>795.02243880000003</v>
      </c>
      <c r="R80" s="134">
        <v>41.659756850000001</v>
      </c>
      <c r="S80" s="134">
        <v>0.40160888</v>
      </c>
      <c r="T80" s="134">
        <v>752.96107307</v>
      </c>
      <c r="U80" s="134">
        <v>84.6331062</v>
      </c>
      <c r="V80" s="134">
        <v>951.96866961000001</v>
      </c>
      <c r="W80" s="134"/>
      <c r="X80" s="134"/>
      <c r="Y80" s="134"/>
      <c r="Z80" s="134"/>
      <c r="AA80" s="134"/>
      <c r="AB80" s="134"/>
    </row>
    <row r="81" spans="1:28" hidden="1" outlineLevel="1">
      <c r="A81" s="8">
        <v>42675</v>
      </c>
      <c r="B81" s="134">
        <v>2738.2213955100001</v>
      </c>
      <c r="C81" s="134">
        <v>1700.9095098600001</v>
      </c>
      <c r="D81" s="134">
        <v>1188.51064124</v>
      </c>
      <c r="E81" s="134">
        <v>652.03371129000004</v>
      </c>
      <c r="F81" s="134">
        <v>307.57811263000002</v>
      </c>
      <c r="G81" s="134">
        <v>228.89881732000001</v>
      </c>
      <c r="H81" s="134">
        <v>512.39886862000003</v>
      </c>
      <c r="I81" s="134">
        <v>14.16722854</v>
      </c>
      <c r="J81" s="134">
        <v>47.842923640000002</v>
      </c>
      <c r="K81" s="134">
        <v>450.38871644</v>
      </c>
      <c r="L81" s="134">
        <v>958.64005872999996</v>
      </c>
      <c r="M81" s="134">
        <v>177.49006269</v>
      </c>
      <c r="N81" s="134">
        <v>3.4033228800000002</v>
      </c>
      <c r="O81" s="134">
        <v>2.7170831899999999</v>
      </c>
      <c r="P81" s="134">
        <v>171.36965662</v>
      </c>
      <c r="Q81" s="134">
        <v>781.14999604000002</v>
      </c>
      <c r="R81" s="134">
        <v>41.835043040000002</v>
      </c>
      <c r="S81" s="134">
        <v>0.39839641999999997</v>
      </c>
      <c r="T81" s="134">
        <v>738.91655658000002</v>
      </c>
      <c r="U81" s="134">
        <v>78.671826920000001</v>
      </c>
      <c r="V81" s="134">
        <v>925.90348175999998</v>
      </c>
      <c r="W81" s="134"/>
      <c r="X81" s="134"/>
      <c r="Y81" s="134"/>
      <c r="Z81" s="134"/>
      <c r="AA81" s="134"/>
      <c r="AB81" s="134"/>
    </row>
    <row r="82" spans="1:28" hidden="1" outlineLevel="1">
      <c r="A82" s="8">
        <v>42705</v>
      </c>
      <c r="B82" s="134">
        <v>2773.1418487699998</v>
      </c>
      <c r="C82" s="134">
        <v>1704.19041874</v>
      </c>
      <c r="D82" s="134">
        <v>1162.1190273100001</v>
      </c>
      <c r="E82" s="134">
        <v>644.51685176000001</v>
      </c>
      <c r="F82" s="134">
        <v>290.88975291999998</v>
      </c>
      <c r="G82" s="134">
        <v>226.71242262999999</v>
      </c>
      <c r="H82" s="134">
        <v>542.07139142999995</v>
      </c>
      <c r="I82" s="134">
        <v>16.986344939999999</v>
      </c>
      <c r="J82" s="134">
        <v>50.731002080000003</v>
      </c>
      <c r="K82" s="134">
        <v>474.35404440999997</v>
      </c>
      <c r="L82" s="134">
        <v>987.83252295</v>
      </c>
      <c r="M82" s="134">
        <v>176.92013617999999</v>
      </c>
      <c r="N82" s="134">
        <v>6.6962775099999998</v>
      </c>
      <c r="O82" s="134">
        <v>2.5930083900000001</v>
      </c>
      <c r="P82" s="134">
        <v>167.63085028</v>
      </c>
      <c r="Q82" s="134">
        <v>810.91238677000001</v>
      </c>
      <c r="R82" s="134">
        <v>76.159935959999999</v>
      </c>
      <c r="S82" s="134">
        <v>0.42136803</v>
      </c>
      <c r="T82" s="134">
        <v>734.33108277999997</v>
      </c>
      <c r="U82" s="134">
        <v>81.11890708</v>
      </c>
      <c r="V82" s="134">
        <v>941.39774296999997</v>
      </c>
      <c r="W82" s="134"/>
      <c r="X82" s="134"/>
      <c r="Y82" s="134"/>
      <c r="Z82" s="134"/>
      <c r="AA82" s="134"/>
      <c r="AB82" s="134"/>
    </row>
    <row r="83" spans="1:28" hidden="1" outlineLevel="1">
      <c r="A83" s="8">
        <v>42736</v>
      </c>
      <c r="B83" s="134">
        <v>2782.6199887799999</v>
      </c>
      <c r="C83" s="134">
        <v>1730.55183014</v>
      </c>
      <c r="D83" s="134">
        <v>1191.80977592</v>
      </c>
      <c r="E83" s="134">
        <v>668.85142397000004</v>
      </c>
      <c r="F83" s="134">
        <v>298.48769306000003</v>
      </c>
      <c r="G83" s="134">
        <v>224.47065889000001</v>
      </c>
      <c r="H83" s="134">
        <v>538.74205422</v>
      </c>
      <c r="I83" s="134">
        <v>16.973449859999999</v>
      </c>
      <c r="J83" s="134">
        <v>50.594754450000003</v>
      </c>
      <c r="K83" s="134">
        <v>471.17384991</v>
      </c>
      <c r="L83" s="134">
        <v>968.30756278000001</v>
      </c>
      <c r="M83" s="134">
        <v>175.67806397000001</v>
      </c>
      <c r="N83" s="134">
        <v>6.9746903500000004</v>
      </c>
      <c r="O83" s="134">
        <v>2.4790278099999998</v>
      </c>
      <c r="P83" s="134">
        <v>166.22434580999999</v>
      </c>
      <c r="Q83" s="134">
        <v>792.62949880999997</v>
      </c>
      <c r="R83" s="134">
        <v>75.166040420000002</v>
      </c>
      <c r="S83" s="134">
        <v>0.41633523</v>
      </c>
      <c r="T83" s="134">
        <v>717.04712315999996</v>
      </c>
      <c r="U83" s="134">
        <v>83.760595859999995</v>
      </c>
      <c r="V83" s="134">
        <v>857.40431593999995</v>
      </c>
      <c r="W83" s="134"/>
      <c r="X83" s="134"/>
      <c r="Y83" s="134"/>
      <c r="Z83" s="134"/>
      <c r="AA83" s="134"/>
      <c r="AB83" s="134"/>
    </row>
    <row r="84" spans="1:28" hidden="1" outlineLevel="1">
      <c r="A84" s="8">
        <v>42767</v>
      </c>
      <c r="B84" s="134">
        <v>2844.4775090899998</v>
      </c>
      <c r="C84" s="134">
        <v>1799.9071034999999</v>
      </c>
      <c r="D84" s="134">
        <v>1269.9494018600001</v>
      </c>
      <c r="E84" s="134">
        <v>747.5524418</v>
      </c>
      <c r="F84" s="134">
        <v>296.01878653</v>
      </c>
      <c r="G84" s="134">
        <v>226.37817353</v>
      </c>
      <c r="H84" s="134">
        <v>529.95770163999998</v>
      </c>
      <c r="I84" s="134">
        <v>16.935296040000001</v>
      </c>
      <c r="J84" s="134">
        <v>49.475826390000002</v>
      </c>
      <c r="K84" s="134">
        <v>463.54657921</v>
      </c>
      <c r="L84" s="134">
        <v>958.12158319000002</v>
      </c>
      <c r="M84" s="134">
        <v>176.81306599000001</v>
      </c>
      <c r="N84" s="134">
        <v>8.2587546700000001</v>
      </c>
      <c r="O84" s="134">
        <v>2.3493320500000001</v>
      </c>
      <c r="P84" s="134">
        <v>166.20497927</v>
      </c>
      <c r="Q84" s="134">
        <v>781.30851719999998</v>
      </c>
      <c r="R84" s="134">
        <v>74.879253439999999</v>
      </c>
      <c r="S84" s="134">
        <v>0.41059466999999999</v>
      </c>
      <c r="T84" s="134">
        <v>706.01866909</v>
      </c>
      <c r="U84" s="134">
        <v>86.448822399999997</v>
      </c>
      <c r="V84" s="134">
        <v>844.46016155999996</v>
      </c>
      <c r="W84" s="134"/>
      <c r="X84" s="134"/>
      <c r="Y84" s="134"/>
      <c r="Z84" s="134"/>
      <c r="AA84" s="134"/>
      <c r="AB84" s="134"/>
    </row>
    <row r="85" spans="1:28" hidden="1" outlineLevel="1">
      <c r="A85" s="8">
        <v>42795</v>
      </c>
      <c r="B85" s="134">
        <v>2913.9930969900001</v>
      </c>
      <c r="C85" s="134">
        <v>1874.87772283</v>
      </c>
      <c r="D85" s="134">
        <v>1354.9425916299999</v>
      </c>
      <c r="E85" s="134">
        <v>802.95718049000004</v>
      </c>
      <c r="F85" s="134">
        <v>321.75007321999999</v>
      </c>
      <c r="G85" s="134">
        <v>230.23533792000001</v>
      </c>
      <c r="H85" s="134">
        <v>519.9351312</v>
      </c>
      <c r="I85" s="134">
        <v>2.1582423099999999</v>
      </c>
      <c r="J85" s="134">
        <v>59.27906574</v>
      </c>
      <c r="K85" s="134">
        <v>458.49782314999999</v>
      </c>
      <c r="L85" s="134">
        <v>947.98949342000003</v>
      </c>
      <c r="M85" s="134">
        <v>174.23248781999999</v>
      </c>
      <c r="N85" s="134">
        <v>0.11903451</v>
      </c>
      <c r="O85" s="134">
        <v>4.1746280999999996</v>
      </c>
      <c r="P85" s="134">
        <v>169.93882521</v>
      </c>
      <c r="Q85" s="134">
        <v>773.75700559999996</v>
      </c>
      <c r="R85" s="134">
        <v>23.95411159</v>
      </c>
      <c r="S85" s="134">
        <v>11.63224913</v>
      </c>
      <c r="T85" s="134">
        <v>738.17064488000005</v>
      </c>
      <c r="U85" s="134">
        <v>91.125880739999999</v>
      </c>
      <c r="V85" s="134">
        <v>857.34696807</v>
      </c>
      <c r="W85" s="134"/>
      <c r="X85" s="134"/>
      <c r="Y85" s="134"/>
      <c r="Z85" s="134"/>
      <c r="AA85" s="134"/>
      <c r="AB85" s="134"/>
    </row>
    <row r="86" spans="1:28" hidden="1" outlineLevel="1">
      <c r="A86" s="8">
        <v>42826</v>
      </c>
      <c r="B86" s="134">
        <v>2888.5579228400002</v>
      </c>
      <c r="C86" s="134">
        <v>1866.17566575</v>
      </c>
      <c r="D86" s="134">
        <v>1356.96229498</v>
      </c>
      <c r="E86" s="134">
        <v>802.09321621000004</v>
      </c>
      <c r="F86" s="134">
        <v>326.53521570999999</v>
      </c>
      <c r="G86" s="134">
        <v>228.33386306</v>
      </c>
      <c r="H86" s="134">
        <v>509.21337076999998</v>
      </c>
      <c r="I86" s="134">
        <v>3.1051181200000002</v>
      </c>
      <c r="J86" s="134">
        <v>58.346436619999999</v>
      </c>
      <c r="K86" s="134">
        <v>447.76181602999998</v>
      </c>
      <c r="L86" s="134">
        <v>928.58577850999995</v>
      </c>
      <c r="M86" s="134">
        <v>172.78273659999999</v>
      </c>
      <c r="N86" s="134">
        <v>2.7202490799999999</v>
      </c>
      <c r="O86" s="134">
        <v>4.1313164899999997</v>
      </c>
      <c r="P86" s="134">
        <v>165.93117103</v>
      </c>
      <c r="Q86" s="134">
        <v>755.80304191000005</v>
      </c>
      <c r="R86" s="134">
        <v>48.368323740000001</v>
      </c>
      <c r="S86" s="134">
        <v>11.45305791</v>
      </c>
      <c r="T86" s="134">
        <v>695.98166026000001</v>
      </c>
      <c r="U86" s="134">
        <v>93.796478579999999</v>
      </c>
      <c r="V86" s="134">
        <v>799.00607752999997</v>
      </c>
      <c r="W86" s="134"/>
      <c r="X86" s="134"/>
      <c r="Y86" s="134"/>
      <c r="Z86" s="134"/>
      <c r="AA86" s="134"/>
      <c r="AB86" s="134"/>
    </row>
    <row r="87" spans="1:28" hidden="1" outlineLevel="1">
      <c r="A87" s="8">
        <v>42856</v>
      </c>
      <c r="B87" s="134">
        <v>2906.43753281</v>
      </c>
      <c r="C87" s="134">
        <v>1891.8430389099999</v>
      </c>
      <c r="D87" s="134">
        <v>1391.79495372</v>
      </c>
      <c r="E87" s="134">
        <v>831.47895732999996</v>
      </c>
      <c r="F87" s="134">
        <v>331.17250655999999</v>
      </c>
      <c r="G87" s="134">
        <v>229.14348982999999</v>
      </c>
      <c r="H87" s="134">
        <v>500.04808518999999</v>
      </c>
      <c r="I87" s="134">
        <v>3.0919281600000001</v>
      </c>
      <c r="J87" s="134">
        <v>57.846694139999997</v>
      </c>
      <c r="K87" s="134">
        <v>439.10946288999997</v>
      </c>
      <c r="L87" s="134">
        <v>910.14531337999995</v>
      </c>
      <c r="M87" s="134">
        <v>170.18733065000001</v>
      </c>
      <c r="N87" s="134">
        <v>2.7285786999999999</v>
      </c>
      <c r="O87" s="134">
        <v>4.1655357899999998</v>
      </c>
      <c r="P87" s="134">
        <v>163.29321615999999</v>
      </c>
      <c r="Q87" s="134">
        <v>739.95798273000003</v>
      </c>
      <c r="R87" s="134">
        <v>46.885861239999997</v>
      </c>
      <c r="S87" s="134">
        <v>11.37169353</v>
      </c>
      <c r="T87" s="134">
        <v>681.70042795999996</v>
      </c>
      <c r="U87" s="134">
        <v>104.44918052</v>
      </c>
      <c r="V87" s="134">
        <v>812.37489328000004</v>
      </c>
      <c r="W87" s="134"/>
      <c r="X87" s="134"/>
      <c r="Y87" s="134"/>
      <c r="Z87" s="134"/>
      <c r="AA87" s="134"/>
      <c r="AB87" s="134"/>
    </row>
    <row r="88" spans="1:28" hidden="1" outlineLevel="1">
      <c r="A88" s="8">
        <v>42887</v>
      </c>
      <c r="B88" s="134">
        <v>2907.5594458599999</v>
      </c>
      <c r="C88" s="134">
        <v>1900.7000440100001</v>
      </c>
      <c r="D88" s="134">
        <v>1407.7978351899999</v>
      </c>
      <c r="E88" s="134">
        <v>786.02220325999997</v>
      </c>
      <c r="F88" s="134">
        <v>392.88088166</v>
      </c>
      <c r="G88" s="134">
        <v>228.89475027</v>
      </c>
      <c r="H88" s="134">
        <v>492.90220882</v>
      </c>
      <c r="I88" s="134">
        <v>2.91226071</v>
      </c>
      <c r="J88" s="134">
        <v>57.235903110000002</v>
      </c>
      <c r="K88" s="134">
        <v>432.75404500000002</v>
      </c>
      <c r="L88" s="134">
        <v>895.36827890999996</v>
      </c>
      <c r="M88" s="134">
        <v>167.51414692</v>
      </c>
      <c r="N88" s="134">
        <v>2.7055562000000002</v>
      </c>
      <c r="O88" s="134">
        <v>4.5889294200000004</v>
      </c>
      <c r="P88" s="134">
        <v>160.21966130000001</v>
      </c>
      <c r="Q88" s="134">
        <v>727.85413199000004</v>
      </c>
      <c r="R88" s="134">
        <v>45.956578329999999</v>
      </c>
      <c r="S88" s="134">
        <v>11.266435899999999</v>
      </c>
      <c r="T88" s="134">
        <v>670.63111776000005</v>
      </c>
      <c r="U88" s="134">
        <v>111.49112294</v>
      </c>
      <c r="V88" s="134">
        <v>809.45215873999996</v>
      </c>
      <c r="W88" s="134"/>
      <c r="X88" s="134"/>
      <c r="Y88" s="134"/>
      <c r="Z88" s="134"/>
      <c r="AA88" s="134"/>
      <c r="AB88" s="134"/>
    </row>
    <row r="89" spans="1:28" hidden="1" outlineLevel="1">
      <c r="A89" s="8">
        <v>42917</v>
      </c>
      <c r="B89" s="134">
        <v>2926.6189674799998</v>
      </c>
      <c r="C89" s="134">
        <v>1928.8754771199999</v>
      </c>
      <c r="D89" s="134">
        <v>1446.6049448199999</v>
      </c>
      <c r="E89" s="134">
        <v>843.84446649999995</v>
      </c>
      <c r="F89" s="134">
        <v>372.15229706000002</v>
      </c>
      <c r="G89" s="134">
        <v>230.60818126000001</v>
      </c>
      <c r="H89" s="134">
        <v>482.27053230000001</v>
      </c>
      <c r="I89" s="134">
        <v>2.4442706599999999</v>
      </c>
      <c r="J89" s="134">
        <v>55.652563729999997</v>
      </c>
      <c r="K89" s="134">
        <v>424.17369790999999</v>
      </c>
      <c r="L89" s="134">
        <v>884.02772629000003</v>
      </c>
      <c r="M89" s="134">
        <v>167.10535802999999</v>
      </c>
      <c r="N89" s="134">
        <v>0.33777426999999999</v>
      </c>
      <c r="O89" s="134">
        <v>5.7276911200000002</v>
      </c>
      <c r="P89" s="134">
        <v>161.03989264000001</v>
      </c>
      <c r="Q89" s="134">
        <v>716.92236825999998</v>
      </c>
      <c r="R89" s="134">
        <v>23.414655719999999</v>
      </c>
      <c r="S89" s="134">
        <v>11.19036949</v>
      </c>
      <c r="T89" s="134">
        <v>682.31734304999998</v>
      </c>
      <c r="U89" s="134">
        <v>113.71576407000001</v>
      </c>
      <c r="V89" s="134">
        <v>788.87658123000006</v>
      </c>
      <c r="W89" s="134"/>
      <c r="X89" s="134"/>
      <c r="Y89" s="134"/>
      <c r="Z89" s="134"/>
      <c r="AA89" s="134"/>
      <c r="AB89" s="134"/>
    </row>
    <row r="90" spans="1:28" hidden="1" outlineLevel="1">
      <c r="A90" s="8">
        <v>42948</v>
      </c>
      <c r="B90" s="134">
        <v>2969.7995791600001</v>
      </c>
      <c r="C90" s="134">
        <v>1991.3970281300001</v>
      </c>
      <c r="D90" s="134">
        <v>1520.4271143200001</v>
      </c>
      <c r="E90" s="134">
        <v>903.60613661000002</v>
      </c>
      <c r="F90" s="134">
        <v>384.05175795999997</v>
      </c>
      <c r="G90" s="134">
        <v>232.76921974999999</v>
      </c>
      <c r="H90" s="134">
        <v>470.96991380999998</v>
      </c>
      <c r="I90" s="134">
        <v>2.0342938899999998</v>
      </c>
      <c r="J90" s="134">
        <v>55.186686780000002</v>
      </c>
      <c r="K90" s="134">
        <v>413.74893314000002</v>
      </c>
      <c r="L90" s="134">
        <v>865.57417823000003</v>
      </c>
      <c r="M90" s="134">
        <v>168.86141641</v>
      </c>
      <c r="N90" s="134">
        <v>0.31944655</v>
      </c>
      <c r="O90" s="134">
        <v>6.10798649</v>
      </c>
      <c r="P90" s="134">
        <v>162.43398336999999</v>
      </c>
      <c r="Q90" s="134">
        <v>696.71276181999997</v>
      </c>
      <c r="R90" s="134">
        <v>23.223343499999999</v>
      </c>
      <c r="S90" s="134">
        <v>11.048555009999999</v>
      </c>
      <c r="T90" s="134">
        <v>662.44086331000005</v>
      </c>
      <c r="U90" s="134">
        <v>112.8283728</v>
      </c>
      <c r="V90" s="134">
        <v>759.12523938000004</v>
      </c>
      <c r="W90" s="134"/>
      <c r="X90" s="134"/>
      <c r="Y90" s="134"/>
      <c r="Z90" s="134"/>
      <c r="AA90" s="134"/>
      <c r="AB90" s="134"/>
    </row>
    <row r="91" spans="1:28" hidden="1" outlineLevel="1">
      <c r="A91" s="8">
        <v>42979</v>
      </c>
      <c r="B91" s="134">
        <v>3086.9876949999998</v>
      </c>
      <c r="C91" s="134">
        <v>2077.5897307499999</v>
      </c>
      <c r="D91" s="134">
        <v>1566.93361951</v>
      </c>
      <c r="E91" s="134">
        <v>930.77314805000003</v>
      </c>
      <c r="F91" s="134">
        <v>396.95370754999999</v>
      </c>
      <c r="G91" s="134">
        <v>239.20676391000001</v>
      </c>
      <c r="H91" s="134">
        <v>510.65611123999997</v>
      </c>
      <c r="I91" s="134">
        <v>22.910243139999999</v>
      </c>
      <c r="J91" s="134">
        <v>57.226717260000001</v>
      </c>
      <c r="K91" s="134">
        <v>430.51915084000001</v>
      </c>
      <c r="L91" s="134">
        <v>883.49109621000002</v>
      </c>
      <c r="M91" s="134">
        <v>169.05425905000001</v>
      </c>
      <c r="N91" s="134">
        <v>0.30078052</v>
      </c>
      <c r="O91" s="134">
        <v>6.0103681599999996</v>
      </c>
      <c r="P91" s="134">
        <v>162.74311037000001</v>
      </c>
      <c r="Q91" s="134">
        <v>714.43683715999998</v>
      </c>
      <c r="R91" s="134">
        <v>23.471839549999999</v>
      </c>
      <c r="S91" s="134">
        <v>11.10795922</v>
      </c>
      <c r="T91" s="134">
        <v>679.85703838999996</v>
      </c>
      <c r="U91" s="134">
        <v>125.90686804000001</v>
      </c>
      <c r="V91" s="134">
        <v>759.99381658000004</v>
      </c>
      <c r="W91" s="134"/>
      <c r="X91" s="134"/>
      <c r="Y91" s="134"/>
      <c r="Z91" s="134"/>
      <c r="AA91" s="134"/>
      <c r="AB91" s="134"/>
    </row>
    <row r="92" spans="1:28" hidden="1" outlineLevel="1">
      <c r="A92" s="8">
        <v>43009</v>
      </c>
      <c r="B92" s="134">
        <v>3130.82608691</v>
      </c>
      <c r="C92" s="134">
        <v>2123.2222815999999</v>
      </c>
      <c r="D92" s="134">
        <v>1608.25465048</v>
      </c>
      <c r="E92" s="134">
        <v>971.14628388000006</v>
      </c>
      <c r="F92" s="134">
        <v>398.21191419000002</v>
      </c>
      <c r="G92" s="134">
        <v>238.89645240999999</v>
      </c>
      <c r="H92" s="134">
        <v>514.96763111999996</v>
      </c>
      <c r="I92" s="134">
        <v>23.171967299999999</v>
      </c>
      <c r="J92" s="134">
        <v>57.717560659999997</v>
      </c>
      <c r="K92" s="134">
        <v>434.07810316000001</v>
      </c>
      <c r="L92" s="134">
        <v>885.07931096000004</v>
      </c>
      <c r="M92" s="134">
        <v>168.63369287</v>
      </c>
      <c r="N92" s="134">
        <v>0.30433847000000003</v>
      </c>
      <c r="O92" s="134">
        <v>5.8859168799999999</v>
      </c>
      <c r="P92" s="134">
        <v>162.44343752</v>
      </c>
      <c r="Q92" s="134">
        <v>716.44561809000004</v>
      </c>
      <c r="R92" s="134">
        <v>23.659572740000002</v>
      </c>
      <c r="S92" s="134">
        <v>11.244593630000001</v>
      </c>
      <c r="T92" s="134">
        <v>681.54145172000005</v>
      </c>
      <c r="U92" s="134">
        <v>122.52449435</v>
      </c>
      <c r="V92" s="134">
        <v>756.31847927000001</v>
      </c>
      <c r="W92" s="134"/>
      <c r="X92" s="134"/>
      <c r="Y92" s="134"/>
      <c r="Z92" s="134"/>
      <c r="AA92" s="134"/>
      <c r="AB92" s="134"/>
    </row>
    <row r="93" spans="1:28" hidden="1" outlineLevel="1">
      <c r="A93" s="8">
        <v>43040</v>
      </c>
      <c r="B93" s="134">
        <v>2909.5597016800002</v>
      </c>
      <c r="C93" s="134">
        <v>2035.8560132600001</v>
      </c>
      <c r="D93" s="134">
        <v>1633.84953245</v>
      </c>
      <c r="E93" s="134">
        <v>999.73065162</v>
      </c>
      <c r="F93" s="134">
        <v>403.00286770999998</v>
      </c>
      <c r="G93" s="134">
        <v>231.11601311999999</v>
      </c>
      <c r="H93" s="134">
        <v>402.00648081000003</v>
      </c>
      <c r="I93" s="134">
        <v>10.235321170000001</v>
      </c>
      <c r="J93" s="134">
        <v>55.511959910000002</v>
      </c>
      <c r="K93" s="134">
        <v>336.25919972999998</v>
      </c>
      <c r="L93" s="134">
        <v>751.46715083000004</v>
      </c>
      <c r="M93" s="134">
        <v>164.86891560000001</v>
      </c>
      <c r="N93" s="134">
        <v>0.26280397999999999</v>
      </c>
      <c r="O93" s="134">
        <v>5.8569432399999997</v>
      </c>
      <c r="P93" s="134">
        <v>158.74916837999999</v>
      </c>
      <c r="Q93" s="134">
        <v>586.59823523</v>
      </c>
      <c r="R93" s="134">
        <v>23.952791229999999</v>
      </c>
      <c r="S93" s="134">
        <v>11.329362100000001</v>
      </c>
      <c r="T93" s="134">
        <v>551.31608189999997</v>
      </c>
      <c r="U93" s="134">
        <v>122.23653759</v>
      </c>
      <c r="V93" s="134">
        <v>746.22455742</v>
      </c>
      <c r="W93" s="134"/>
      <c r="X93" s="134"/>
      <c r="Y93" s="134"/>
      <c r="Z93" s="134"/>
      <c r="AA93" s="134"/>
      <c r="AB93" s="134"/>
    </row>
    <row r="94" spans="1:28" hidden="1" outlineLevel="1">
      <c r="A94" s="8">
        <v>43070</v>
      </c>
      <c r="B94" s="134">
        <v>3123.8069851400001</v>
      </c>
      <c r="C94" s="134">
        <v>2121.6521853600002</v>
      </c>
      <c r="D94" s="134">
        <v>1706.17306644</v>
      </c>
      <c r="E94" s="134">
        <v>883.52603993000002</v>
      </c>
      <c r="F94" s="134">
        <v>584.40234011999996</v>
      </c>
      <c r="G94" s="134">
        <v>238.24468639</v>
      </c>
      <c r="H94" s="134">
        <v>415.47911892000002</v>
      </c>
      <c r="I94" s="134">
        <v>1.9552668</v>
      </c>
      <c r="J94" s="134">
        <v>68.873983120000005</v>
      </c>
      <c r="K94" s="134">
        <v>344.64986900000002</v>
      </c>
      <c r="L94" s="134">
        <v>866.17498419000003</v>
      </c>
      <c r="M94" s="134">
        <v>169.77967686</v>
      </c>
      <c r="N94" s="134">
        <v>1.0003099999999999E-2</v>
      </c>
      <c r="O94" s="134">
        <v>7.8210309499999999</v>
      </c>
      <c r="P94" s="134">
        <v>161.94864281</v>
      </c>
      <c r="Q94" s="134">
        <v>696.39530733000004</v>
      </c>
      <c r="R94" s="134">
        <v>17.695810659999999</v>
      </c>
      <c r="S94" s="134">
        <v>13.31006487</v>
      </c>
      <c r="T94" s="134">
        <v>665.38943180000001</v>
      </c>
      <c r="U94" s="134">
        <v>135.97981558999999</v>
      </c>
      <c r="V94" s="134">
        <v>694.08857039999998</v>
      </c>
      <c r="W94" s="134"/>
      <c r="X94" s="134"/>
      <c r="Y94" s="134"/>
      <c r="Z94" s="134"/>
      <c r="AA94" s="134"/>
      <c r="AB94" s="134"/>
    </row>
    <row r="95" spans="1:28" hidden="1" outlineLevel="1">
      <c r="A95" s="8">
        <v>43101</v>
      </c>
      <c r="B95" s="134">
        <v>3015.5809512699998</v>
      </c>
      <c r="C95" s="134">
        <v>2276.8209651400002</v>
      </c>
      <c r="D95" s="134">
        <v>1818.74530906</v>
      </c>
      <c r="E95" s="134">
        <v>1105.47795047</v>
      </c>
      <c r="F95" s="134">
        <v>429.24052397000003</v>
      </c>
      <c r="G95" s="134">
        <v>284.02683461999999</v>
      </c>
      <c r="H95" s="134">
        <v>458.07565607999999</v>
      </c>
      <c r="I95" s="134">
        <v>16.638296230000002</v>
      </c>
      <c r="J95" s="134">
        <v>56.720399800000003</v>
      </c>
      <c r="K95" s="134">
        <v>384.71696005000001</v>
      </c>
      <c r="L95" s="134">
        <v>606.15318301000002</v>
      </c>
      <c r="M95" s="134">
        <v>120.92452999</v>
      </c>
      <c r="N95" s="134">
        <v>2.5870408999999999</v>
      </c>
      <c r="O95" s="134">
        <v>3.89363035</v>
      </c>
      <c r="P95" s="134">
        <v>114.44385874</v>
      </c>
      <c r="Q95" s="134">
        <v>485.22865302000002</v>
      </c>
      <c r="R95" s="134">
        <v>26.146278110000001</v>
      </c>
      <c r="S95" s="134">
        <v>3.3730617199999999</v>
      </c>
      <c r="T95" s="134">
        <v>455.70931318999999</v>
      </c>
      <c r="U95" s="134">
        <v>132.60680312</v>
      </c>
      <c r="V95" s="134">
        <v>621.27241043000004</v>
      </c>
      <c r="W95" s="134"/>
      <c r="X95" s="134"/>
      <c r="Y95" s="134"/>
      <c r="Z95" s="134"/>
      <c r="AA95" s="134"/>
      <c r="AB95" s="134"/>
    </row>
    <row r="96" spans="1:28" hidden="1" outlineLevel="1">
      <c r="A96" s="8">
        <v>43132</v>
      </c>
      <c r="B96" s="134">
        <v>2986.41937981</v>
      </c>
      <c r="C96" s="134">
        <v>2225.58430103</v>
      </c>
      <c r="D96" s="134">
        <v>1786.1296574400001</v>
      </c>
      <c r="E96" s="134">
        <v>1111.20534385</v>
      </c>
      <c r="F96" s="134">
        <v>431.22193340000001</v>
      </c>
      <c r="G96" s="134">
        <v>243.70238019000001</v>
      </c>
      <c r="H96" s="134">
        <v>439.45464358999999</v>
      </c>
      <c r="I96" s="134">
        <v>9.05202347</v>
      </c>
      <c r="J96" s="134">
        <v>58.188357449999998</v>
      </c>
      <c r="K96" s="134">
        <v>372.21426266999998</v>
      </c>
      <c r="L96" s="134">
        <v>624.95680261999996</v>
      </c>
      <c r="M96" s="134">
        <v>158.61988509</v>
      </c>
      <c r="N96" s="134">
        <v>0.20695536</v>
      </c>
      <c r="O96" s="134">
        <v>6.72235798</v>
      </c>
      <c r="P96" s="134">
        <v>151.69057175</v>
      </c>
      <c r="Q96" s="134">
        <v>466.33691752999999</v>
      </c>
      <c r="R96" s="134">
        <v>20.12320089</v>
      </c>
      <c r="S96" s="134">
        <v>3.5909987299999999</v>
      </c>
      <c r="T96" s="134">
        <v>442.62271791000001</v>
      </c>
      <c r="U96" s="134">
        <v>135.87827616000001</v>
      </c>
      <c r="V96" s="134">
        <v>716.28181025000004</v>
      </c>
      <c r="W96" s="134"/>
      <c r="X96" s="134"/>
      <c r="Y96" s="134"/>
      <c r="Z96" s="134"/>
      <c r="AA96" s="134"/>
      <c r="AB96" s="134"/>
    </row>
    <row r="97" spans="1:28" hidden="1" outlineLevel="1">
      <c r="A97" s="8">
        <v>43160</v>
      </c>
      <c r="B97" s="134">
        <v>3023.5433087299998</v>
      </c>
      <c r="C97" s="134">
        <v>2262.90273127</v>
      </c>
      <c r="D97" s="134">
        <v>1835.65056304</v>
      </c>
      <c r="E97" s="134">
        <v>1145.11221839</v>
      </c>
      <c r="F97" s="134">
        <v>442.79221983999997</v>
      </c>
      <c r="G97" s="134">
        <v>247.74612481</v>
      </c>
      <c r="H97" s="134">
        <v>427.25216823</v>
      </c>
      <c r="I97" s="134">
        <v>2.65016249</v>
      </c>
      <c r="J97" s="134">
        <v>57.60472936</v>
      </c>
      <c r="K97" s="134">
        <v>366.99727638000002</v>
      </c>
      <c r="L97" s="134">
        <v>620.43560863000005</v>
      </c>
      <c r="M97" s="134">
        <v>158.95843758999999</v>
      </c>
      <c r="N97" s="134">
        <v>0.20574290000000001</v>
      </c>
      <c r="O97" s="134">
        <v>7.1870050299999999</v>
      </c>
      <c r="P97" s="134">
        <v>151.56568966</v>
      </c>
      <c r="Q97" s="134">
        <v>461.47717103999997</v>
      </c>
      <c r="R97" s="134">
        <v>20.594330979999999</v>
      </c>
      <c r="S97" s="134">
        <v>3.5370160199999998</v>
      </c>
      <c r="T97" s="134">
        <v>437.34582404000002</v>
      </c>
      <c r="U97" s="134">
        <v>140.20496883000001</v>
      </c>
      <c r="V97" s="134">
        <v>704.25411855000004</v>
      </c>
      <c r="W97" s="134"/>
      <c r="X97" s="134"/>
      <c r="Y97" s="134"/>
      <c r="Z97" s="134"/>
      <c r="AA97" s="134"/>
      <c r="AB97" s="134"/>
    </row>
    <row r="98" spans="1:28" hidden="1" outlineLevel="1">
      <c r="A98" s="8">
        <v>43191</v>
      </c>
      <c r="B98" s="134">
        <v>3017.0908846900002</v>
      </c>
      <c r="C98" s="134">
        <v>2272.1235215800002</v>
      </c>
      <c r="D98" s="134">
        <v>1854.61966398</v>
      </c>
      <c r="E98" s="134">
        <v>1151.9617963999999</v>
      </c>
      <c r="F98" s="134">
        <v>455.08545880999998</v>
      </c>
      <c r="G98" s="134">
        <v>247.57240877000001</v>
      </c>
      <c r="H98" s="134">
        <v>417.5038576</v>
      </c>
      <c r="I98" s="134">
        <v>2.5124260299999999</v>
      </c>
      <c r="J98" s="134">
        <v>57.147690769999997</v>
      </c>
      <c r="K98" s="134">
        <v>357.84374079999998</v>
      </c>
      <c r="L98" s="134">
        <v>603.09678400999996</v>
      </c>
      <c r="M98" s="134">
        <v>159.11898518999999</v>
      </c>
      <c r="N98" s="134">
        <v>0.15197208000000001</v>
      </c>
      <c r="O98" s="134">
        <v>7.4532995800000004</v>
      </c>
      <c r="P98" s="134">
        <v>151.51371352999999</v>
      </c>
      <c r="Q98" s="134">
        <v>443.97779881999998</v>
      </c>
      <c r="R98" s="134">
        <v>20.460388479999999</v>
      </c>
      <c r="S98" s="134">
        <v>3.49524824</v>
      </c>
      <c r="T98" s="134">
        <v>420.0221621</v>
      </c>
      <c r="U98" s="134">
        <v>141.87057909999999</v>
      </c>
      <c r="V98" s="134">
        <v>660.18522728999994</v>
      </c>
      <c r="W98" s="134"/>
      <c r="X98" s="134"/>
      <c r="Y98" s="134"/>
      <c r="Z98" s="134"/>
      <c r="AA98" s="134"/>
      <c r="AB98" s="134"/>
    </row>
    <row r="99" spans="1:28" hidden="1" outlineLevel="1">
      <c r="A99" s="8">
        <v>43221</v>
      </c>
      <c r="B99" s="134">
        <v>3081.2737024500002</v>
      </c>
      <c r="C99" s="134">
        <v>2343.3048431100001</v>
      </c>
      <c r="D99" s="134">
        <v>1931.1159576299999</v>
      </c>
      <c r="E99" s="134">
        <v>1194.4073736099999</v>
      </c>
      <c r="F99" s="134">
        <v>486.16496665</v>
      </c>
      <c r="G99" s="134">
        <v>250.54361736999999</v>
      </c>
      <c r="H99" s="134">
        <v>412.18888548000001</v>
      </c>
      <c r="I99" s="134">
        <v>2.5025539700000001</v>
      </c>
      <c r="J99" s="134">
        <v>57.157796279999999</v>
      </c>
      <c r="K99" s="134">
        <v>352.52853522999999</v>
      </c>
      <c r="L99" s="134">
        <v>597.96141377000004</v>
      </c>
      <c r="M99" s="134">
        <v>162.04288073999999</v>
      </c>
      <c r="N99" s="134">
        <v>0.15106631000000001</v>
      </c>
      <c r="O99" s="134">
        <v>8.2468363999999994</v>
      </c>
      <c r="P99" s="134">
        <v>153.64497803</v>
      </c>
      <c r="Q99" s="134">
        <v>435.91853302999999</v>
      </c>
      <c r="R99" s="134">
        <v>20.499203349999998</v>
      </c>
      <c r="S99" s="134">
        <v>3.48269172</v>
      </c>
      <c r="T99" s="134">
        <v>411.93663795999998</v>
      </c>
      <c r="U99" s="134">
        <v>140.00744556999999</v>
      </c>
      <c r="V99" s="134">
        <v>655.35397086</v>
      </c>
      <c r="W99" s="134"/>
      <c r="X99" s="134"/>
      <c r="Y99" s="134"/>
      <c r="Z99" s="134"/>
      <c r="AA99" s="134"/>
      <c r="AB99" s="134"/>
    </row>
    <row r="100" spans="1:28" hidden="1" outlineLevel="1">
      <c r="A100" s="8">
        <v>43252</v>
      </c>
      <c r="B100" s="134">
        <v>3053.3919497299999</v>
      </c>
      <c r="C100" s="134">
        <v>2329.9478415899998</v>
      </c>
      <c r="D100" s="134">
        <v>1921.0109811899999</v>
      </c>
      <c r="E100" s="134">
        <v>1187.61067712</v>
      </c>
      <c r="F100" s="134">
        <v>486.70595323999999</v>
      </c>
      <c r="G100" s="134">
        <v>246.69435082999999</v>
      </c>
      <c r="H100" s="134">
        <v>408.9368604</v>
      </c>
      <c r="I100" s="134">
        <v>2.3705383599999998</v>
      </c>
      <c r="J100" s="134">
        <v>54.397227239999999</v>
      </c>
      <c r="K100" s="134">
        <v>352.16909479999998</v>
      </c>
      <c r="L100" s="134">
        <v>586.35684609999998</v>
      </c>
      <c r="M100" s="134">
        <v>158.21192823000001</v>
      </c>
      <c r="N100" s="134">
        <v>0.10910074</v>
      </c>
      <c r="O100" s="134">
        <v>8.3481726900000002</v>
      </c>
      <c r="P100" s="134">
        <v>149.7546548</v>
      </c>
      <c r="Q100" s="134">
        <v>428.14491786999997</v>
      </c>
      <c r="R100" s="134">
        <v>11.88715081</v>
      </c>
      <c r="S100" s="134">
        <v>3.4898011800000002</v>
      </c>
      <c r="T100" s="134">
        <v>412.76796588000002</v>
      </c>
      <c r="U100" s="134">
        <v>137.08726204000001</v>
      </c>
      <c r="V100" s="134">
        <v>638.92391315999998</v>
      </c>
      <c r="W100" s="134"/>
      <c r="X100" s="134"/>
      <c r="Y100" s="134"/>
      <c r="Z100" s="134"/>
      <c r="AA100" s="134"/>
      <c r="AB100" s="134"/>
    </row>
    <row r="101" spans="1:28" hidden="1" outlineLevel="1">
      <c r="A101" s="8">
        <v>43282</v>
      </c>
      <c r="B101" s="134">
        <v>3118.37263708</v>
      </c>
      <c r="C101" s="134">
        <v>2393.47187854</v>
      </c>
      <c r="D101" s="134">
        <v>1979.51185639</v>
      </c>
      <c r="E101" s="134">
        <v>1218.4817428199999</v>
      </c>
      <c r="F101" s="134">
        <v>507.36456253</v>
      </c>
      <c r="G101" s="134">
        <v>253.66555104</v>
      </c>
      <c r="H101" s="134">
        <v>413.96002214999999</v>
      </c>
      <c r="I101" s="134">
        <v>2.3575589799999999</v>
      </c>
      <c r="J101" s="134">
        <v>53.22068084</v>
      </c>
      <c r="K101" s="134">
        <v>358.38178233000002</v>
      </c>
      <c r="L101" s="134">
        <v>585.61627919</v>
      </c>
      <c r="M101" s="134">
        <v>157.15254887</v>
      </c>
      <c r="N101" s="134">
        <v>0.1091008</v>
      </c>
      <c r="O101" s="134">
        <v>8.4138174499999998</v>
      </c>
      <c r="P101" s="134">
        <v>148.62963062</v>
      </c>
      <c r="Q101" s="134">
        <v>428.46373032000002</v>
      </c>
      <c r="R101" s="134">
        <v>12.20304803</v>
      </c>
      <c r="S101" s="134">
        <v>3.5650445400000002</v>
      </c>
      <c r="T101" s="134">
        <v>412.69563775</v>
      </c>
      <c r="U101" s="134">
        <v>139.28447935</v>
      </c>
      <c r="V101" s="134">
        <v>644.82106236000004</v>
      </c>
      <c r="W101" s="134"/>
      <c r="X101" s="134"/>
      <c r="Y101" s="134"/>
      <c r="Z101" s="134"/>
      <c r="AA101" s="134"/>
      <c r="AB101" s="134"/>
    </row>
    <row r="102" spans="1:28" hidden="1" outlineLevel="1">
      <c r="A102" s="8">
        <v>43313</v>
      </c>
      <c r="B102" s="134">
        <v>3553.7141589299999</v>
      </c>
      <c r="C102" s="134">
        <v>2513.2865325399998</v>
      </c>
      <c r="D102" s="134">
        <v>2063.4731371600001</v>
      </c>
      <c r="E102" s="134">
        <v>1280.4030132400001</v>
      </c>
      <c r="F102" s="134">
        <v>522.04308932000004</v>
      </c>
      <c r="G102" s="134">
        <v>261.02703459999998</v>
      </c>
      <c r="H102" s="134">
        <v>449.81339537999997</v>
      </c>
      <c r="I102" s="134">
        <v>2.50444157</v>
      </c>
      <c r="J102" s="134">
        <v>69.516389799999999</v>
      </c>
      <c r="K102" s="134">
        <v>377.79256400999998</v>
      </c>
      <c r="L102" s="134">
        <v>897.26829583999995</v>
      </c>
      <c r="M102" s="134">
        <v>166.45623269999999</v>
      </c>
      <c r="N102" s="134">
        <v>0.10910068000000001</v>
      </c>
      <c r="O102" s="134">
        <v>9.1172058200000006</v>
      </c>
      <c r="P102" s="134">
        <v>157.22992619999999</v>
      </c>
      <c r="Q102" s="134">
        <v>730.81206313999996</v>
      </c>
      <c r="R102" s="134">
        <v>12.96085594</v>
      </c>
      <c r="S102" s="134">
        <v>13.86782049</v>
      </c>
      <c r="T102" s="134">
        <v>703.98338670999999</v>
      </c>
      <c r="U102" s="134">
        <v>143.15933054999999</v>
      </c>
      <c r="V102" s="134">
        <v>837.70942889000003</v>
      </c>
      <c r="W102" s="134"/>
      <c r="X102" s="134"/>
      <c r="Y102" s="134"/>
      <c r="Z102" s="134"/>
      <c r="AA102" s="134"/>
      <c r="AB102" s="134"/>
    </row>
    <row r="103" spans="1:28" hidden="1" outlineLevel="1">
      <c r="A103" s="8">
        <v>43344</v>
      </c>
      <c r="B103" s="134">
        <v>3557.10792679</v>
      </c>
      <c r="C103" s="134">
        <v>2525.3599452499998</v>
      </c>
      <c r="D103" s="134">
        <v>2095.85445742</v>
      </c>
      <c r="E103" s="134">
        <v>1299.8430724</v>
      </c>
      <c r="F103" s="134">
        <v>533.84457698999995</v>
      </c>
      <c r="G103" s="134">
        <v>262.16680803000003</v>
      </c>
      <c r="H103" s="134">
        <v>429.50548782999999</v>
      </c>
      <c r="I103" s="134">
        <v>2.5227246299999999</v>
      </c>
      <c r="J103" s="134">
        <v>68.943203179999998</v>
      </c>
      <c r="K103" s="134">
        <v>358.03956002000001</v>
      </c>
      <c r="L103" s="134">
        <v>888.1829242</v>
      </c>
      <c r="M103" s="134">
        <v>169.45760283999999</v>
      </c>
      <c r="N103" s="134">
        <v>0.10922744</v>
      </c>
      <c r="O103" s="134">
        <v>9.1872487199999995</v>
      </c>
      <c r="P103" s="134">
        <v>160.16112668</v>
      </c>
      <c r="Q103" s="134">
        <v>718.72532135999995</v>
      </c>
      <c r="R103" s="134">
        <v>13.02939817</v>
      </c>
      <c r="S103" s="134">
        <v>13.935539820000001</v>
      </c>
      <c r="T103" s="134">
        <v>691.76038337</v>
      </c>
      <c r="U103" s="134">
        <v>143.56505734000001</v>
      </c>
      <c r="V103" s="134">
        <v>837.01058790000002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8">
        <v>43374</v>
      </c>
      <c r="B104" s="134">
        <v>3601.5265744500002</v>
      </c>
      <c r="C104" s="134">
        <v>2576.4866674800001</v>
      </c>
      <c r="D104" s="134">
        <v>2147.41615744</v>
      </c>
      <c r="E104" s="134">
        <v>1335.7880724500001</v>
      </c>
      <c r="F104" s="134">
        <v>552.03511603000004</v>
      </c>
      <c r="G104" s="134">
        <v>259.59296896000001</v>
      </c>
      <c r="H104" s="134">
        <v>429.07051003999999</v>
      </c>
      <c r="I104" s="134">
        <v>2.5182000599999999</v>
      </c>
      <c r="J104" s="134">
        <v>68.996134600000005</v>
      </c>
      <c r="K104" s="134">
        <v>357.55617538000001</v>
      </c>
      <c r="L104" s="134">
        <v>879.09127832000001</v>
      </c>
      <c r="M104" s="134">
        <v>170.02747859999999</v>
      </c>
      <c r="N104" s="134">
        <v>0.1091003</v>
      </c>
      <c r="O104" s="134">
        <v>9.4749677000000005</v>
      </c>
      <c r="P104" s="134">
        <v>160.44341059999999</v>
      </c>
      <c r="Q104" s="134">
        <v>709.06379972000002</v>
      </c>
      <c r="R104" s="134">
        <v>13.02961575</v>
      </c>
      <c r="S104" s="134">
        <v>13.925696050000001</v>
      </c>
      <c r="T104" s="134">
        <v>682.10848792000002</v>
      </c>
      <c r="U104" s="134">
        <v>145.94862864999999</v>
      </c>
      <c r="V104" s="134">
        <v>822.16696516000002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8">
        <v>43405</v>
      </c>
      <c r="B105" s="134">
        <v>3652.3450539800001</v>
      </c>
      <c r="C105" s="134">
        <v>2613.83204518</v>
      </c>
      <c r="D105" s="134">
        <v>2181.64728737</v>
      </c>
      <c r="E105" s="134">
        <v>1358.4616414899999</v>
      </c>
      <c r="F105" s="134">
        <v>562.92094932999998</v>
      </c>
      <c r="G105" s="134">
        <v>260.26469655</v>
      </c>
      <c r="H105" s="134">
        <v>432.18475781000001</v>
      </c>
      <c r="I105" s="134">
        <v>2.5497923299999998</v>
      </c>
      <c r="J105" s="134">
        <v>68.642980600000001</v>
      </c>
      <c r="K105" s="134">
        <v>360.99198488000002</v>
      </c>
      <c r="L105" s="134">
        <v>886.09867428999996</v>
      </c>
      <c r="M105" s="134">
        <v>172.30138152000001</v>
      </c>
      <c r="N105" s="134">
        <v>0.1091003</v>
      </c>
      <c r="O105" s="134">
        <v>9.4844623099999996</v>
      </c>
      <c r="P105" s="134">
        <v>162.70781890999999</v>
      </c>
      <c r="Q105" s="134">
        <v>713.79729277000001</v>
      </c>
      <c r="R105" s="134">
        <v>13.194724539999999</v>
      </c>
      <c r="S105" s="134">
        <v>14.09461716</v>
      </c>
      <c r="T105" s="134">
        <v>686.50795106999999</v>
      </c>
      <c r="U105" s="134">
        <v>152.41433451</v>
      </c>
      <c r="V105" s="134">
        <v>870.62872139000001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8">
        <v>43435</v>
      </c>
      <c r="B106" s="134">
        <v>3523.07781101</v>
      </c>
      <c r="C106" s="134">
        <v>2545.0197498500002</v>
      </c>
      <c r="D106" s="134">
        <v>2177.2280075399999</v>
      </c>
      <c r="E106" s="134">
        <v>1352.4899328900001</v>
      </c>
      <c r="F106" s="134">
        <v>560.26951711000004</v>
      </c>
      <c r="G106" s="134">
        <v>264.46855754000001</v>
      </c>
      <c r="H106" s="134">
        <v>367.79174231000002</v>
      </c>
      <c r="I106" s="134">
        <v>2.5031696800000001</v>
      </c>
      <c r="J106" s="134">
        <v>62.753896359999999</v>
      </c>
      <c r="K106" s="134">
        <v>302.53467626999998</v>
      </c>
      <c r="L106" s="134">
        <v>824.74267855000005</v>
      </c>
      <c r="M106" s="134">
        <v>173.77899533999999</v>
      </c>
      <c r="N106" s="134">
        <v>0.1091003</v>
      </c>
      <c r="O106" s="134">
        <v>9.1958300000000008</v>
      </c>
      <c r="P106" s="134">
        <v>164.47406504</v>
      </c>
      <c r="Q106" s="134">
        <v>650.96368321</v>
      </c>
      <c r="R106" s="134">
        <v>10.24859384</v>
      </c>
      <c r="S106" s="134">
        <v>14.8824369</v>
      </c>
      <c r="T106" s="134">
        <v>625.83265246999997</v>
      </c>
      <c r="U106" s="134">
        <v>153.31538261</v>
      </c>
      <c r="V106" s="134">
        <v>822.23337349999997</v>
      </c>
      <c r="W106" s="134"/>
      <c r="X106" s="134"/>
      <c r="Y106" s="134"/>
      <c r="Z106" s="134"/>
      <c r="AA106" s="134"/>
      <c r="AB106" s="134"/>
    </row>
    <row r="107" spans="1:28" hidden="1" outlineLevel="1">
      <c r="A107" s="8">
        <v>43466</v>
      </c>
      <c r="B107" s="134">
        <v>3568.54455659</v>
      </c>
      <c r="C107" s="134">
        <v>2594.9953432799998</v>
      </c>
      <c r="D107" s="134">
        <v>2227.0731533399999</v>
      </c>
      <c r="E107" s="134">
        <v>1386.9569804</v>
      </c>
      <c r="F107" s="134">
        <v>573.45727267999996</v>
      </c>
      <c r="G107" s="134">
        <v>266.65890026</v>
      </c>
      <c r="H107" s="134">
        <v>367.92218994000001</v>
      </c>
      <c r="I107" s="134">
        <v>2.5233557900000001</v>
      </c>
      <c r="J107" s="134">
        <v>63.280712010000002</v>
      </c>
      <c r="K107" s="134">
        <v>302.11812214000003</v>
      </c>
      <c r="L107" s="134">
        <v>822.09187784999995</v>
      </c>
      <c r="M107" s="134">
        <v>174.93733606999999</v>
      </c>
      <c r="N107" s="134">
        <v>4.9403800000000003E-3</v>
      </c>
      <c r="O107" s="134">
        <v>10.57636039</v>
      </c>
      <c r="P107" s="134">
        <v>164.3560353</v>
      </c>
      <c r="Q107" s="134">
        <v>647.15454178000005</v>
      </c>
      <c r="R107" s="134">
        <v>10.32117229</v>
      </c>
      <c r="S107" s="134">
        <v>14.982930339999999</v>
      </c>
      <c r="T107" s="134">
        <v>621.85043915000006</v>
      </c>
      <c r="U107" s="134">
        <v>151.45733546</v>
      </c>
      <c r="V107" s="134">
        <v>778.54243277</v>
      </c>
      <c r="W107" s="134"/>
      <c r="X107" s="134"/>
      <c r="Y107" s="134"/>
      <c r="Z107" s="134"/>
      <c r="AA107" s="134"/>
      <c r="AB107" s="134"/>
    </row>
    <row r="108" spans="1:28" hidden="1" outlineLevel="1">
      <c r="A108" s="8">
        <v>43497</v>
      </c>
      <c r="B108" s="134">
        <v>3559.5258622299998</v>
      </c>
      <c r="C108" s="134">
        <v>2610.8893591800002</v>
      </c>
      <c r="D108" s="134">
        <v>2258.6729148099998</v>
      </c>
      <c r="E108" s="134">
        <v>1402.1380049300001</v>
      </c>
      <c r="F108" s="134">
        <v>584.33571646999997</v>
      </c>
      <c r="G108" s="134">
        <v>272.19919341000002</v>
      </c>
      <c r="H108" s="134">
        <v>352.21644436999998</v>
      </c>
      <c r="I108" s="134">
        <v>2.46472259</v>
      </c>
      <c r="J108" s="134">
        <v>58.261208910000001</v>
      </c>
      <c r="K108" s="134">
        <v>291.49051286999998</v>
      </c>
      <c r="L108" s="134">
        <v>795.62597413000003</v>
      </c>
      <c r="M108" s="134">
        <v>173.36760416000001</v>
      </c>
      <c r="N108" s="134">
        <v>4.9403800000000003E-3</v>
      </c>
      <c r="O108" s="134">
        <v>11.425593839999999</v>
      </c>
      <c r="P108" s="134">
        <v>161.93706993999999</v>
      </c>
      <c r="Q108" s="134">
        <v>622.25836996999999</v>
      </c>
      <c r="R108" s="134">
        <v>10.078887010000001</v>
      </c>
      <c r="S108" s="134">
        <v>14.62751486</v>
      </c>
      <c r="T108" s="134">
        <v>597.55196809999995</v>
      </c>
      <c r="U108" s="134">
        <v>153.01052892000001</v>
      </c>
      <c r="V108" s="134">
        <v>776.19496612</v>
      </c>
      <c r="W108" s="134"/>
      <c r="X108" s="134"/>
      <c r="Y108" s="134"/>
      <c r="Z108" s="134"/>
      <c r="AA108" s="134"/>
      <c r="AB108" s="134"/>
    </row>
    <row r="109" spans="1:28" hidden="1" outlineLevel="1">
      <c r="A109" s="8">
        <v>43525</v>
      </c>
      <c r="B109" s="134">
        <v>3628.9663664899999</v>
      </c>
      <c r="C109" s="134">
        <v>2659.4413848499998</v>
      </c>
      <c r="D109" s="134">
        <v>2305.1867448799999</v>
      </c>
      <c r="E109" s="134">
        <v>1446.0256981299999</v>
      </c>
      <c r="F109" s="134">
        <v>589.27390771</v>
      </c>
      <c r="G109" s="134">
        <v>269.88713904000002</v>
      </c>
      <c r="H109" s="134">
        <v>354.25463997000003</v>
      </c>
      <c r="I109" s="134">
        <v>13.75054989</v>
      </c>
      <c r="J109" s="134">
        <v>59.157127610000003</v>
      </c>
      <c r="K109" s="134">
        <v>281.34696246999999</v>
      </c>
      <c r="L109" s="134">
        <v>805.30266611000002</v>
      </c>
      <c r="M109" s="134">
        <v>177.94825829000001</v>
      </c>
      <c r="N109" s="134">
        <v>10.38046976</v>
      </c>
      <c r="O109" s="134">
        <v>12.6657689</v>
      </c>
      <c r="P109" s="134">
        <v>154.90201963000001</v>
      </c>
      <c r="Q109" s="134">
        <v>627.35440782000001</v>
      </c>
      <c r="R109" s="134">
        <v>45.477601550000003</v>
      </c>
      <c r="S109" s="134">
        <v>14.829409050000001</v>
      </c>
      <c r="T109" s="134">
        <v>567.04739721999999</v>
      </c>
      <c r="U109" s="134">
        <v>164.22231553</v>
      </c>
      <c r="V109" s="134">
        <v>790.48412519999999</v>
      </c>
      <c r="W109" s="134"/>
      <c r="X109" s="134"/>
      <c r="Y109" s="134"/>
      <c r="Z109" s="134"/>
      <c r="AA109" s="134"/>
      <c r="AB109" s="134"/>
    </row>
    <row r="110" spans="1:28" hidden="1" outlineLevel="1">
      <c r="A110" s="8">
        <v>43556</v>
      </c>
      <c r="B110" s="134">
        <v>3607.9998768599999</v>
      </c>
      <c r="C110" s="134">
        <v>2640.7756220599999</v>
      </c>
      <c r="D110" s="134">
        <v>2322.7141114400001</v>
      </c>
      <c r="E110" s="134">
        <v>1420.3022781499999</v>
      </c>
      <c r="F110" s="134">
        <v>622.19189771000003</v>
      </c>
      <c r="G110" s="134">
        <v>280.21993558000003</v>
      </c>
      <c r="H110" s="134">
        <v>318.06151061999998</v>
      </c>
      <c r="I110" s="134">
        <v>2.4530719400000001</v>
      </c>
      <c r="J110" s="134">
        <v>46.214915169999998</v>
      </c>
      <c r="K110" s="134">
        <v>269.39352351000002</v>
      </c>
      <c r="L110" s="134">
        <v>797.79958679000003</v>
      </c>
      <c r="M110" s="134">
        <v>177.54373447</v>
      </c>
      <c r="N110" s="134">
        <v>4.9403800000000003E-3</v>
      </c>
      <c r="O110" s="134">
        <v>13.116824169999999</v>
      </c>
      <c r="P110" s="134">
        <v>164.42196992000001</v>
      </c>
      <c r="Q110" s="134">
        <v>620.25585232000003</v>
      </c>
      <c r="R110" s="134">
        <v>17.5948019</v>
      </c>
      <c r="S110" s="134">
        <v>14.486854790000001</v>
      </c>
      <c r="T110" s="134">
        <v>588.17419562999999</v>
      </c>
      <c r="U110" s="134">
        <v>169.42466801</v>
      </c>
      <c r="V110" s="134">
        <v>778.22567380999999</v>
      </c>
      <c r="W110" s="134"/>
      <c r="X110" s="134"/>
      <c r="Y110" s="134"/>
      <c r="Z110" s="134"/>
      <c r="AA110" s="134"/>
      <c r="AB110" s="134"/>
    </row>
    <row r="111" spans="1:28" hidden="1" outlineLevel="1">
      <c r="A111" s="8">
        <v>43586</v>
      </c>
      <c r="B111" s="134">
        <v>3642.5161897500002</v>
      </c>
      <c r="C111" s="134">
        <v>2704.2467476800002</v>
      </c>
      <c r="D111" s="134">
        <v>2389.7700458300001</v>
      </c>
      <c r="E111" s="134">
        <v>1458.4789594599999</v>
      </c>
      <c r="F111" s="134">
        <v>646.33541079999998</v>
      </c>
      <c r="G111" s="134">
        <v>284.95567556999998</v>
      </c>
      <c r="H111" s="134">
        <v>314.47670184999998</v>
      </c>
      <c r="I111" s="134">
        <v>2.49320254</v>
      </c>
      <c r="J111" s="134">
        <v>47.067968430000001</v>
      </c>
      <c r="K111" s="134">
        <v>264.91553088000001</v>
      </c>
      <c r="L111" s="134">
        <v>768.94512293000003</v>
      </c>
      <c r="M111" s="134">
        <v>173.88573801999999</v>
      </c>
      <c r="N111" s="134">
        <v>4.9403800000000003E-3</v>
      </c>
      <c r="O111" s="134">
        <v>12.521219200000001</v>
      </c>
      <c r="P111" s="134">
        <v>161.35957844000001</v>
      </c>
      <c r="Q111" s="134">
        <v>595.05938490999995</v>
      </c>
      <c r="R111" s="134">
        <v>17.853980849999999</v>
      </c>
      <c r="S111" s="134">
        <v>14.044571639999999</v>
      </c>
      <c r="T111" s="134">
        <v>563.16083242000002</v>
      </c>
      <c r="U111" s="134">
        <v>169.32431914</v>
      </c>
      <c r="V111" s="134">
        <v>748.74185361000002</v>
      </c>
      <c r="W111" s="134"/>
      <c r="X111" s="134"/>
      <c r="Y111" s="134"/>
      <c r="Z111" s="134"/>
      <c r="AA111" s="134"/>
      <c r="AB111" s="134"/>
    </row>
    <row r="112" spans="1:28" hidden="1" outlineLevel="1">
      <c r="A112" s="8">
        <v>43617</v>
      </c>
      <c r="B112" s="134">
        <v>3363.7557020999998</v>
      </c>
      <c r="C112" s="134">
        <v>2495.9137721900001</v>
      </c>
      <c r="D112" s="134">
        <v>2376.1371968100002</v>
      </c>
      <c r="E112" s="134">
        <v>1496.36008474</v>
      </c>
      <c r="F112" s="134">
        <v>611.64456953000001</v>
      </c>
      <c r="G112" s="134">
        <v>268.13254253999997</v>
      </c>
      <c r="H112" s="134">
        <v>119.77657538</v>
      </c>
      <c r="I112" s="134">
        <v>1.5464827000000001</v>
      </c>
      <c r="J112" s="134">
        <v>24.690012540000001</v>
      </c>
      <c r="K112" s="134">
        <v>93.540080140000001</v>
      </c>
      <c r="L112" s="134">
        <v>701.05817586000001</v>
      </c>
      <c r="M112" s="134">
        <v>171.38248526999999</v>
      </c>
      <c r="N112" s="134">
        <v>4.9403800000000003E-3</v>
      </c>
      <c r="O112" s="134">
        <v>12.5542762</v>
      </c>
      <c r="P112" s="134">
        <v>158.82326868999999</v>
      </c>
      <c r="Q112" s="134">
        <v>529.67569059000004</v>
      </c>
      <c r="R112" s="134">
        <v>17.468838330000001</v>
      </c>
      <c r="S112" s="134">
        <v>13.67549084</v>
      </c>
      <c r="T112" s="134">
        <v>498.53136142</v>
      </c>
      <c r="U112" s="134">
        <v>166.78375405</v>
      </c>
      <c r="V112" s="134">
        <v>569.93596562000005</v>
      </c>
      <c r="W112" s="134"/>
      <c r="X112" s="134"/>
      <c r="Y112" s="134"/>
      <c r="Z112" s="134"/>
      <c r="AA112" s="134"/>
      <c r="AB112" s="134"/>
    </row>
    <row r="113" spans="1:28" hidden="1" outlineLevel="1">
      <c r="A113" s="8">
        <v>43647</v>
      </c>
      <c r="B113" s="134">
        <v>3390.4587806599998</v>
      </c>
      <c r="C113" s="134">
        <v>2552.6104471600001</v>
      </c>
      <c r="D113" s="134">
        <v>2460.2687290899999</v>
      </c>
      <c r="E113" s="134">
        <v>1558.46147348</v>
      </c>
      <c r="F113" s="134">
        <v>631.98369318000005</v>
      </c>
      <c r="G113" s="134">
        <v>269.82356242999998</v>
      </c>
      <c r="H113" s="134">
        <v>92.341718069999999</v>
      </c>
      <c r="I113" s="134">
        <v>1.3782799299999999</v>
      </c>
      <c r="J113" s="134">
        <v>20.332807979999998</v>
      </c>
      <c r="K113" s="134">
        <v>70.630630159999995</v>
      </c>
      <c r="L113" s="134">
        <v>674.41440983999996</v>
      </c>
      <c r="M113" s="134">
        <v>170.05823703999999</v>
      </c>
      <c r="N113" s="134">
        <v>4.9403800000000003E-3</v>
      </c>
      <c r="O113" s="134">
        <v>12.69606089</v>
      </c>
      <c r="P113" s="134">
        <v>157.35723576999999</v>
      </c>
      <c r="Q113" s="134">
        <v>504.35617280000002</v>
      </c>
      <c r="R113" s="134">
        <v>16.830503589999999</v>
      </c>
      <c r="S113" s="134">
        <v>13.11056862</v>
      </c>
      <c r="T113" s="134">
        <v>474.41510059000001</v>
      </c>
      <c r="U113" s="134">
        <v>163.43392366</v>
      </c>
      <c r="V113" s="134">
        <v>492.27989613</v>
      </c>
      <c r="W113" s="134"/>
      <c r="X113" s="134"/>
      <c r="Y113" s="134"/>
      <c r="Z113" s="134"/>
      <c r="AA113" s="134"/>
      <c r="AB113" s="134"/>
    </row>
    <row r="114" spans="1:28" hidden="1" outlineLevel="1">
      <c r="A114" s="8">
        <v>43678</v>
      </c>
      <c r="B114" s="134">
        <v>3460.1928184600001</v>
      </c>
      <c r="C114" s="134">
        <v>2613.0168426</v>
      </c>
      <c r="D114" s="134">
        <v>2523.6741949699999</v>
      </c>
      <c r="E114" s="134">
        <v>1573.5625792799999</v>
      </c>
      <c r="F114" s="134">
        <v>673.44781880000005</v>
      </c>
      <c r="G114" s="134">
        <v>276.66379689000001</v>
      </c>
      <c r="H114" s="134">
        <v>89.342647630000002</v>
      </c>
      <c r="I114" s="134">
        <v>1.4852561399999999</v>
      </c>
      <c r="J114" s="134">
        <v>19.74203387</v>
      </c>
      <c r="K114" s="134">
        <v>68.115357619999997</v>
      </c>
      <c r="L114" s="134">
        <v>677.92131869000002</v>
      </c>
      <c r="M114" s="134">
        <v>169.7169533</v>
      </c>
      <c r="N114" s="134">
        <v>4.9403800000000003E-3</v>
      </c>
      <c r="O114" s="134">
        <v>12.49883576</v>
      </c>
      <c r="P114" s="134">
        <v>157.21317715999999</v>
      </c>
      <c r="Q114" s="134">
        <v>508.20436539000002</v>
      </c>
      <c r="R114" s="134">
        <v>17.01262655</v>
      </c>
      <c r="S114" s="134">
        <v>13.187130979999999</v>
      </c>
      <c r="T114" s="134">
        <v>478.00460786000002</v>
      </c>
      <c r="U114" s="134">
        <v>169.25465717</v>
      </c>
      <c r="V114" s="134">
        <v>488.56110403000002</v>
      </c>
      <c r="W114" s="134"/>
      <c r="X114" s="134"/>
      <c r="Y114" s="134"/>
      <c r="Z114" s="134"/>
      <c r="AA114" s="134"/>
      <c r="AB114" s="134"/>
    </row>
    <row r="115" spans="1:28" hidden="1" outlineLevel="1">
      <c r="A115" s="8">
        <v>43709</v>
      </c>
      <c r="B115" s="134">
        <v>3465.38079616</v>
      </c>
      <c r="C115" s="134">
        <v>2637.16064426</v>
      </c>
      <c r="D115" s="134">
        <v>2564.85298461</v>
      </c>
      <c r="E115" s="134">
        <v>1591.4881751400001</v>
      </c>
      <c r="F115" s="134">
        <v>691.21428965999996</v>
      </c>
      <c r="G115" s="134">
        <v>282.15051980999999</v>
      </c>
      <c r="H115" s="134">
        <v>72.307659650000005</v>
      </c>
      <c r="I115" s="134">
        <v>1.4840906599999999</v>
      </c>
      <c r="J115" s="134">
        <v>18.849525759999999</v>
      </c>
      <c r="K115" s="134">
        <v>51.974043229999999</v>
      </c>
      <c r="L115" s="134">
        <v>655.59558735999997</v>
      </c>
      <c r="M115" s="134">
        <v>170.35555353999999</v>
      </c>
      <c r="N115" s="134">
        <v>4.9403800000000003E-3</v>
      </c>
      <c r="O115" s="134">
        <v>13.049329719999999</v>
      </c>
      <c r="P115" s="134">
        <v>157.30128343999999</v>
      </c>
      <c r="Q115" s="134">
        <v>485.24003382000001</v>
      </c>
      <c r="R115" s="134">
        <v>16.314823579999999</v>
      </c>
      <c r="S115" s="134">
        <v>12.586262380000001</v>
      </c>
      <c r="T115" s="134">
        <v>456.33894786000002</v>
      </c>
      <c r="U115" s="134">
        <v>172.62456453999999</v>
      </c>
      <c r="V115" s="134">
        <v>476.87209288999998</v>
      </c>
      <c r="W115" s="134"/>
      <c r="X115" s="134"/>
      <c r="Y115" s="134"/>
      <c r="Z115" s="134"/>
      <c r="AA115" s="134"/>
      <c r="AB115" s="134"/>
    </row>
    <row r="116" spans="1:28" hidden="1" outlineLevel="1">
      <c r="A116" s="8">
        <v>43739</v>
      </c>
      <c r="B116" s="134">
        <v>3509.1356954900002</v>
      </c>
      <c r="C116" s="134">
        <v>2668.9238932899998</v>
      </c>
      <c r="D116" s="134">
        <v>2596.9554895900001</v>
      </c>
      <c r="E116" s="134">
        <v>1588.26491622</v>
      </c>
      <c r="F116" s="134">
        <v>702.58819478999999</v>
      </c>
      <c r="G116" s="134">
        <v>306.10237857999999</v>
      </c>
      <c r="H116" s="134">
        <v>71.968403699999996</v>
      </c>
      <c r="I116" s="134">
        <v>1.4931995199999999</v>
      </c>
      <c r="J116" s="134">
        <v>19.571220270000001</v>
      </c>
      <c r="K116" s="134">
        <v>50.903983910000001</v>
      </c>
      <c r="L116" s="134">
        <v>664.10798964000003</v>
      </c>
      <c r="M116" s="134">
        <v>170.52690727000001</v>
      </c>
      <c r="N116" s="134">
        <v>4.9403800000000003E-3</v>
      </c>
      <c r="O116" s="134">
        <v>14.25526779</v>
      </c>
      <c r="P116" s="134">
        <v>156.26669910000001</v>
      </c>
      <c r="Q116" s="134">
        <v>493.58108236999999</v>
      </c>
      <c r="R116" s="134">
        <v>16.981142670000001</v>
      </c>
      <c r="S116" s="134">
        <v>13.063215680000001</v>
      </c>
      <c r="T116" s="134">
        <v>463.53672402000001</v>
      </c>
      <c r="U116" s="134">
        <v>176.10381255999999</v>
      </c>
      <c r="V116" s="134">
        <v>402.34929084999999</v>
      </c>
      <c r="W116" s="134"/>
      <c r="X116" s="134"/>
      <c r="Y116" s="134"/>
      <c r="Z116" s="134"/>
      <c r="AA116" s="134"/>
      <c r="AB116" s="134"/>
    </row>
    <row r="117" spans="1:28" hidden="1" outlineLevel="1">
      <c r="A117" s="8">
        <v>43770</v>
      </c>
      <c r="B117" s="134">
        <v>3486.3359603600002</v>
      </c>
      <c r="C117" s="134">
        <v>2673.6947523899998</v>
      </c>
      <c r="D117" s="134">
        <v>2618.2134437499999</v>
      </c>
      <c r="E117" s="134">
        <v>1598.15735821</v>
      </c>
      <c r="F117" s="134">
        <v>710.9640339</v>
      </c>
      <c r="G117" s="134">
        <v>309.09205164000002</v>
      </c>
      <c r="H117" s="134">
        <v>55.481308640000002</v>
      </c>
      <c r="I117" s="134">
        <v>1.44093089</v>
      </c>
      <c r="J117" s="134">
        <v>18.38521579</v>
      </c>
      <c r="K117" s="134">
        <v>35.655161960000001</v>
      </c>
      <c r="L117" s="134">
        <v>635.35840353000003</v>
      </c>
      <c r="M117" s="134">
        <v>169.63908716</v>
      </c>
      <c r="N117" s="134">
        <v>4.9403800000000003E-3</v>
      </c>
      <c r="O117" s="134">
        <v>14.29307711</v>
      </c>
      <c r="P117" s="134">
        <v>155.34106967</v>
      </c>
      <c r="Q117" s="134">
        <v>465.71931637</v>
      </c>
      <c r="R117" s="134">
        <v>16.400121779999999</v>
      </c>
      <c r="S117" s="134">
        <v>12.561576759999999</v>
      </c>
      <c r="T117" s="134">
        <v>436.75761783000002</v>
      </c>
      <c r="U117" s="134">
        <v>177.28280444000001</v>
      </c>
      <c r="V117" s="134">
        <v>390.57362046999998</v>
      </c>
      <c r="W117" s="134"/>
      <c r="X117" s="134"/>
      <c r="Y117" s="134"/>
      <c r="Z117" s="134"/>
      <c r="AA117" s="134"/>
      <c r="AB117" s="134"/>
    </row>
    <row r="118" spans="1:28" hidden="1" outlineLevel="1">
      <c r="A118" s="8">
        <v>43800</v>
      </c>
      <c r="B118" s="134">
        <v>3488.4089710500002</v>
      </c>
      <c r="C118" s="134">
        <v>2678.0370891900002</v>
      </c>
      <c r="D118" s="134">
        <v>2623.2471641000002</v>
      </c>
      <c r="E118" s="134">
        <v>1603.5057168999999</v>
      </c>
      <c r="F118" s="134">
        <v>720.31461851999995</v>
      </c>
      <c r="G118" s="134">
        <v>299.42682868000003</v>
      </c>
      <c r="H118" s="134">
        <v>54.789925089999997</v>
      </c>
      <c r="I118" s="134">
        <v>1.4233266499999999</v>
      </c>
      <c r="J118" s="134">
        <v>18.124980999999998</v>
      </c>
      <c r="K118" s="134">
        <v>35.241617439999999</v>
      </c>
      <c r="L118" s="134">
        <v>626.24160371999994</v>
      </c>
      <c r="M118" s="134">
        <v>166.00489492</v>
      </c>
      <c r="N118" s="134">
        <v>4.9403800000000003E-3</v>
      </c>
      <c r="O118" s="134">
        <v>13.92562794</v>
      </c>
      <c r="P118" s="134">
        <v>152.07432660000001</v>
      </c>
      <c r="Q118" s="134">
        <v>460.23670879999997</v>
      </c>
      <c r="R118" s="134">
        <v>16.2329942</v>
      </c>
      <c r="S118" s="134">
        <v>12.378984920000001</v>
      </c>
      <c r="T118" s="134">
        <v>431.62472967999997</v>
      </c>
      <c r="U118" s="134">
        <v>184.13027814</v>
      </c>
      <c r="V118" s="134">
        <v>386.76156712</v>
      </c>
      <c r="W118" s="134"/>
      <c r="X118" s="134"/>
      <c r="Y118" s="134"/>
      <c r="Z118" s="134"/>
      <c r="AA118" s="134"/>
      <c r="AB118" s="134"/>
    </row>
    <row r="119" spans="1:28" hidden="1" outlineLevel="1">
      <c r="A119" s="8">
        <v>43831</v>
      </c>
      <c r="B119" s="134">
        <v>3533.64102396</v>
      </c>
      <c r="C119" s="134">
        <v>2697.5029678999999</v>
      </c>
      <c r="D119" s="134">
        <v>2639.7978415299999</v>
      </c>
      <c r="E119" s="134">
        <v>1614.4075949600001</v>
      </c>
      <c r="F119" s="134">
        <v>730.72029477000001</v>
      </c>
      <c r="G119" s="134">
        <v>294.66995179999998</v>
      </c>
      <c r="H119" s="134">
        <v>57.705126370000002</v>
      </c>
      <c r="I119" s="134">
        <v>1.50379412</v>
      </c>
      <c r="J119" s="134">
        <v>19.075376479999999</v>
      </c>
      <c r="K119" s="134">
        <v>37.125955769999997</v>
      </c>
      <c r="L119" s="134">
        <v>650.50239139999996</v>
      </c>
      <c r="M119" s="134">
        <v>164.60098225999999</v>
      </c>
      <c r="N119" s="134">
        <v>4.9403800000000003E-3</v>
      </c>
      <c r="O119" s="134">
        <v>13.993950359999999</v>
      </c>
      <c r="P119" s="134">
        <v>150.60209151999999</v>
      </c>
      <c r="Q119" s="134">
        <v>485.90140914</v>
      </c>
      <c r="R119" s="134">
        <v>17.15219458</v>
      </c>
      <c r="S119" s="134">
        <v>13.02358974</v>
      </c>
      <c r="T119" s="134">
        <v>455.72562482000001</v>
      </c>
      <c r="U119" s="134">
        <v>185.63566466</v>
      </c>
      <c r="V119" s="134">
        <v>527.47965029</v>
      </c>
      <c r="W119" s="134"/>
      <c r="X119" s="134"/>
      <c r="Y119" s="134"/>
      <c r="Z119" s="134"/>
      <c r="AA119" s="134"/>
      <c r="AB119" s="134"/>
    </row>
    <row r="120" spans="1:28" hidden="1" outlineLevel="1">
      <c r="A120" s="8">
        <v>43862</v>
      </c>
      <c r="B120" s="134">
        <v>3563.3823603699998</v>
      </c>
      <c r="C120" s="134">
        <v>2725.2726253999999</v>
      </c>
      <c r="D120" s="134">
        <v>2668.34053528</v>
      </c>
      <c r="E120" s="134">
        <v>1629.94746919</v>
      </c>
      <c r="F120" s="134">
        <v>742.67097797999998</v>
      </c>
      <c r="G120" s="134">
        <v>295.72208811000002</v>
      </c>
      <c r="H120" s="134">
        <v>56.932090119999998</v>
      </c>
      <c r="I120" s="134">
        <v>1.4889853399999999</v>
      </c>
      <c r="J120" s="134">
        <v>18.789365790000002</v>
      </c>
      <c r="K120" s="134">
        <v>36.653738990000001</v>
      </c>
      <c r="L120" s="134">
        <v>642.28122938000001</v>
      </c>
      <c r="M120" s="134">
        <v>162.85895984999999</v>
      </c>
      <c r="N120" s="134">
        <v>4.9403800000000003E-3</v>
      </c>
      <c r="O120" s="134">
        <v>14.682673189999999</v>
      </c>
      <c r="P120" s="134">
        <v>148.17134627999999</v>
      </c>
      <c r="Q120" s="134">
        <v>479.42226952999999</v>
      </c>
      <c r="R120" s="134">
        <v>16.973007020000001</v>
      </c>
      <c r="S120" s="134">
        <v>12.83617667</v>
      </c>
      <c r="T120" s="134">
        <v>449.61308584</v>
      </c>
      <c r="U120" s="134">
        <v>195.82850558999999</v>
      </c>
      <c r="V120" s="134">
        <v>547.15422434000004</v>
      </c>
      <c r="W120" s="134"/>
      <c r="X120" s="134"/>
      <c r="Y120" s="134"/>
      <c r="Z120" s="134"/>
      <c r="AA120" s="134"/>
      <c r="AB120" s="134"/>
    </row>
    <row r="121" spans="1:28" hidden="1" outlineLevel="1">
      <c r="A121" s="8">
        <v>43891</v>
      </c>
      <c r="B121" s="134">
        <v>3651.3831314200002</v>
      </c>
      <c r="C121" s="134">
        <v>2747.9001611799999</v>
      </c>
      <c r="D121" s="134">
        <v>2682.6996699199999</v>
      </c>
      <c r="E121" s="134">
        <v>1648.84955569</v>
      </c>
      <c r="F121" s="134">
        <v>749.90099453000005</v>
      </c>
      <c r="G121" s="134">
        <v>283.94911969999998</v>
      </c>
      <c r="H121" s="134">
        <v>65.200491260000007</v>
      </c>
      <c r="I121" s="134">
        <v>1.7109931300000001</v>
      </c>
      <c r="J121" s="134">
        <v>21.474673469999999</v>
      </c>
      <c r="K121" s="134">
        <v>42.014824660000002</v>
      </c>
      <c r="L121" s="134">
        <v>710.41513053999995</v>
      </c>
      <c r="M121" s="134">
        <v>162.72103140999999</v>
      </c>
      <c r="N121" s="134">
        <v>4.9403800000000003E-3</v>
      </c>
      <c r="O121" s="134">
        <v>14.588301749999999</v>
      </c>
      <c r="P121" s="134">
        <v>148.12778928</v>
      </c>
      <c r="Q121" s="134">
        <v>547.69409913000004</v>
      </c>
      <c r="R121" s="134">
        <v>19.474695310000001</v>
      </c>
      <c r="S121" s="134">
        <v>14.66562321</v>
      </c>
      <c r="T121" s="134">
        <v>513.55378060999999</v>
      </c>
      <c r="U121" s="134">
        <v>193.06783970000001</v>
      </c>
      <c r="V121" s="134">
        <v>602.45468416999995</v>
      </c>
      <c r="W121" s="134"/>
      <c r="X121" s="134"/>
      <c r="Y121" s="134"/>
      <c r="Z121" s="134"/>
      <c r="AA121" s="134"/>
      <c r="AB121" s="134"/>
    </row>
    <row r="122" spans="1:28" hidden="1" outlineLevel="1">
      <c r="A122" s="8">
        <v>43922</v>
      </c>
      <c r="B122" s="134">
        <v>3515.1014060100001</v>
      </c>
      <c r="C122" s="134">
        <v>2662.3309443600001</v>
      </c>
      <c r="D122" s="134">
        <v>2599.5818690800002</v>
      </c>
      <c r="E122" s="134">
        <v>1575.67283441</v>
      </c>
      <c r="F122" s="134">
        <v>729.99514173</v>
      </c>
      <c r="G122" s="134">
        <v>293.91389293999998</v>
      </c>
      <c r="H122" s="134">
        <v>62.74907528</v>
      </c>
      <c r="I122" s="134">
        <v>1.6894990999999999</v>
      </c>
      <c r="J122" s="134">
        <v>20.647822430000002</v>
      </c>
      <c r="K122" s="134">
        <v>40.411753750000003</v>
      </c>
      <c r="L122" s="134">
        <v>678.77982938000002</v>
      </c>
      <c r="M122" s="134">
        <v>162.1796038</v>
      </c>
      <c r="N122" s="134">
        <v>4.9403800000000003E-3</v>
      </c>
      <c r="O122" s="134">
        <v>14.32730595</v>
      </c>
      <c r="P122" s="134">
        <v>147.84735746999999</v>
      </c>
      <c r="Q122" s="134">
        <v>516.60022558000003</v>
      </c>
      <c r="R122" s="134">
        <v>18.795048940000001</v>
      </c>
      <c r="S122" s="134">
        <v>14.095910379999999</v>
      </c>
      <c r="T122" s="134">
        <v>483.70926625999999</v>
      </c>
      <c r="U122" s="134">
        <v>173.99063226999999</v>
      </c>
      <c r="V122" s="134">
        <v>579.39452136</v>
      </c>
      <c r="W122" s="134"/>
      <c r="X122" s="134"/>
      <c r="Y122" s="134"/>
      <c r="Z122" s="134"/>
      <c r="AA122" s="134"/>
      <c r="AB122" s="134"/>
    </row>
    <row r="123" spans="1:28" hidden="1" outlineLevel="1">
      <c r="A123" s="8">
        <v>43952</v>
      </c>
      <c r="B123" s="134">
        <v>3475.9827638000002</v>
      </c>
      <c r="C123" s="134">
        <v>2637.7654514699998</v>
      </c>
      <c r="D123" s="134">
        <v>2575.2696799800001</v>
      </c>
      <c r="E123" s="134">
        <v>1567.00416131</v>
      </c>
      <c r="F123" s="134">
        <v>732.59720659000004</v>
      </c>
      <c r="G123" s="134">
        <v>275.66831208000002</v>
      </c>
      <c r="H123" s="134">
        <v>62.495771490000003</v>
      </c>
      <c r="I123" s="134">
        <v>1.6560467000000001</v>
      </c>
      <c r="J123" s="134">
        <v>20.605277910000002</v>
      </c>
      <c r="K123" s="134">
        <v>40.23444688</v>
      </c>
      <c r="L123" s="134">
        <v>675.33802852999997</v>
      </c>
      <c r="M123" s="134">
        <v>159.22057923</v>
      </c>
      <c r="N123" s="134">
        <v>4.9403800000000003E-3</v>
      </c>
      <c r="O123" s="134">
        <v>13.98454781</v>
      </c>
      <c r="P123" s="134">
        <v>145.23109104</v>
      </c>
      <c r="Q123" s="134">
        <v>516.11744929999998</v>
      </c>
      <c r="R123" s="134">
        <v>18.828278229999999</v>
      </c>
      <c r="S123" s="134">
        <v>14.06167849</v>
      </c>
      <c r="T123" s="134">
        <v>483.22749257999999</v>
      </c>
      <c r="U123" s="134">
        <v>162.8792838</v>
      </c>
      <c r="V123" s="134">
        <v>574.81997988000001</v>
      </c>
      <c r="W123" s="134"/>
      <c r="X123" s="134"/>
      <c r="Y123" s="134"/>
      <c r="Z123" s="134"/>
      <c r="AA123" s="134"/>
      <c r="AB123" s="134"/>
    </row>
    <row r="124" spans="1:28" hidden="1" outlineLevel="1">
      <c r="A124" s="8">
        <v>43983</v>
      </c>
      <c r="B124" s="134">
        <v>3491.0233866200001</v>
      </c>
      <c r="C124" s="134">
        <v>2644.5981813799999</v>
      </c>
      <c r="D124" s="134">
        <v>2591.3320441599999</v>
      </c>
      <c r="E124" s="134">
        <v>1571.0352786599999</v>
      </c>
      <c r="F124" s="134">
        <v>744.61035783</v>
      </c>
      <c r="G124" s="134">
        <v>275.68640766999999</v>
      </c>
      <c r="H124" s="134">
        <v>53.266137219999997</v>
      </c>
      <c r="I124" s="134">
        <v>1.65115557</v>
      </c>
      <c r="J124" s="134">
        <v>20.447358659999999</v>
      </c>
      <c r="K124" s="134">
        <v>31.167622990000002</v>
      </c>
      <c r="L124" s="134">
        <v>671.44556739999996</v>
      </c>
      <c r="M124" s="134">
        <v>158.84931928</v>
      </c>
      <c r="N124" s="134">
        <v>4.9403800000000003E-3</v>
      </c>
      <c r="O124" s="134">
        <v>13.348205849999999</v>
      </c>
      <c r="P124" s="134">
        <v>145.49617305000001</v>
      </c>
      <c r="Q124" s="134">
        <v>512.59624812000004</v>
      </c>
      <c r="R124" s="134">
        <v>18.45394636</v>
      </c>
      <c r="S124" s="134">
        <v>13.94999368</v>
      </c>
      <c r="T124" s="134">
        <v>480.19230807999998</v>
      </c>
      <c r="U124" s="134">
        <v>174.97963784000001</v>
      </c>
      <c r="V124" s="134">
        <v>525.46775474000003</v>
      </c>
      <c r="W124" s="134"/>
      <c r="X124" s="134"/>
      <c r="Y124" s="134"/>
      <c r="Z124" s="134"/>
      <c r="AA124" s="134"/>
      <c r="AB124" s="134"/>
    </row>
    <row r="125" spans="1:28" hidden="1" outlineLevel="1">
      <c r="A125" s="8">
        <v>44013</v>
      </c>
      <c r="B125" s="134">
        <v>3539.5345128099998</v>
      </c>
      <c r="C125" s="134">
        <v>2665.7543439199999</v>
      </c>
      <c r="D125" s="134">
        <v>2610.3449051799998</v>
      </c>
      <c r="E125" s="134">
        <v>1578.219433</v>
      </c>
      <c r="F125" s="134">
        <v>753.21028328</v>
      </c>
      <c r="G125" s="134">
        <v>278.91518889999998</v>
      </c>
      <c r="H125" s="134">
        <v>55.409438739999999</v>
      </c>
      <c r="I125" s="134">
        <v>1.7271316999999999</v>
      </c>
      <c r="J125" s="134">
        <v>21.2205634</v>
      </c>
      <c r="K125" s="134">
        <v>32.461743640000002</v>
      </c>
      <c r="L125" s="134">
        <v>692.54867123999998</v>
      </c>
      <c r="M125" s="134">
        <v>159.83858509000001</v>
      </c>
      <c r="N125" s="134">
        <v>4.9403800000000003E-3</v>
      </c>
      <c r="O125" s="134">
        <v>11.921559070000001</v>
      </c>
      <c r="P125" s="134">
        <v>147.91208563999999</v>
      </c>
      <c r="Q125" s="134">
        <v>532.71008615000005</v>
      </c>
      <c r="R125" s="134">
        <v>19.224013790000001</v>
      </c>
      <c r="S125" s="134">
        <v>14.472147639999999</v>
      </c>
      <c r="T125" s="134">
        <v>499.01392471999998</v>
      </c>
      <c r="U125" s="134">
        <v>181.23149764999999</v>
      </c>
      <c r="V125" s="134">
        <v>583.49780842999996</v>
      </c>
      <c r="W125" s="134"/>
      <c r="X125" s="134"/>
      <c r="Y125" s="134"/>
      <c r="Z125" s="134"/>
      <c r="AA125" s="134"/>
      <c r="AB125" s="134"/>
    </row>
    <row r="126" spans="1:28" hidden="1" outlineLevel="1">
      <c r="A126" s="8">
        <v>44044</v>
      </c>
      <c r="B126" s="134">
        <v>3590.1811105699999</v>
      </c>
      <c r="C126" s="134">
        <v>2711.6915616800002</v>
      </c>
      <c r="D126" s="134">
        <v>2657.25706055</v>
      </c>
      <c r="E126" s="134">
        <v>1609.0971020100001</v>
      </c>
      <c r="F126" s="134">
        <v>766.63010316999998</v>
      </c>
      <c r="G126" s="134">
        <v>281.52985537000001</v>
      </c>
      <c r="H126" s="134">
        <v>54.434501130000001</v>
      </c>
      <c r="I126" s="134">
        <v>1.7212139</v>
      </c>
      <c r="J126" s="134">
        <v>21.06417686</v>
      </c>
      <c r="K126" s="134">
        <v>31.649110369999999</v>
      </c>
      <c r="L126" s="134">
        <v>693.80296353999995</v>
      </c>
      <c r="M126" s="134">
        <v>163.83337600999999</v>
      </c>
      <c r="N126" s="134">
        <v>4.9403800000000003E-3</v>
      </c>
      <c r="O126" s="134">
        <v>12.245566889999999</v>
      </c>
      <c r="P126" s="134">
        <v>151.58286874000001</v>
      </c>
      <c r="Q126" s="134">
        <v>529.96958753000001</v>
      </c>
      <c r="R126" s="134">
        <v>19.1498195</v>
      </c>
      <c r="S126" s="134">
        <v>14.359574390000001</v>
      </c>
      <c r="T126" s="134">
        <v>496.46019364</v>
      </c>
      <c r="U126" s="134">
        <v>184.68658535</v>
      </c>
      <c r="V126" s="134">
        <v>582.68055049999998</v>
      </c>
      <c r="W126" s="134"/>
      <c r="X126" s="134"/>
      <c r="Y126" s="134"/>
      <c r="Z126" s="134"/>
      <c r="AA126" s="134"/>
      <c r="AB126" s="134"/>
    </row>
    <row r="127" spans="1:28" hidden="1" outlineLevel="1">
      <c r="A127" s="8">
        <v>44075</v>
      </c>
      <c r="B127" s="134">
        <v>3598.7314392500002</v>
      </c>
      <c r="C127" s="134">
        <v>2695.0813880000001</v>
      </c>
      <c r="D127" s="134">
        <v>2638.9745972599999</v>
      </c>
      <c r="E127" s="134">
        <v>1596.9326337299999</v>
      </c>
      <c r="F127" s="134">
        <v>762.51658750000001</v>
      </c>
      <c r="G127" s="134">
        <v>279.52537603000002</v>
      </c>
      <c r="H127" s="134">
        <v>56.106790740000001</v>
      </c>
      <c r="I127" s="134">
        <v>1.7788980700000001</v>
      </c>
      <c r="J127" s="134">
        <v>21.703105069999999</v>
      </c>
      <c r="K127" s="134">
        <v>32.624787599999998</v>
      </c>
      <c r="L127" s="134">
        <v>709.66481504000001</v>
      </c>
      <c r="M127" s="134">
        <v>163.13755743999999</v>
      </c>
      <c r="N127" s="134">
        <v>4.9403800000000003E-3</v>
      </c>
      <c r="O127" s="134">
        <v>13.06727053</v>
      </c>
      <c r="P127" s="134">
        <v>150.06534653</v>
      </c>
      <c r="Q127" s="134">
        <v>546.52725759999998</v>
      </c>
      <c r="R127" s="134">
        <v>19.79857943</v>
      </c>
      <c r="S127" s="134">
        <v>14.78969421</v>
      </c>
      <c r="T127" s="134">
        <v>511.93898395999997</v>
      </c>
      <c r="U127" s="134">
        <v>193.98523621000001</v>
      </c>
      <c r="V127" s="134">
        <v>598.93623902000002</v>
      </c>
      <c r="W127" s="134"/>
      <c r="X127" s="134"/>
      <c r="Y127" s="134"/>
      <c r="Z127" s="134"/>
      <c r="AA127" s="134"/>
      <c r="AB127" s="134"/>
    </row>
    <row r="128" spans="1:28" hidden="1" outlineLevel="1">
      <c r="A128" s="8">
        <v>44105</v>
      </c>
      <c r="B128" s="134">
        <v>3404.9120233399999</v>
      </c>
      <c r="C128" s="134">
        <v>2584.8316537999999</v>
      </c>
      <c r="D128" s="134">
        <v>2544.87711094</v>
      </c>
      <c r="E128" s="134">
        <v>1511.98687683</v>
      </c>
      <c r="F128" s="134">
        <v>758.12063073000002</v>
      </c>
      <c r="G128" s="134">
        <v>274.76960337999998</v>
      </c>
      <c r="H128" s="134">
        <v>39.954542859999997</v>
      </c>
      <c r="I128" s="134">
        <v>0.27281407000000002</v>
      </c>
      <c r="J128" s="134">
        <v>10.97427695</v>
      </c>
      <c r="K128" s="134">
        <v>28.707451840000001</v>
      </c>
      <c r="L128" s="134">
        <v>624.72302238999998</v>
      </c>
      <c r="M128" s="134">
        <v>157.72422427000001</v>
      </c>
      <c r="N128" s="134">
        <v>0</v>
      </c>
      <c r="O128" s="134">
        <v>9.1819033999999995</v>
      </c>
      <c r="P128" s="134">
        <v>148.54232087</v>
      </c>
      <c r="Q128" s="134">
        <v>466.99879812</v>
      </c>
      <c r="R128" s="134">
        <v>11.03850246</v>
      </c>
      <c r="S128" s="134">
        <v>5.6858046800000004</v>
      </c>
      <c r="T128" s="134">
        <v>450.27449098</v>
      </c>
      <c r="U128" s="134">
        <v>195.35734715000001</v>
      </c>
      <c r="V128" s="134">
        <v>556.59029070999998</v>
      </c>
      <c r="W128" s="134"/>
      <c r="X128" s="134"/>
      <c r="Y128" s="134"/>
      <c r="Z128" s="134"/>
      <c r="AA128" s="134"/>
      <c r="AB128" s="134"/>
    </row>
    <row r="129" spans="1:28" hidden="1" outlineLevel="1">
      <c r="A129" s="8">
        <v>44136</v>
      </c>
      <c r="B129" s="134">
        <v>3343.6421511499998</v>
      </c>
      <c r="C129" s="134">
        <v>2593.3575717399999</v>
      </c>
      <c r="D129" s="134">
        <v>2554.1781136099999</v>
      </c>
      <c r="E129" s="134">
        <v>1518.23717655</v>
      </c>
      <c r="F129" s="134">
        <v>762.39651151999999</v>
      </c>
      <c r="G129" s="134">
        <v>273.54442554000002</v>
      </c>
      <c r="H129" s="134">
        <v>39.17945813</v>
      </c>
      <c r="I129" s="134">
        <v>0.27370756000000002</v>
      </c>
      <c r="J129" s="134">
        <v>10.985274990000001</v>
      </c>
      <c r="K129" s="134">
        <v>27.920475580000002</v>
      </c>
      <c r="L129" s="134">
        <v>554.06406802000004</v>
      </c>
      <c r="M129" s="134">
        <v>156.83349430999999</v>
      </c>
      <c r="N129" s="134">
        <v>0</v>
      </c>
      <c r="O129" s="134">
        <v>9.1290814999999998</v>
      </c>
      <c r="P129" s="134">
        <v>147.70441281000001</v>
      </c>
      <c r="Q129" s="134">
        <v>397.23057370999999</v>
      </c>
      <c r="R129" s="134">
        <v>11.08734536</v>
      </c>
      <c r="S129" s="134">
        <v>5.6917627399999997</v>
      </c>
      <c r="T129" s="134">
        <v>380.45146561000001</v>
      </c>
      <c r="U129" s="134">
        <v>196.22051139000001</v>
      </c>
      <c r="V129" s="134">
        <v>538.23324190999995</v>
      </c>
      <c r="W129" s="134"/>
      <c r="X129" s="134"/>
      <c r="Y129" s="134"/>
      <c r="Z129" s="134"/>
      <c r="AA129" s="134"/>
      <c r="AB129" s="134"/>
    </row>
    <row r="130" spans="1:28" hidden="1" outlineLevel="1">
      <c r="A130" s="8">
        <v>44166</v>
      </c>
      <c r="B130" s="134">
        <v>3216.81159424</v>
      </c>
      <c r="C130" s="134">
        <v>2514.0890528899999</v>
      </c>
      <c r="D130" s="134">
        <v>2489.8280484900001</v>
      </c>
      <c r="E130" s="134">
        <v>1480.6538638899999</v>
      </c>
      <c r="F130" s="134">
        <v>748.68980054999997</v>
      </c>
      <c r="G130" s="134">
        <v>260.48438405000002</v>
      </c>
      <c r="H130" s="134">
        <v>24.261004400000001</v>
      </c>
      <c r="I130" s="134">
        <v>0.26566838999999998</v>
      </c>
      <c r="J130" s="134">
        <v>3.421E-3</v>
      </c>
      <c r="K130" s="134">
        <v>23.99191501</v>
      </c>
      <c r="L130" s="134">
        <v>523.80381039999997</v>
      </c>
      <c r="M130" s="134">
        <v>159.01602481</v>
      </c>
      <c r="N130" s="134">
        <v>0</v>
      </c>
      <c r="O130" s="134">
        <v>10.752113339999999</v>
      </c>
      <c r="P130" s="134">
        <v>148.26391147000001</v>
      </c>
      <c r="Q130" s="134">
        <v>364.78778559</v>
      </c>
      <c r="R130" s="134">
        <v>11.050074459999999</v>
      </c>
      <c r="S130" s="134">
        <v>5.6530753599999999</v>
      </c>
      <c r="T130" s="134">
        <v>348.08463576999998</v>
      </c>
      <c r="U130" s="134">
        <v>178.91873095</v>
      </c>
      <c r="V130" s="134">
        <v>542.57175214999995</v>
      </c>
      <c r="W130" s="134"/>
      <c r="X130" s="134"/>
      <c r="Y130" s="134"/>
      <c r="Z130" s="134"/>
      <c r="AA130" s="134"/>
      <c r="AB130" s="134"/>
    </row>
    <row r="131" spans="1:28" hidden="1" outlineLevel="1">
      <c r="A131" s="8">
        <v>44197</v>
      </c>
      <c r="B131" s="134">
        <v>3267.7702348299999</v>
      </c>
      <c r="C131" s="134">
        <v>2522.8077742599999</v>
      </c>
      <c r="D131" s="134">
        <v>2498.57730167</v>
      </c>
      <c r="E131" s="134">
        <v>1490.4593539099999</v>
      </c>
      <c r="F131" s="134">
        <v>746.80586048999999</v>
      </c>
      <c r="G131" s="134">
        <v>261.31208727000001</v>
      </c>
      <c r="H131" s="134">
        <v>24.230472590000002</v>
      </c>
      <c r="I131" s="134">
        <v>0.26636274999999998</v>
      </c>
      <c r="J131" s="134">
        <v>3.4040400000000001E-3</v>
      </c>
      <c r="K131" s="134">
        <v>23.960705799999999</v>
      </c>
      <c r="L131" s="134">
        <v>529.19651263000003</v>
      </c>
      <c r="M131" s="134">
        <v>158.49958849000001</v>
      </c>
      <c r="N131" s="134">
        <v>0</v>
      </c>
      <c r="O131" s="134">
        <v>10.2118205</v>
      </c>
      <c r="P131" s="134">
        <v>148.28776798999999</v>
      </c>
      <c r="Q131" s="134">
        <v>370.69692414000002</v>
      </c>
      <c r="R131" s="134">
        <v>19.830142989999999</v>
      </c>
      <c r="S131" s="134">
        <v>5.6367406999999998</v>
      </c>
      <c r="T131" s="134">
        <v>345.23004044999999</v>
      </c>
      <c r="U131" s="134">
        <v>215.76594793999999</v>
      </c>
      <c r="V131" s="134">
        <v>550.93628125999999</v>
      </c>
      <c r="W131" s="134"/>
      <c r="X131" s="134"/>
      <c r="Y131" s="134"/>
      <c r="Z131" s="134"/>
      <c r="AA131" s="134"/>
      <c r="AB131" s="134"/>
    </row>
    <row r="132" spans="1:28" hidden="1" outlineLevel="1">
      <c r="A132" s="8">
        <v>44228</v>
      </c>
      <c r="B132" s="134">
        <v>3290.5992357800001</v>
      </c>
      <c r="C132" s="134">
        <v>2530.2788306699999</v>
      </c>
      <c r="D132" s="134">
        <v>2511.5711369400001</v>
      </c>
      <c r="E132" s="134">
        <v>1503.0140629099999</v>
      </c>
      <c r="F132" s="134">
        <v>752.13612450999995</v>
      </c>
      <c r="G132" s="134">
        <v>256.42094952000002</v>
      </c>
      <c r="H132" s="134">
        <v>18.707693729999999</v>
      </c>
      <c r="I132" s="134">
        <v>0.28874399000000001</v>
      </c>
      <c r="J132" s="134">
        <v>3.38331E-3</v>
      </c>
      <c r="K132" s="134">
        <v>18.415566429999998</v>
      </c>
      <c r="L132" s="134">
        <v>523.59834663000004</v>
      </c>
      <c r="M132" s="134">
        <v>163.68918112</v>
      </c>
      <c r="N132" s="134">
        <v>0</v>
      </c>
      <c r="O132" s="134">
        <v>10.39128253</v>
      </c>
      <c r="P132" s="134">
        <v>153.29789858999999</v>
      </c>
      <c r="Q132" s="134">
        <v>359.90916550999998</v>
      </c>
      <c r="R132" s="134">
        <v>19.701957879999998</v>
      </c>
      <c r="S132" s="134">
        <v>5.5841978399999999</v>
      </c>
      <c r="T132" s="134">
        <v>334.62300979000003</v>
      </c>
      <c r="U132" s="134">
        <v>236.72205847999999</v>
      </c>
      <c r="V132" s="134">
        <v>539.05892031999997</v>
      </c>
      <c r="W132" s="134"/>
      <c r="X132" s="134"/>
      <c r="Y132" s="134"/>
      <c r="Z132" s="134"/>
      <c r="AA132" s="134"/>
      <c r="AB132" s="134"/>
    </row>
    <row r="133" spans="1:28" hidden="1" outlineLevel="1">
      <c r="A133" s="8">
        <v>44256</v>
      </c>
      <c r="B133" s="134">
        <v>3358.2613175500001</v>
      </c>
      <c r="C133" s="134">
        <v>2566.8507785400002</v>
      </c>
      <c r="D133" s="134">
        <v>2548.3602581999999</v>
      </c>
      <c r="E133" s="134">
        <v>1528.83220504</v>
      </c>
      <c r="F133" s="134">
        <v>760.70826905000001</v>
      </c>
      <c r="G133" s="134">
        <v>258.81978411</v>
      </c>
      <c r="H133" s="134">
        <v>18.49052034</v>
      </c>
      <c r="I133" s="134">
        <v>0.12968013</v>
      </c>
      <c r="J133" s="134">
        <v>2.8219400000000002E-3</v>
      </c>
      <c r="K133" s="134">
        <v>18.358018269999999</v>
      </c>
      <c r="L133" s="134">
        <v>528.26968340999997</v>
      </c>
      <c r="M133" s="134">
        <v>168.77517506999999</v>
      </c>
      <c r="N133" s="134">
        <v>0</v>
      </c>
      <c r="O133" s="134">
        <v>10.865604279999999</v>
      </c>
      <c r="P133" s="134">
        <v>157.90957079</v>
      </c>
      <c r="Q133" s="134">
        <v>359.49450833999998</v>
      </c>
      <c r="R133" s="134">
        <v>19.7338396</v>
      </c>
      <c r="S133" s="134">
        <v>5.5752207599999997</v>
      </c>
      <c r="T133" s="134">
        <v>334.18544797999999</v>
      </c>
      <c r="U133" s="134">
        <v>263.14085560000001</v>
      </c>
      <c r="V133" s="134">
        <v>551.81060692000005</v>
      </c>
      <c r="W133" s="134"/>
      <c r="X133" s="134"/>
      <c r="Y133" s="134"/>
      <c r="Z133" s="134"/>
      <c r="AA133" s="134"/>
      <c r="AB133" s="134"/>
    </row>
    <row r="134" spans="1:28" hidden="1" outlineLevel="1">
      <c r="A134" s="8">
        <v>44287</v>
      </c>
      <c r="B134" s="134">
        <v>3411.9349252299999</v>
      </c>
      <c r="C134" s="134">
        <v>2594.1190174100002</v>
      </c>
      <c r="D134" s="134">
        <v>2575.65391383</v>
      </c>
      <c r="E134" s="134">
        <v>1532.42573023</v>
      </c>
      <c r="F134" s="134">
        <v>779.16673278999997</v>
      </c>
      <c r="G134" s="134">
        <v>264.06145081</v>
      </c>
      <c r="H134" s="134">
        <v>18.465103580000001</v>
      </c>
      <c r="I134" s="134">
        <v>0.13960202999999999</v>
      </c>
      <c r="J134" s="134">
        <v>2.7375400000000001E-3</v>
      </c>
      <c r="K134" s="134">
        <v>18.32276401</v>
      </c>
      <c r="L134" s="134">
        <v>532.76239496000005</v>
      </c>
      <c r="M134" s="134">
        <v>173.60976058</v>
      </c>
      <c r="N134" s="134">
        <v>0</v>
      </c>
      <c r="O134" s="134">
        <v>11.464692599999999</v>
      </c>
      <c r="P134" s="134">
        <v>162.14506797999999</v>
      </c>
      <c r="Q134" s="134">
        <v>359.15263437999999</v>
      </c>
      <c r="R134" s="134">
        <v>19.646975869999999</v>
      </c>
      <c r="S134" s="134">
        <v>5.5481895999999997</v>
      </c>
      <c r="T134" s="134">
        <v>333.95746890999999</v>
      </c>
      <c r="U134" s="134">
        <v>285.05351286000001</v>
      </c>
      <c r="V134" s="134">
        <v>565.71752248999996</v>
      </c>
      <c r="W134" s="134"/>
      <c r="X134" s="134"/>
      <c r="Y134" s="134"/>
      <c r="Z134" s="134"/>
      <c r="AA134" s="134"/>
      <c r="AB134" s="134"/>
    </row>
    <row r="135" spans="1:28" hidden="1" outlineLevel="1">
      <c r="A135" s="8">
        <v>44317</v>
      </c>
      <c r="B135" s="134">
        <v>3495.80484596</v>
      </c>
      <c r="C135" s="134">
        <v>2660.3195068599998</v>
      </c>
      <c r="D135" s="134">
        <v>2642.0176280599999</v>
      </c>
      <c r="E135" s="134">
        <v>1579.8905567300001</v>
      </c>
      <c r="F135" s="134">
        <v>794.99395112000002</v>
      </c>
      <c r="G135" s="134">
        <v>267.13312021000002</v>
      </c>
      <c r="H135" s="134">
        <v>18.301878800000001</v>
      </c>
      <c r="I135" s="134">
        <v>0.12738773</v>
      </c>
      <c r="J135" s="134">
        <v>2.7139500000000001E-3</v>
      </c>
      <c r="K135" s="134">
        <v>18.171777120000002</v>
      </c>
      <c r="L135" s="134">
        <v>536.06779299000004</v>
      </c>
      <c r="M135" s="134">
        <v>180.44306512</v>
      </c>
      <c r="N135" s="134">
        <v>0</v>
      </c>
      <c r="O135" s="134">
        <v>11.54646544</v>
      </c>
      <c r="P135" s="134">
        <v>168.89659968000001</v>
      </c>
      <c r="Q135" s="134">
        <v>355.62472787000002</v>
      </c>
      <c r="R135" s="134">
        <v>19.53336006</v>
      </c>
      <c r="S135" s="134">
        <v>5.4982858800000001</v>
      </c>
      <c r="T135" s="134">
        <v>330.59308192999998</v>
      </c>
      <c r="U135" s="134">
        <v>299.41754610999999</v>
      </c>
      <c r="V135" s="134">
        <v>579.04275208000001</v>
      </c>
      <c r="W135" s="134"/>
      <c r="X135" s="134"/>
      <c r="Y135" s="134"/>
      <c r="Z135" s="134"/>
      <c r="AA135" s="134"/>
      <c r="AB135" s="134"/>
    </row>
    <row r="136" spans="1:28" hidden="1" outlineLevel="1">
      <c r="A136" s="8">
        <v>44348</v>
      </c>
      <c r="B136" s="134">
        <v>3550.2187155500001</v>
      </c>
      <c r="C136" s="134">
        <v>2704.2349465000002</v>
      </c>
      <c r="D136" s="134">
        <v>2687.2332190500001</v>
      </c>
      <c r="E136" s="134">
        <v>1610.8062556299999</v>
      </c>
      <c r="F136" s="134">
        <v>799.19167602000005</v>
      </c>
      <c r="G136" s="134">
        <v>277.2352874</v>
      </c>
      <c r="H136" s="134">
        <v>17.001727450000001</v>
      </c>
      <c r="I136" s="134">
        <v>0.12352108000000001</v>
      </c>
      <c r="J136" s="134">
        <v>2.6672800000000002E-3</v>
      </c>
      <c r="K136" s="134">
        <v>16.87553909</v>
      </c>
      <c r="L136" s="134">
        <v>530.12299146999999</v>
      </c>
      <c r="M136" s="134">
        <v>185.85683266000001</v>
      </c>
      <c r="N136" s="134">
        <v>0</v>
      </c>
      <c r="O136" s="134">
        <v>10.890847600000001</v>
      </c>
      <c r="P136" s="134">
        <v>174.96598506000001</v>
      </c>
      <c r="Q136" s="134">
        <v>344.26615880999998</v>
      </c>
      <c r="R136" s="134">
        <v>16.28025981</v>
      </c>
      <c r="S136" s="134">
        <v>5.4334870100000003</v>
      </c>
      <c r="T136" s="134">
        <v>322.55241199</v>
      </c>
      <c r="U136" s="134">
        <v>315.86077757999999</v>
      </c>
      <c r="V136" s="134">
        <v>585.29510303999996</v>
      </c>
      <c r="W136" s="134"/>
      <c r="X136" s="134"/>
      <c r="Y136" s="134"/>
      <c r="Z136" s="134"/>
      <c r="AA136" s="134"/>
      <c r="AB136" s="134"/>
    </row>
    <row r="137" spans="1:28" hidden="1" outlineLevel="1">
      <c r="A137" s="8">
        <v>44378</v>
      </c>
      <c r="B137" s="134">
        <v>3621.7414672199998</v>
      </c>
      <c r="C137" s="134">
        <v>2752.3953329699998</v>
      </c>
      <c r="D137" s="134">
        <v>2736.11568373</v>
      </c>
      <c r="E137" s="134">
        <v>1631.7294591499999</v>
      </c>
      <c r="F137" s="134">
        <v>820.8040704</v>
      </c>
      <c r="G137" s="134">
        <v>283.58215417999997</v>
      </c>
      <c r="H137" s="134">
        <v>16.279649240000001</v>
      </c>
      <c r="I137" s="134">
        <v>0.12493861000000001</v>
      </c>
      <c r="J137" s="134">
        <v>2.63818E-3</v>
      </c>
      <c r="K137" s="134">
        <v>16.152072449999999</v>
      </c>
      <c r="L137" s="134">
        <v>530.17944184999999</v>
      </c>
      <c r="M137" s="134">
        <v>195.97107353000001</v>
      </c>
      <c r="N137" s="134">
        <v>0</v>
      </c>
      <c r="O137" s="134">
        <v>10.89001796</v>
      </c>
      <c r="P137" s="134">
        <v>185.08105556999999</v>
      </c>
      <c r="Q137" s="134">
        <v>334.20836831999998</v>
      </c>
      <c r="R137" s="134">
        <v>16.158342090000001</v>
      </c>
      <c r="S137" s="134">
        <v>5.3755859299999997</v>
      </c>
      <c r="T137" s="134">
        <v>312.67444030000001</v>
      </c>
      <c r="U137" s="134">
        <v>339.16669239999999</v>
      </c>
      <c r="V137" s="134">
        <v>591.36486480999997</v>
      </c>
      <c r="W137" s="134"/>
      <c r="X137" s="134"/>
      <c r="Y137" s="134"/>
      <c r="Z137" s="134"/>
      <c r="AA137" s="134"/>
      <c r="AB137" s="134"/>
    </row>
    <row r="138" spans="1:28" hidden="1" outlineLevel="1">
      <c r="A138" s="8">
        <v>44409</v>
      </c>
      <c r="B138" s="134">
        <v>3752.72385919</v>
      </c>
      <c r="C138" s="134">
        <v>2855.3793367399999</v>
      </c>
      <c r="D138" s="134">
        <v>2839.2080332300002</v>
      </c>
      <c r="E138" s="134">
        <v>1708.03480014</v>
      </c>
      <c r="F138" s="134">
        <v>848.35408727000004</v>
      </c>
      <c r="G138" s="134">
        <v>282.81914582000002</v>
      </c>
      <c r="H138" s="134">
        <v>16.171303510000001</v>
      </c>
      <c r="I138" s="134">
        <v>0.12349615999999999</v>
      </c>
      <c r="J138" s="134">
        <v>2.6313899999999999E-3</v>
      </c>
      <c r="K138" s="134">
        <v>16.045175960000002</v>
      </c>
      <c r="L138" s="134">
        <v>531.97100301</v>
      </c>
      <c r="M138" s="134">
        <v>197.67469549</v>
      </c>
      <c r="N138" s="134">
        <v>0</v>
      </c>
      <c r="O138" s="134">
        <v>10.547253080000001</v>
      </c>
      <c r="P138" s="134">
        <v>187.12744240999999</v>
      </c>
      <c r="Q138" s="134">
        <v>334.29630752000003</v>
      </c>
      <c r="R138" s="134">
        <v>16.194230940000001</v>
      </c>
      <c r="S138" s="134">
        <v>5.3702676499999997</v>
      </c>
      <c r="T138" s="134">
        <v>312.73180893</v>
      </c>
      <c r="U138" s="134">
        <v>365.37351944</v>
      </c>
      <c r="V138" s="134">
        <v>598.49514153999996</v>
      </c>
      <c r="W138" s="134"/>
      <c r="X138" s="134"/>
      <c r="Y138" s="134"/>
      <c r="Z138" s="134"/>
      <c r="AA138" s="134"/>
      <c r="AB138" s="134"/>
    </row>
    <row r="139" spans="1:28" hidden="1" outlineLevel="1">
      <c r="A139" s="8">
        <v>44440</v>
      </c>
      <c r="B139" s="134">
        <v>3784.9419216599999</v>
      </c>
      <c r="C139" s="134">
        <v>2869.32801522</v>
      </c>
      <c r="D139" s="134">
        <v>2854.7745877900002</v>
      </c>
      <c r="E139" s="134">
        <v>1640.2068481399999</v>
      </c>
      <c r="F139" s="134">
        <v>925.77411013999995</v>
      </c>
      <c r="G139" s="134">
        <v>288.79362951000002</v>
      </c>
      <c r="H139" s="134">
        <v>14.553427429999999</v>
      </c>
      <c r="I139" s="134">
        <v>9.3182500000000001E-3</v>
      </c>
      <c r="J139" s="134">
        <v>2.5955800000000001E-3</v>
      </c>
      <c r="K139" s="134">
        <v>14.5415136</v>
      </c>
      <c r="L139" s="134">
        <v>531.56486654000003</v>
      </c>
      <c r="M139" s="134">
        <v>207.04303741000001</v>
      </c>
      <c r="N139" s="134">
        <v>0</v>
      </c>
      <c r="O139" s="134">
        <v>11.39646091</v>
      </c>
      <c r="P139" s="134">
        <v>195.64657650000001</v>
      </c>
      <c r="Q139" s="134">
        <v>324.52182913000001</v>
      </c>
      <c r="R139" s="134">
        <v>11.80342158</v>
      </c>
      <c r="S139" s="134">
        <v>5.3134661599999999</v>
      </c>
      <c r="T139" s="134">
        <v>307.40494138999998</v>
      </c>
      <c r="U139" s="134">
        <v>384.04903990000003</v>
      </c>
      <c r="V139" s="134">
        <v>608.75795264999999</v>
      </c>
      <c r="W139" s="134"/>
      <c r="X139" s="134"/>
      <c r="Y139" s="134"/>
      <c r="Z139" s="134"/>
      <c r="AA139" s="134"/>
      <c r="AB139" s="134"/>
    </row>
    <row r="140" spans="1:28" hidden="1" outlineLevel="1">
      <c r="A140" s="8">
        <v>44470</v>
      </c>
      <c r="B140" s="134">
        <v>3835.4977615799999</v>
      </c>
      <c r="C140" s="134">
        <v>2899.6991298200001</v>
      </c>
      <c r="D140" s="134">
        <v>2890.4802391600001</v>
      </c>
      <c r="E140" s="134">
        <v>1616.6052855200001</v>
      </c>
      <c r="F140" s="134">
        <v>944.39148782999996</v>
      </c>
      <c r="G140" s="134">
        <v>329.48346580999998</v>
      </c>
      <c r="H140" s="134">
        <v>9.2188906599999996</v>
      </c>
      <c r="I140" s="134">
        <v>9.7872199999999993E-3</v>
      </c>
      <c r="J140" s="134">
        <v>2.5672500000000001E-3</v>
      </c>
      <c r="K140" s="134">
        <v>9.2065361899999996</v>
      </c>
      <c r="L140" s="134">
        <v>521.03842352000004</v>
      </c>
      <c r="M140" s="134">
        <v>217.18831878</v>
      </c>
      <c r="N140" s="134">
        <v>0</v>
      </c>
      <c r="O140" s="134">
        <v>12.008045389999999</v>
      </c>
      <c r="P140" s="134">
        <v>205.18027339</v>
      </c>
      <c r="Q140" s="134">
        <v>303.85010474000001</v>
      </c>
      <c r="R140" s="134">
        <v>11.72767623</v>
      </c>
      <c r="S140" s="134">
        <v>5.2635824800000002</v>
      </c>
      <c r="T140" s="134">
        <v>286.85884603</v>
      </c>
      <c r="U140" s="134">
        <v>414.76020824</v>
      </c>
      <c r="V140" s="134">
        <v>582.65729233000002</v>
      </c>
      <c r="W140" s="134"/>
      <c r="X140" s="134"/>
      <c r="Y140" s="134"/>
      <c r="Z140" s="134"/>
      <c r="AA140" s="134"/>
      <c r="AB140" s="134"/>
    </row>
    <row r="141" spans="1:28" hidden="1" outlineLevel="1">
      <c r="A141" s="8">
        <v>44501</v>
      </c>
      <c r="B141" s="134">
        <v>3917.0439039299999</v>
      </c>
      <c r="C141" s="134">
        <v>2957.0922018599999</v>
      </c>
      <c r="D141" s="134">
        <v>2947.6120446</v>
      </c>
      <c r="E141" s="134">
        <v>1683.85556281</v>
      </c>
      <c r="F141" s="134">
        <v>965.46110175000001</v>
      </c>
      <c r="G141" s="134">
        <v>298.29538004</v>
      </c>
      <c r="H141" s="134">
        <v>9.4801572600000004</v>
      </c>
      <c r="I141" s="134">
        <v>1.0093619999999999E-2</v>
      </c>
      <c r="J141" s="134">
        <v>2.6322400000000001E-3</v>
      </c>
      <c r="K141" s="134">
        <v>9.4674314000000006</v>
      </c>
      <c r="L141" s="134">
        <v>532.96692481000002</v>
      </c>
      <c r="M141" s="134">
        <v>218.94425318</v>
      </c>
      <c r="N141" s="134">
        <v>0</v>
      </c>
      <c r="O141" s="134">
        <v>12.51935961</v>
      </c>
      <c r="P141" s="134">
        <v>206.42489356999999</v>
      </c>
      <c r="Q141" s="134">
        <v>314.02267162999999</v>
      </c>
      <c r="R141" s="134">
        <v>12.14018576</v>
      </c>
      <c r="S141" s="134">
        <v>5.4330071799999997</v>
      </c>
      <c r="T141" s="134">
        <v>296.44947868999998</v>
      </c>
      <c r="U141" s="134">
        <v>426.98477725999999</v>
      </c>
      <c r="V141" s="134">
        <v>599.73093304999998</v>
      </c>
      <c r="W141" s="134"/>
      <c r="X141" s="134"/>
      <c r="Y141" s="134"/>
      <c r="Z141" s="134"/>
      <c r="AA141" s="134"/>
      <c r="AB141" s="134"/>
    </row>
    <row r="142" spans="1:28" hidden="1" outlineLevel="1">
      <c r="A142" s="8">
        <v>44531</v>
      </c>
      <c r="B142" s="134">
        <v>3964.07531144</v>
      </c>
      <c r="C142" s="134">
        <v>2954.82343924</v>
      </c>
      <c r="D142" s="134">
        <v>2945.2953774100001</v>
      </c>
      <c r="E142" s="134">
        <v>1685.27966317</v>
      </c>
      <c r="F142" s="134">
        <v>962.62100409000004</v>
      </c>
      <c r="G142" s="134">
        <v>297.39471014999998</v>
      </c>
      <c r="H142" s="134">
        <v>9.5280618300000004</v>
      </c>
      <c r="I142" s="134">
        <v>4.7315459999999997E-2</v>
      </c>
      <c r="J142" s="134">
        <v>2.6456600000000002E-3</v>
      </c>
      <c r="K142" s="134">
        <v>9.4781007099999997</v>
      </c>
      <c r="L142" s="134">
        <v>533.55469081000001</v>
      </c>
      <c r="M142" s="134">
        <v>223.01873964999999</v>
      </c>
      <c r="N142" s="134">
        <v>0</v>
      </c>
      <c r="O142" s="134">
        <v>12.842728920000001</v>
      </c>
      <c r="P142" s="134">
        <v>210.17601073</v>
      </c>
      <c r="Q142" s="134">
        <v>310.53595116000002</v>
      </c>
      <c r="R142" s="134">
        <v>12.2231241</v>
      </c>
      <c r="S142" s="134">
        <v>3.5910048200000002</v>
      </c>
      <c r="T142" s="134">
        <v>294.72182223999999</v>
      </c>
      <c r="U142" s="134">
        <v>475.69718139000003</v>
      </c>
      <c r="V142" s="134">
        <v>512.14901000999998</v>
      </c>
      <c r="W142" s="134"/>
      <c r="X142" s="134"/>
      <c r="Y142" s="134"/>
      <c r="Z142" s="134"/>
      <c r="AA142" s="134"/>
      <c r="AB142" s="134"/>
    </row>
    <row r="143" spans="1:28" hidden="1" outlineLevel="1">
      <c r="A143" s="8">
        <v>44562</v>
      </c>
      <c r="B143" s="134">
        <v>4084.4240004200001</v>
      </c>
      <c r="C143" s="134">
        <v>3045.4805127200002</v>
      </c>
      <c r="D143" s="134">
        <v>3035.4256236900001</v>
      </c>
      <c r="E143" s="134">
        <v>1747.4675864799999</v>
      </c>
      <c r="F143" s="134">
        <v>991.45453946999999</v>
      </c>
      <c r="G143" s="134">
        <v>296.50349774</v>
      </c>
      <c r="H143" s="134">
        <v>10.05488903</v>
      </c>
      <c r="I143" s="134">
        <v>7.0751690000000006E-2</v>
      </c>
      <c r="J143" s="134">
        <v>2.7790200000000001E-3</v>
      </c>
      <c r="K143" s="134">
        <v>9.98135832</v>
      </c>
      <c r="L143" s="134">
        <v>544.33571021</v>
      </c>
      <c r="M143" s="134">
        <v>230.84281901</v>
      </c>
      <c r="N143" s="134">
        <v>0</v>
      </c>
      <c r="O143" s="134">
        <v>12.734844150000001</v>
      </c>
      <c r="P143" s="134">
        <v>218.10797486000001</v>
      </c>
      <c r="Q143" s="134">
        <v>313.49289119999997</v>
      </c>
      <c r="R143" s="134">
        <v>12.93617663</v>
      </c>
      <c r="S143" s="134">
        <v>3.7892208200000002</v>
      </c>
      <c r="T143" s="134">
        <v>296.76749375000003</v>
      </c>
      <c r="U143" s="134">
        <v>494.60777748999999</v>
      </c>
      <c r="V143" s="134">
        <v>528.21369015000005</v>
      </c>
      <c r="W143" s="134"/>
      <c r="X143" s="134"/>
      <c r="Y143" s="134"/>
      <c r="Z143" s="134"/>
      <c r="AA143" s="134"/>
      <c r="AB143" s="134"/>
    </row>
    <row r="144" spans="1:28" hidden="1" outlineLevel="1">
      <c r="A144" s="8">
        <v>44593</v>
      </c>
      <c r="B144" s="134">
        <v>4198.2834577699996</v>
      </c>
      <c r="C144" s="134">
        <v>3147.3972855299999</v>
      </c>
      <c r="D144" s="134">
        <v>3137.2477689900002</v>
      </c>
      <c r="E144" s="134">
        <v>1820.2948910499999</v>
      </c>
      <c r="F144" s="134">
        <v>1016.36254092</v>
      </c>
      <c r="G144" s="134">
        <v>300.59033701999999</v>
      </c>
      <c r="H144" s="134">
        <v>10.14951654</v>
      </c>
      <c r="I144" s="134">
        <v>2.1749319999999999E-2</v>
      </c>
      <c r="J144" s="134">
        <v>2.65994E-3</v>
      </c>
      <c r="K144" s="134">
        <v>10.12510728</v>
      </c>
      <c r="L144" s="134">
        <v>548.28031008999994</v>
      </c>
      <c r="M144" s="134">
        <v>232.55143995</v>
      </c>
      <c r="N144" s="134">
        <v>0</v>
      </c>
      <c r="O144" s="134">
        <v>12.26667685</v>
      </c>
      <c r="P144" s="134">
        <v>220.28476309999999</v>
      </c>
      <c r="Q144" s="134">
        <v>315.72887014000003</v>
      </c>
      <c r="R144" s="134">
        <v>13.183041100000001</v>
      </c>
      <c r="S144" s="134">
        <v>3.8512250200000002</v>
      </c>
      <c r="T144" s="134">
        <v>298.69460401999999</v>
      </c>
      <c r="U144" s="134">
        <v>502.60586215000001</v>
      </c>
      <c r="V144" s="134">
        <v>529.99124046999998</v>
      </c>
      <c r="W144" s="134"/>
      <c r="X144" s="134"/>
      <c r="Y144" s="134"/>
      <c r="Z144" s="134"/>
      <c r="AA144" s="134"/>
      <c r="AB144" s="134"/>
    </row>
    <row r="145" spans="1:28" hidden="1" outlineLevel="1">
      <c r="A145" s="8">
        <v>44621</v>
      </c>
      <c r="B145" s="134">
        <v>4088.3469606200001</v>
      </c>
      <c r="C145" s="134">
        <v>3042.3913009299999</v>
      </c>
      <c r="D145" s="134">
        <v>3032.2234601599998</v>
      </c>
      <c r="E145" s="134">
        <v>1730.34976957</v>
      </c>
      <c r="F145" s="134">
        <v>999.56158345999995</v>
      </c>
      <c r="G145" s="134">
        <v>302.31210713000002</v>
      </c>
      <c r="H145" s="134">
        <v>10.16784077</v>
      </c>
      <c r="I145" s="134">
        <v>3.6957110000000001E-2</v>
      </c>
      <c r="J145" s="134">
        <v>2.6476E-3</v>
      </c>
      <c r="K145" s="134">
        <v>10.128236060000001</v>
      </c>
      <c r="L145" s="134">
        <v>547.50671699999998</v>
      </c>
      <c r="M145" s="134">
        <v>231.63816324000001</v>
      </c>
      <c r="N145" s="134">
        <v>0</v>
      </c>
      <c r="O145" s="134">
        <v>12.2877621</v>
      </c>
      <c r="P145" s="134">
        <v>219.35040114</v>
      </c>
      <c r="Q145" s="134">
        <v>315.86855376</v>
      </c>
      <c r="R145" s="134">
        <v>13.22239684</v>
      </c>
      <c r="S145" s="134">
        <v>4.3393175700000004</v>
      </c>
      <c r="T145" s="134">
        <v>298.30683935000002</v>
      </c>
      <c r="U145" s="134">
        <v>498.44894269000002</v>
      </c>
      <c r="V145" s="134">
        <v>527.80931254999996</v>
      </c>
      <c r="W145" s="134"/>
      <c r="X145" s="134"/>
      <c r="Y145" s="134"/>
      <c r="Z145" s="134"/>
      <c r="AA145" s="134"/>
      <c r="AB145" s="134"/>
    </row>
    <row r="146" spans="1:28" hidden="1" outlineLevel="1">
      <c r="A146" s="8">
        <v>44652</v>
      </c>
      <c r="B146" s="134">
        <v>4017.1815335599999</v>
      </c>
      <c r="C146" s="134">
        <v>2983.2913606500001</v>
      </c>
      <c r="D146" s="134">
        <v>2973.08802044</v>
      </c>
      <c r="E146" s="134">
        <v>1730.49095405</v>
      </c>
      <c r="F146" s="134">
        <v>943.93044245999999</v>
      </c>
      <c r="G146" s="134">
        <v>298.66662393000001</v>
      </c>
      <c r="H146" s="134">
        <v>10.20334021</v>
      </c>
      <c r="I146" s="134">
        <v>6.9140229999999997E-2</v>
      </c>
      <c r="J146" s="134">
        <v>2.4890799999999999E-3</v>
      </c>
      <c r="K146" s="134">
        <v>10.1317109</v>
      </c>
      <c r="L146" s="134">
        <v>546.25461355000004</v>
      </c>
      <c r="M146" s="134">
        <v>230.71791651000001</v>
      </c>
      <c r="N146" s="134">
        <v>0</v>
      </c>
      <c r="O146" s="134">
        <v>12.231487469999999</v>
      </c>
      <c r="P146" s="134">
        <v>218.48642903999999</v>
      </c>
      <c r="Q146" s="134">
        <v>315.53669703999998</v>
      </c>
      <c r="R146" s="134">
        <v>13.260483199999999</v>
      </c>
      <c r="S146" s="134">
        <v>4.3451205699999997</v>
      </c>
      <c r="T146" s="134">
        <v>297.93109327000002</v>
      </c>
      <c r="U146" s="134">
        <v>487.63555936</v>
      </c>
      <c r="V146" s="134">
        <v>508.29658260999997</v>
      </c>
      <c r="W146" s="134"/>
      <c r="X146" s="134"/>
      <c r="Y146" s="134"/>
      <c r="Z146" s="134"/>
      <c r="AA146" s="134"/>
      <c r="AB146" s="134"/>
    </row>
    <row r="147" spans="1:28" hidden="1" outlineLevel="1">
      <c r="A147" s="8">
        <v>44682</v>
      </c>
      <c r="B147" s="134">
        <v>3946.5599642699999</v>
      </c>
      <c r="C147" s="134">
        <v>2935.94440837</v>
      </c>
      <c r="D147" s="134">
        <v>2926.7198954400001</v>
      </c>
      <c r="E147" s="134">
        <v>1698.4264815500001</v>
      </c>
      <c r="F147" s="134">
        <v>945.58216974000004</v>
      </c>
      <c r="G147" s="134">
        <v>282.71124415000003</v>
      </c>
      <c r="H147" s="134">
        <v>9.2245129299999995</v>
      </c>
      <c r="I147" s="134">
        <v>3.9651159999999998E-2</v>
      </c>
      <c r="J147" s="134">
        <v>2.50629E-3</v>
      </c>
      <c r="K147" s="134">
        <v>9.18235548</v>
      </c>
      <c r="L147" s="134">
        <v>528.44900845999996</v>
      </c>
      <c r="M147" s="134">
        <v>226.67624101999999</v>
      </c>
      <c r="N147" s="134">
        <v>0</v>
      </c>
      <c r="O147" s="134">
        <v>12.01810328</v>
      </c>
      <c r="P147" s="134">
        <v>214.65813774</v>
      </c>
      <c r="Q147" s="134">
        <v>301.77276744</v>
      </c>
      <c r="R147" s="134">
        <v>13.29983865</v>
      </c>
      <c r="S147" s="134">
        <v>3.8512250200000002</v>
      </c>
      <c r="T147" s="134">
        <v>284.62170377000001</v>
      </c>
      <c r="U147" s="134">
        <v>482.16654743999999</v>
      </c>
      <c r="V147" s="134">
        <v>483.53715932</v>
      </c>
      <c r="W147" s="134"/>
      <c r="X147" s="134"/>
      <c r="Y147" s="134"/>
      <c r="Z147" s="134"/>
      <c r="AA147" s="134"/>
      <c r="AB147" s="134"/>
    </row>
    <row r="148" spans="1:28" hidden="1" outlineLevel="1">
      <c r="A148" s="8">
        <v>44713</v>
      </c>
      <c r="B148" s="134">
        <v>3863.6949022099998</v>
      </c>
      <c r="C148" s="134">
        <v>2886.9862892699998</v>
      </c>
      <c r="D148" s="134">
        <v>2875.3877989299999</v>
      </c>
      <c r="E148" s="134">
        <v>1573.89025118</v>
      </c>
      <c r="F148" s="134">
        <v>956.38597929000002</v>
      </c>
      <c r="G148" s="134">
        <v>345.11156846</v>
      </c>
      <c r="H148" s="134">
        <v>11.59849034</v>
      </c>
      <c r="I148" s="134">
        <v>0.95951878999999995</v>
      </c>
      <c r="J148" s="134">
        <v>2.4903999999999998E-3</v>
      </c>
      <c r="K148" s="134">
        <v>10.63648115</v>
      </c>
      <c r="L148" s="134">
        <v>488.16142096999999</v>
      </c>
      <c r="M148" s="134">
        <v>192.94026815000001</v>
      </c>
      <c r="N148" s="134">
        <v>0</v>
      </c>
      <c r="O148" s="134">
        <v>10.805296370000001</v>
      </c>
      <c r="P148" s="134">
        <v>182.13497178</v>
      </c>
      <c r="Q148" s="134">
        <v>295.22115281999999</v>
      </c>
      <c r="R148" s="134">
        <v>12.418392320000001</v>
      </c>
      <c r="S148" s="134">
        <v>3.8512250200000002</v>
      </c>
      <c r="T148" s="134">
        <v>278.95153548000002</v>
      </c>
      <c r="U148" s="134">
        <v>488.54719196999997</v>
      </c>
      <c r="V148" s="134">
        <v>471.82930699000002</v>
      </c>
      <c r="W148" s="134"/>
      <c r="X148" s="134"/>
      <c r="Y148" s="134"/>
      <c r="Z148" s="134"/>
      <c r="AA148" s="134"/>
      <c r="AB148" s="134"/>
    </row>
    <row r="149" spans="1:28" hidden="1" outlineLevel="1">
      <c r="A149" s="8">
        <v>44743</v>
      </c>
      <c r="B149" s="134">
        <v>3869.9548646600001</v>
      </c>
      <c r="C149" s="134">
        <v>2798.7087234000001</v>
      </c>
      <c r="D149" s="134">
        <v>2780.0770867400001</v>
      </c>
      <c r="E149" s="134">
        <v>1591.47747869</v>
      </c>
      <c r="F149" s="134">
        <v>907.67340232000004</v>
      </c>
      <c r="G149" s="134">
        <v>280.92620572999999</v>
      </c>
      <c r="H149" s="134">
        <v>18.631636660000002</v>
      </c>
      <c r="I149" s="134">
        <v>3.5835348300000001</v>
      </c>
      <c r="J149" s="134">
        <v>3.2539000000000001E-3</v>
      </c>
      <c r="K149" s="134">
        <v>15.04484793</v>
      </c>
      <c r="L149" s="134">
        <v>581.33538314999998</v>
      </c>
      <c r="M149" s="134">
        <v>217.17612288000001</v>
      </c>
      <c r="N149" s="134">
        <v>0</v>
      </c>
      <c r="O149" s="134">
        <v>11.459649819999999</v>
      </c>
      <c r="P149" s="134">
        <v>205.71647306</v>
      </c>
      <c r="Q149" s="134">
        <v>364.15926027</v>
      </c>
      <c r="R149" s="134">
        <v>13.19467714</v>
      </c>
      <c r="S149" s="134">
        <v>4.8140280100000004</v>
      </c>
      <c r="T149" s="134">
        <v>346.15055511999998</v>
      </c>
      <c r="U149" s="134">
        <v>489.91075811000002</v>
      </c>
      <c r="V149" s="134">
        <v>523.91432337000003</v>
      </c>
      <c r="W149" s="134"/>
      <c r="X149" s="134"/>
      <c r="Y149" s="134"/>
      <c r="Z149" s="134"/>
      <c r="AA149" s="134"/>
      <c r="AB149" s="134"/>
    </row>
    <row r="150" spans="1:28" hidden="1" outlineLevel="1">
      <c r="A150" s="8">
        <v>44774</v>
      </c>
      <c r="B150" s="134">
        <v>3819.2109911799998</v>
      </c>
      <c r="C150" s="134">
        <v>2761.4739401699999</v>
      </c>
      <c r="D150" s="134">
        <v>2742.8025725799998</v>
      </c>
      <c r="E150" s="134">
        <v>1591.94345929</v>
      </c>
      <c r="F150" s="134">
        <v>881.49997540000004</v>
      </c>
      <c r="G150" s="134">
        <v>269.35913789</v>
      </c>
      <c r="H150" s="134">
        <v>18.671367589999999</v>
      </c>
      <c r="I150" s="134">
        <v>3.6267759900000001</v>
      </c>
      <c r="J150" s="134">
        <v>4.15498E-3</v>
      </c>
      <c r="K150" s="134">
        <v>15.040436619999999</v>
      </c>
      <c r="L150" s="134">
        <v>577.05684833999999</v>
      </c>
      <c r="M150" s="134">
        <v>212.28669097</v>
      </c>
      <c r="N150" s="134">
        <v>0</v>
      </c>
      <c r="O150" s="134">
        <v>11.4621426</v>
      </c>
      <c r="P150" s="134">
        <v>200.82454837</v>
      </c>
      <c r="Q150" s="134">
        <v>364.77015736999999</v>
      </c>
      <c r="R150" s="134">
        <v>13.23109215</v>
      </c>
      <c r="S150" s="134">
        <v>4.8140280100000004</v>
      </c>
      <c r="T150" s="134">
        <v>346.72503720999998</v>
      </c>
      <c r="U150" s="134">
        <v>480.68020267000003</v>
      </c>
      <c r="V150" s="134">
        <v>528.37275101</v>
      </c>
      <c r="W150" s="134"/>
      <c r="X150" s="134"/>
      <c r="Y150" s="134"/>
      <c r="Z150" s="134"/>
      <c r="AA150" s="134"/>
      <c r="AB150" s="134"/>
    </row>
    <row r="151" spans="1:28" hidden="1" outlineLevel="1">
      <c r="A151" s="8">
        <v>44805</v>
      </c>
      <c r="B151" s="134">
        <v>3738.8651369499999</v>
      </c>
      <c r="C151" s="134">
        <v>2722.0640754199999</v>
      </c>
      <c r="D151" s="134">
        <v>2703.4958099599999</v>
      </c>
      <c r="E151" s="134">
        <v>1595.1134852099999</v>
      </c>
      <c r="F151" s="134">
        <v>845.07465148000006</v>
      </c>
      <c r="G151" s="134">
        <v>263.30767327000001</v>
      </c>
      <c r="H151" s="134">
        <v>18.568265459999999</v>
      </c>
      <c r="I151" s="134">
        <v>4.0634867699999999</v>
      </c>
      <c r="J151" s="134">
        <v>2.1031390000000001E-2</v>
      </c>
      <c r="K151" s="134">
        <v>14.483747299999999</v>
      </c>
      <c r="L151" s="134">
        <v>561.78110790000005</v>
      </c>
      <c r="M151" s="134">
        <v>208.31304743999999</v>
      </c>
      <c r="N151" s="134">
        <v>0</v>
      </c>
      <c r="O151" s="134">
        <v>11.17629692</v>
      </c>
      <c r="P151" s="134">
        <v>197.13675051999999</v>
      </c>
      <c r="Q151" s="134">
        <v>353.46806046</v>
      </c>
      <c r="R151" s="134">
        <v>13.26633221</v>
      </c>
      <c r="S151" s="134">
        <v>4.8140280100000004</v>
      </c>
      <c r="T151" s="134">
        <v>335.38770024000002</v>
      </c>
      <c r="U151" s="134">
        <v>455.01995362999997</v>
      </c>
      <c r="V151" s="134">
        <v>526.33669388999999</v>
      </c>
      <c r="W151" s="134"/>
      <c r="X151" s="134"/>
      <c r="Y151" s="134"/>
      <c r="Z151" s="134"/>
      <c r="AA151" s="134"/>
      <c r="AB151" s="134"/>
    </row>
    <row r="152" spans="1:28" hidden="1" outlineLevel="1">
      <c r="A152" s="8">
        <v>44835</v>
      </c>
      <c r="B152" s="134">
        <v>3684.7632010299999</v>
      </c>
      <c r="C152" s="134">
        <v>2678.3421069999999</v>
      </c>
      <c r="D152" s="134">
        <v>2660.2266213500002</v>
      </c>
      <c r="E152" s="134">
        <v>1584.2940297</v>
      </c>
      <c r="F152" s="134">
        <v>819.05386772999998</v>
      </c>
      <c r="G152" s="134">
        <v>256.87872392000003</v>
      </c>
      <c r="H152" s="134">
        <v>18.11548565</v>
      </c>
      <c r="I152" s="134">
        <v>3.61108999</v>
      </c>
      <c r="J152" s="134">
        <v>1.9036020000000001E-2</v>
      </c>
      <c r="K152" s="134">
        <v>14.48535964</v>
      </c>
      <c r="L152" s="134">
        <v>560.741489</v>
      </c>
      <c r="M152" s="134">
        <v>206.59697295000001</v>
      </c>
      <c r="N152" s="134">
        <v>0</v>
      </c>
      <c r="O152" s="134">
        <v>10.94614715</v>
      </c>
      <c r="P152" s="134">
        <v>195.65082580000001</v>
      </c>
      <c r="Q152" s="134">
        <v>354.14451604999999</v>
      </c>
      <c r="R152" s="134">
        <v>13.30344897</v>
      </c>
      <c r="S152" s="134">
        <v>4.8140046099999996</v>
      </c>
      <c r="T152" s="134">
        <v>336.02706246999998</v>
      </c>
      <c r="U152" s="134">
        <v>445.67960503</v>
      </c>
      <c r="V152" s="134">
        <v>528.63707862000001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8">
        <v>44866</v>
      </c>
      <c r="B153" s="134">
        <v>3707.12059748</v>
      </c>
      <c r="C153" s="134">
        <v>2672.1367374000001</v>
      </c>
      <c r="D153" s="134">
        <v>2654.5320957600002</v>
      </c>
      <c r="E153" s="134">
        <v>1599.08250907</v>
      </c>
      <c r="F153" s="134">
        <v>801.79406768000001</v>
      </c>
      <c r="G153" s="134">
        <v>253.65551901000001</v>
      </c>
      <c r="H153" s="134">
        <v>17.604641640000001</v>
      </c>
      <c r="I153" s="134">
        <v>3.6222291000000002</v>
      </c>
      <c r="J153" s="134">
        <v>7.3972999999999997E-4</v>
      </c>
      <c r="K153" s="134">
        <v>13.981672809999999</v>
      </c>
      <c r="L153" s="134">
        <v>557.87561440000002</v>
      </c>
      <c r="M153" s="134">
        <v>202.86765197</v>
      </c>
      <c r="N153" s="134">
        <v>0</v>
      </c>
      <c r="O153" s="134">
        <v>10.69112252</v>
      </c>
      <c r="P153" s="134">
        <v>192.17652945</v>
      </c>
      <c r="Q153" s="134">
        <v>355.00796243000002</v>
      </c>
      <c r="R153" s="134">
        <v>13.339414919999999</v>
      </c>
      <c r="S153" s="134">
        <v>4.8140046099999996</v>
      </c>
      <c r="T153" s="134">
        <v>336.85454290000001</v>
      </c>
      <c r="U153" s="134">
        <v>477.10824567999998</v>
      </c>
      <c r="V153" s="134">
        <v>551.72146000999999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8">
        <v>44896</v>
      </c>
      <c r="B154" s="134">
        <v>3262.9614526300002</v>
      </c>
      <c r="C154" s="134">
        <v>2557.1923675600001</v>
      </c>
      <c r="D154" s="134">
        <v>2545.04002184</v>
      </c>
      <c r="E154" s="134">
        <v>1546.81807215</v>
      </c>
      <c r="F154" s="134">
        <v>752.80203647999997</v>
      </c>
      <c r="G154" s="134">
        <v>245.41991321</v>
      </c>
      <c r="H154" s="134">
        <v>12.15234572</v>
      </c>
      <c r="I154" s="134">
        <v>4.714492E-2</v>
      </c>
      <c r="J154" s="134">
        <v>2.6678999999999999E-4</v>
      </c>
      <c r="K154" s="134">
        <v>12.104934009999999</v>
      </c>
      <c r="L154" s="134">
        <v>230.80867129000001</v>
      </c>
      <c r="M154" s="134">
        <v>207.33560302999999</v>
      </c>
      <c r="N154" s="134">
        <v>0</v>
      </c>
      <c r="O154" s="134">
        <v>10.4003216</v>
      </c>
      <c r="P154" s="134">
        <v>196.93528143</v>
      </c>
      <c r="Q154" s="134">
        <v>23.473068260000002</v>
      </c>
      <c r="R154" s="134">
        <v>1.1484676</v>
      </c>
      <c r="S154" s="134">
        <v>4.3187999999999999E-4</v>
      </c>
      <c r="T154" s="134">
        <v>22.324168780000001</v>
      </c>
      <c r="U154" s="134">
        <v>474.96041378000001</v>
      </c>
      <c r="V154" s="134">
        <v>372.07770412000002</v>
      </c>
      <c r="W154" s="134"/>
      <c r="X154" s="134"/>
      <c r="Y154" s="134"/>
      <c r="Z154" s="134"/>
      <c r="AA154" s="134"/>
      <c r="AB154" s="134"/>
    </row>
    <row r="155" spans="1:28" hidden="1" outlineLevel="1">
      <c r="A155" s="8">
        <v>44927</v>
      </c>
      <c r="B155" s="134">
        <v>3236.4887766000002</v>
      </c>
      <c r="C155" s="134">
        <v>2585.62812373</v>
      </c>
      <c r="D155" s="134">
        <v>2573.4751412700002</v>
      </c>
      <c r="E155" s="134">
        <v>1599.7371980800001</v>
      </c>
      <c r="F155" s="134">
        <v>739.75651559999994</v>
      </c>
      <c r="G155" s="134">
        <v>233.98142759000001</v>
      </c>
      <c r="H155" s="134">
        <v>12.15298246</v>
      </c>
      <c r="I155" s="134">
        <v>5.23039E-2</v>
      </c>
      <c r="J155" s="134">
        <v>2.7719000000000002E-4</v>
      </c>
      <c r="K155" s="134">
        <v>12.10040137</v>
      </c>
      <c r="L155" s="134">
        <v>242.96264776999999</v>
      </c>
      <c r="M155" s="134">
        <v>220.25840872000001</v>
      </c>
      <c r="N155" s="134">
        <v>0</v>
      </c>
      <c r="O155" s="134">
        <v>10.19642537</v>
      </c>
      <c r="P155" s="134">
        <v>210.06198334999999</v>
      </c>
      <c r="Q155" s="134">
        <v>22.704239050000002</v>
      </c>
      <c r="R155" s="134">
        <v>1.1484676</v>
      </c>
      <c r="S155" s="134">
        <v>4.3187999999999999E-4</v>
      </c>
      <c r="T155" s="134">
        <v>21.555339570000001</v>
      </c>
      <c r="U155" s="134">
        <v>407.89800509999998</v>
      </c>
      <c r="V155" s="134">
        <v>382.13825932999998</v>
      </c>
      <c r="W155" s="134"/>
      <c r="X155" s="134"/>
      <c r="Y155" s="134"/>
      <c r="Z155" s="134"/>
      <c r="AA155" s="134"/>
      <c r="AB155" s="134"/>
    </row>
    <row r="156" spans="1:28" hidden="1" outlineLevel="1">
      <c r="A156" s="8">
        <v>44958</v>
      </c>
      <c r="B156" s="134">
        <v>3248.2574015300002</v>
      </c>
      <c r="C156" s="134">
        <v>2592.4208664100001</v>
      </c>
      <c r="D156" s="134">
        <v>2580.2741326800001</v>
      </c>
      <c r="E156" s="134">
        <v>1609.25521063</v>
      </c>
      <c r="F156" s="134">
        <v>743.01757813999996</v>
      </c>
      <c r="G156" s="134">
        <v>228.00134391</v>
      </c>
      <c r="H156" s="134">
        <v>12.146733729999999</v>
      </c>
      <c r="I156" s="134">
        <v>5.3332770000000002E-2</v>
      </c>
      <c r="J156" s="134">
        <v>7.2769000000000002E-4</v>
      </c>
      <c r="K156" s="134">
        <v>12.092673270000001</v>
      </c>
      <c r="L156" s="134">
        <v>242.31852404</v>
      </c>
      <c r="M156" s="134">
        <v>219.70005825999999</v>
      </c>
      <c r="N156" s="134">
        <v>0</v>
      </c>
      <c r="O156" s="134">
        <v>9.9575781200000009</v>
      </c>
      <c r="P156" s="134">
        <v>209.74248014</v>
      </c>
      <c r="Q156" s="134">
        <v>22.618465780000001</v>
      </c>
      <c r="R156" s="134">
        <v>1.1484676</v>
      </c>
      <c r="S156" s="134">
        <v>4.3187999999999999E-4</v>
      </c>
      <c r="T156" s="134">
        <v>21.4695663</v>
      </c>
      <c r="U156" s="134">
        <v>413.51801108000001</v>
      </c>
      <c r="V156" s="134">
        <v>384.97768496999998</v>
      </c>
      <c r="W156" s="134"/>
      <c r="X156" s="134"/>
      <c r="Y156" s="134"/>
      <c r="Z156" s="134"/>
      <c r="AA156" s="134"/>
      <c r="AB156" s="134"/>
    </row>
    <row r="157" spans="1:28" hidden="1" outlineLevel="1">
      <c r="A157" s="8">
        <v>44986</v>
      </c>
      <c r="B157" s="134">
        <v>3289.2328167199998</v>
      </c>
      <c r="C157" s="134">
        <v>2640.7946279799999</v>
      </c>
      <c r="D157" s="134">
        <v>2628.65452534</v>
      </c>
      <c r="E157" s="134">
        <v>1671.79395258</v>
      </c>
      <c r="F157" s="134">
        <v>735.75344742000004</v>
      </c>
      <c r="G157" s="134">
        <v>221.10712534000001</v>
      </c>
      <c r="H157" s="134">
        <v>12.14010264</v>
      </c>
      <c r="I157" s="134">
        <v>5.5239770000000001E-2</v>
      </c>
      <c r="J157" s="134">
        <v>8.3401999999999999E-4</v>
      </c>
      <c r="K157" s="134">
        <v>12.084028849999999</v>
      </c>
      <c r="L157" s="134">
        <v>236.88530401</v>
      </c>
      <c r="M157" s="134">
        <v>214.50917704</v>
      </c>
      <c r="N157" s="134">
        <v>0</v>
      </c>
      <c r="O157" s="134">
        <v>9.2583689400000004</v>
      </c>
      <c r="P157" s="134">
        <v>205.2508081</v>
      </c>
      <c r="Q157" s="134">
        <v>22.376126970000001</v>
      </c>
      <c r="R157" s="134">
        <v>1.1484676</v>
      </c>
      <c r="S157" s="134">
        <v>4.3187999999999999E-4</v>
      </c>
      <c r="T157" s="134">
        <v>21.227227490000001</v>
      </c>
      <c r="U157" s="134">
        <v>411.55288473000002</v>
      </c>
      <c r="V157" s="134">
        <v>374.39059055000001</v>
      </c>
      <c r="W157" s="134"/>
      <c r="X157" s="134"/>
      <c r="Y157" s="134"/>
      <c r="Z157" s="134"/>
      <c r="AA157" s="134"/>
      <c r="AB157" s="134"/>
    </row>
    <row r="158" spans="1:28" hidden="1" outlineLevel="1">
      <c r="A158" s="8">
        <v>45017</v>
      </c>
      <c r="B158" s="134">
        <v>3336.7804971999999</v>
      </c>
      <c r="C158" s="134">
        <v>2650.85807372</v>
      </c>
      <c r="D158" s="134">
        <v>2638.72700218</v>
      </c>
      <c r="E158" s="134">
        <v>1693.65363873</v>
      </c>
      <c r="F158" s="134">
        <v>730.80911327000001</v>
      </c>
      <c r="G158" s="134">
        <v>214.26425018</v>
      </c>
      <c r="H158" s="134">
        <v>12.131071540000001</v>
      </c>
      <c r="I158" s="134">
        <v>5.6047439999999997E-2</v>
      </c>
      <c r="J158" s="134">
        <v>6.8258000000000001E-4</v>
      </c>
      <c r="K158" s="134">
        <v>12.074341520000001</v>
      </c>
      <c r="L158" s="134">
        <v>236.43532786</v>
      </c>
      <c r="M158" s="134">
        <v>214.2437621</v>
      </c>
      <c r="N158" s="134">
        <v>0</v>
      </c>
      <c r="O158" s="134">
        <v>9.0353900500000002</v>
      </c>
      <c r="P158" s="134">
        <v>205.20837205000001</v>
      </c>
      <c r="Q158" s="134">
        <v>22.19156576</v>
      </c>
      <c r="R158" s="134">
        <v>1.1484676</v>
      </c>
      <c r="S158" s="134">
        <v>4.3187999999999999E-4</v>
      </c>
      <c r="T158" s="134">
        <v>21.042666279999999</v>
      </c>
      <c r="U158" s="134">
        <v>449.48709561999999</v>
      </c>
      <c r="V158" s="134">
        <v>366.04897928000003</v>
      </c>
      <c r="W158" s="134"/>
      <c r="X158" s="134"/>
      <c r="Y158" s="134"/>
      <c r="Z158" s="134"/>
      <c r="AA158" s="134"/>
      <c r="AB158" s="134"/>
    </row>
    <row r="159" spans="1:28" hidden="1" outlineLevel="1">
      <c r="A159" s="8">
        <v>45047</v>
      </c>
      <c r="B159" s="134">
        <v>3456.9557752800001</v>
      </c>
      <c r="C159" s="134">
        <v>2727.6718917600001</v>
      </c>
      <c r="D159" s="134">
        <v>2717.1365550700002</v>
      </c>
      <c r="E159" s="134">
        <v>1763.08487246</v>
      </c>
      <c r="F159" s="134">
        <v>745.92533311</v>
      </c>
      <c r="G159" s="134">
        <v>208.1263495</v>
      </c>
      <c r="H159" s="134">
        <v>10.535336689999999</v>
      </c>
      <c r="I159" s="134">
        <v>5.2868209999999999E-2</v>
      </c>
      <c r="J159" s="134">
        <v>6.8844000000000002E-4</v>
      </c>
      <c r="K159" s="134">
        <v>10.48178004</v>
      </c>
      <c r="L159" s="134">
        <v>241.38271376</v>
      </c>
      <c r="M159" s="134">
        <v>219.29971405000001</v>
      </c>
      <c r="N159" s="134">
        <v>0</v>
      </c>
      <c r="O159" s="134">
        <v>8.6396266300000004</v>
      </c>
      <c r="P159" s="134">
        <v>210.66008742</v>
      </c>
      <c r="Q159" s="134">
        <v>22.082999709999999</v>
      </c>
      <c r="R159" s="134">
        <v>1.1484676</v>
      </c>
      <c r="S159" s="134">
        <v>4.3187999999999999E-4</v>
      </c>
      <c r="T159" s="134">
        <v>20.934100229999999</v>
      </c>
      <c r="U159" s="134">
        <v>487.90116976000002</v>
      </c>
      <c r="V159" s="134">
        <v>415.36123902999998</v>
      </c>
      <c r="W159" s="134"/>
      <c r="X159" s="134"/>
      <c r="Y159" s="134"/>
      <c r="Z159" s="134"/>
      <c r="AA159" s="134"/>
      <c r="AB159" s="134"/>
    </row>
    <row r="160" spans="1:28" hidden="1" outlineLevel="1">
      <c r="A160" s="8">
        <v>45078</v>
      </c>
      <c r="B160" s="134">
        <v>3516.0629022799999</v>
      </c>
      <c r="C160" s="134">
        <v>2725.5215695900001</v>
      </c>
      <c r="D160" s="134">
        <v>2714.9952064499998</v>
      </c>
      <c r="E160" s="134">
        <v>1761.7668924499999</v>
      </c>
      <c r="F160" s="134">
        <v>751.61307823000004</v>
      </c>
      <c r="G160" s="134">
        <v>201.61523577</v>
      </c>
      <c r="H160" s="134">
        <v>10.526363140000001</v>
      </c>
      <c r="I160" s="134">
        <v>5.7699750000000001E-2</v>
      </c>
      <c r="J160" s="134">
        <v>6.9306999999999995E-4</v>
      </c>
      <c r="K160" s="134">
        <v>10.467970319999999</v>
      </c>
      <c r="L160" s="134">
        <v>250.55924641999999</v>
      </c>
      <c r="M160" s="134">
        <v>228.54572537999999</v>
      </c>
      <c r="N160" s="134">
        <v>0</v>
      </c>
      <c r="O160" s="134">
        <v>8.3907611000000006</v>
      </c>
      <c r="P160" s="134">
        <v>220.15496428</v>
      </c>
      <c r="Q160" s="134">
        <v>22.013521040000001</v>
      </c>
      <c r="R160" s="134">
        <v>1.1484676</v>
      </c>
      <c r="S160" s="134">
        <v>4.3187999999999999E-4</v>
      </c>
      <c r="T160" s="134">
        <v>20.86462156</v>
      </c>
      <c r="U160" s="134">
        <v>539.98208626999997</v>
      </c>
      <c r="V160" s="134">
        <v>394.34902255999998</v>
      </c>
      <c r="W160" s="134"/>
      <c r="X160" s="134"/>
      <c r="Y160" s="134"/>
      <c r="Z160" s="134"/>
      <c r="AA160" s="134"/>
      <c r="AB160" s="134"/>
    </row>
    <row r="161" spans="1:28" hidden="1" outlineLevel="1">
      <c r="A161" s="8">
        <v>45108</v>
      </c>
      <c r="B161" s="134">
        <v>3555.9297611299999</v>
      </c>
      <c r="C161" s="134">
        <v>2782.1966601600002</v>
      </c>
      <c r="D161" s="134">
        <v>2771.6759564899999</v>
      </c>
      <c r="E161" s="134">
        <v>1804.11957121</v>
      </c>
      <c r="F161" s="134">
        <v>766.58220689999996</v>
      </c>
      <c r="G161" s="134">
        <v>200.97417838000001</v>
      </c>
      <c r="H161" s="134">
        <v>10.52070367</v>
      </c>
      <c r="I161" s="134">
        <v>7.1027270000000003E-2</v>
      </c>
      <c r="J161" s="134">
        <v>6.9983999999999997E-4</v>
      </c>
      <c r="K161" s="134">
        <v>10.44897656</v>
      </c>
      <c r="L161" s="134">
        <v>266.02727218000001</v>
      </c>
      <c r="M161" s="134">
        <v>244.08839097000001</v>
      </c>
      <c r="N161" s="134">
        <v>0</v>
      </c>
      <c r="O161" s="134">
        <v>7.9192142700000003</v>
      </c>
      <c r="P161" s="134">
        <v>236.16917670000001</v>
      </c>
      <c r="Q161" s="134">
        <v>21.938881210000002</v>
      </c>
      <c r="R161" s="134">
        <v>1.1484676</v>
      </c>
      <c r="S161" s="134">
        <v>4.3187999999999999E-4</v>
      </c>
      <c r="T161" s="134">
        <v>20.789981730000001</v>
      </c>
      <c r="U161" s="134">
        <v>507.70582879</v>
      </c>
      <c r="V161" s="134">
        <v>414.61828204</v>
      </c>
      <c r="W161" s="134"/>
      <c r="X161" s="134"/>
      <c r="Y161" s="134"/>
      <c r="Z161" s="134"/>
      <c r="AA161" s="134"/>
      <c r="AB161" s="134"/>
    </row>
    <row r="162" spans="1:28" hidden="1" outlineLevel="1">
      <c r="A162" s="8">
        <v>45139</v>
      </c>
      <c r="B162" s="134">
        <v>3723.5416301</v>
      </c>
      <c r="C162" s="134">
        <v>2892.7522189699998</v>
      </c>
      <c r="D162" s="134">
        <v>2882.2554171400002</v>
      </c>
      <c r="E162" s="134">
        <v>1892.54424522</v>
      </c>
      <c r="F162" s="134">
        <v>791.72772864000001</v>
      </c>
      <c r="G162" s="134">
        <v>197.98344327999999</v>
      </c>
      <c r="H162" s="134">
        <v>10.496801830000001</v>
      </c>
      <c r="I162" s="134">
        <v>7.0959750000000002E-2</v>
      </c>
      <c r="J162" s="134">
        <v>7.7079000000000004E-4</v>
      </c>
      <c r="K162" s="134">
        <v>10.42507129</v>
      </c>
      <c r="L162" s="134">
        <v>279.17086444</v>
      </c>
      <c r="M162" s="134">
        <v>257.78135815000002</v>
      </c>
      <c r="N162" s="134">
        <v>0</v>
      </c>
      <c r="O162" s="134">
        <v>7.6911164999999997</v>
      </c>
      <c r="P162" s="134">
        <v>250.09024165</v>
      </c>
      <c r="Q162" s="134">
        <v>21.38950629</v>
      </c>
      <c r="R162" s="134">
        <v>1.1484676</v>
      </c>
      <c r="S162" s="134">
        <v>4.3187999999999999E-4</v>
      </c>
      <c r="T162" s="134">
        <v>20.240606809999999</v>
      </c>
      <c r="U162" s="134">
        <v>551.61854669000002</v>
      </c>
      <c r="V162" s="134">
        <v>444.51163330000003</v>
      </c>
      <c r="W162" s="134"/>
      <c r="X162" s="134"/>
      <c r="Y162" s="134"/>
      <c r="Z162" s="134"/>
      <c r="AA162" s="134"/>
      <c r="AB162" s="134"/>
    </row>
    <row r="163" spans="1:28" hidden="1" outlineLevel="1">
      <c r="A163" s="8">
        <v>45170</v>
      </c>
      <c r="B163" s="134">
        <v>3794.6811866399999</v>
      </c>
      <c r="C163" s="134">
        <v>2924.6579747599999</v>
      </c>
      <c r="D163" s="134">
        <v>2914.17495168</v>
      </c>
      <c r="E163" s="134">
        <v>1915.3994851099999</v>
      </c>
      <c r="F163" s="134">
        <v>714.66023782000002</v>
      </c>
      <c r="G163" s="134">
        <v>284.11522875000003</v>
      </c>
      <c r="H163" s="134">
        <v>10.483023080000001</v>
      </c>
      <c r="I163" s="134">
        <v>6.8870200000000006E-2</v>
      </c>
      <c r="J163" s="134">
        <v>3.7386799999999999E-3</v>
      </c>
      <c r="K163" s="134">
        <v>10.4104142</v>
      </c>
      <c r="L163" s="134">
        <v>294.45915069</v>
      </c>
      <c r="M163" s="134">
        <v>273.92821240000001</v>
      </c>
      <c r="N163" s="134">
        <v>0</v>
      </c>
      <c r="O163" s="134">
        <v>7.4684513800000003</v>
      </c>
      <c r="P163" s="134">
        <v>266.45976101999997</v>
      </c>
      <c r="Q163" s="134">
        <v>20.530938290000002</v>
      </c>
      <c r="R163" s="134">
        <v>1.1484676</v>
      </c>
      <c r="S163" s="134">
        <v>4.3187999999999999E-4</v>
      </c>
      <c r="T163" s="134">
        <v>19.382038810000001</v>
      </c>
      <c r="U163" s="134">
        <v>575.56406118999996</v>
      </c>
      <c r="V163" s="134">
        <v>463.51943323</v>
      </c>
      <c r="W163" s="134"/>
      <c r="X163" s="134"/>
      <c r="Y163" s="134"/>
      <c r="Z163" s="134"/>
      <c r="AA163" s="134"/>
      <c r="AB163" s="134"/>
    </row>
    <row r="164" spans="1:28" hidden="1" outlineLevel="1">
      <c r="A164" s="8">
        <v>45200</v>
      </c>
      <c r="B164" s="134">
        <v>3873.7597930000002</v>
      </c>
      <c r="C164" s="134">
        <v>2985.5404872499998</v>
      </c>
      <c r="D164" s="134">
        <v>2975.1224651399998</v>
      </c>
      <c r="E164" s="134">
        <v>1965.2204754899999</v>
      </c>
      <c r="F164" s="134">
        <v>728.10159111999997</v>
      </c>
      <c r="G164" s="134">
        <v>281.80039853</v>
      </c>
      <c r="H164" s="134">
        <v>10.418022110000001</v>
      </c>
      <c r="I164" s="134">
        <v>9.6213750000000001E-2</v>
      </c>
      <c r="J164" s="134">
        <v>3.8168799999999999E-3</v>
      </c>
      <c r="K164" s="134">
        <v>10.31799148</v>
      </c>
      <c r="L164" s="134">
        <v>311.6006835</v>
      </c>
      <c r="M164" s="134">
        <v>291.24166401999997</v>
      </c>
      <c r="N164" s="134">
        <v>0</v>
      </c>
      <c r="O164" s="134">
        <v>7.1607970999999999</v>
      </c>
      <c r="P164" s="134">
        <v>284.08086692000001</v>
      </c>
      <c r="Q164" s="134">
        <v>20.359019480000001</v>
      </c>
      <c r="R164" s="134">
        <v>1.1421016399999999</v>
      </c>
      <c r="S164" s="134">
        <v>4.2947999999999999E-4</v>
      </c>
      <c r="T164" s="134">
        <v>19.21648836</v>
      </c>
      <c r="U164" s="134">
        <v>576.61862225000004</v>
      </c>
      <c r="V164" s="134">
        <v>480.63368044999999</v>
      </c>
      <c r="W164" s="134"/>
      <c r="X164" s="134"/>
      <c r="Y164" s="134"/>
      <c r="Z164" s="134"/>
      <c r="AA164" s="134"/>
      <c r="AB164" s="134"/>
    </row>
    <row r="165" spans="1:28" hidden="1" outlineLevel="1">
      <c r="A165" s="8">
        <v>45231</v>
      </c>
      <c r="B165" s="134">
        <v>4011.8954485600002</v>
      </c>
      <c r="C165" s="134">
        <v>3093.7582454899998</v>
      </c>
      <c r="D165" s="134">
        <v>3083.3458321399999</v>
      </c>
      <c r="E165" s="134">
        <v>2051.8805465099999</v>
      </c>
      <c r="F165" s="134">
        <v>751.08598744999995</v>
      </c>
      <c r="G165" s="134">
        <v>280.37929817999998</v>
      </c>
      <c r="H165" s="134">
        <v>10.41241335</v>
      </c>
      <c r="I165" s="134">
        <v>0.12375131</v>
      </c>
      <c r="J165" s="134">
        <v>3.8999899999999999E-3</v>
      </c>
      <c r="K165" s="134">
        <v>10.284762049999999</v>
      </c>
      <c r="L165" s="134">
        <v>325.99564502999999</v>
      </c>
      <c r="M165" s="134">
        <v>305.88419893999998</v>
      </c>
      <c r="N165" s="134">
        <v>0</v>
      </c>
      <c r="O165" s="134">
        <v>6.9199518199999996</v>
      </c>
      <c r="P165" s="134">
        <v>298.96424711999998</v>
      </c>
      <c r="Q165" s="134">
        <v>20.111446090000001</v>
      </c>
      <c r="R165" s="134">
        <v>1.1423937099999999</v>
      </c>
      <c r="S165" s="134">
        <v>4.2958999999999998E-4</v>
      </c>
      <c r="T165" s="134">
        <v>18.968622790000001</v>
      </c>
      <c r="U165" s="134">
        <v>592.14155803999995</v>
      </c>
      <c r="V165" s="134">
        <v>500.99827260000001</v>
      </c>
      <c r="W165" s="134"/>
      <c r="X165" s="134"/>
      <c r="Y165" s="134"/>
      <c r="Z165" s="134"/>
      <c r="AA165" s="134"/>
      <c r="AB165" s="134"/>
    </row>
    <row r="166" spans="1:28" hidden="1" outlineLevel="1">
      <c r="A166" s="8">
        <v>45261</v>
      </c>
      <c r="B166" s="134">
        <v>3963.8296894099999</v>
      </c>
      <c r="C166" s="134">
        <v>2998.8995629299998</v>
      </c>
      <c r="D166" s="134">
        <v>2988.0889467500001</v>
      </c>
      <c r="E166" s="134">
        <v>1969.6043904600001</v>
      </c>
      <c r="F166" s="134">
        <v>745.79631202999997</v>
      </c>
      <c r="G166" s="134">
        <v>272.68824425999998</v>
      </c>
      <c r="H166" s="134">
        <v>10.81061618</v>
      </c>
      <c r="I166" s="134">
        <v>8.8787140000000001E-2</v>
      </c>
      <c r="J166" s="134">
        <v>4.0707E-3</v>
      </c>
      <c r="K166" s="134">
        <v>10.71775834</v>
      </c>
      <c r="L166" s="134">
        <v>355.94456683999999</v>
      </c>
      <c r="M166" s="134">
        <v>336.93719943000002</v>
      </c>
      <c r="N166" s="134">
        <v>0</v>
      </c>
      <c r="O166" s="134">
        <v>6.6802802400000001</v>
      </c>
      <c r="P166" s="134">
        <v>330.25691919000002</v>
      </c>
      <c r="Q166" s="134">
        <v>19.007367410000001</v>
      </c>
      <c r="R166" s="134">
        <v>0</v>
      </c>
      <c r="S166" s="134">
        <v>4.4857000000000002E-4</v>
      </c>
      <c r="T166" s="134">
        <v>19.006918840000001</v>
      </c>
      <c r="U166" s="134">
        <v>608.98555964000002</v>
      </c>
      <c r="V166" s="134">
        <v>533.85810829000002</v>
      </c>
      <c r="W166" s="134"/>
      <c r="X166" s="134"/>
      <c r="Y166" s="134"/>
      <c r="Z166" s="134"/>
      <c r="AA166" s="134"/>
      <c r="AB166" s="134"/>
    </row>
    <row r="167" spans="1:28" hidden="1" outlineLevel="1">
      <c r="A167" s="8">
        <v>45292</v>
      </c>
      <c r="B167" s="134">
        <v>4061.8331095399999</v>
      </c>
      <c r="C167" s="134">
        <v>3081.7394578899998</v>
      </c>
      <c r="D167" s="134">
        <v>3070.95438371</v>
      </c>
      <c r="E167" s="134">
        <v>2072.2406589500001</v>
      </c>
      <c r="F167" s="134">
        <v>732.44185197000002</v>
      </c>
      <c r="G167" s="134">
        <v>266.27187278999997</v>
      </c>
      <c r="H167" s="134">
        <v>10.785074180000001</v>
      </c>
      <c r="I167" s="134">
        <v>9.8342669999999993E-2</v>
      </c>
      <c r="J167" s="134">
        <v>3.2864450000000003E-2</v>
      </c>
      <c r="K167" s="134">
        <v>10.65386706</v>
      </c>
      <c r="L167" s="134">
        <v>368.87381994999998</v>
      </c>
      <c r="M167" s="134">
        <v>350.00722106000001</v>
      </c>
      <c r="N167" s="134">
        <v>0</v>
      </c>
      <c r="O167" s="134">
        <v>6.4220707499999996</v>
      </c>
      <c r="P167" s="134">
        <v>343.58515031000002</v>
      </c>
      <c r="Q167" s="134">
        <v>18.866598889999999</v>
      </c>
      <c r="R167" s="134">
        <v>0</v>
      </c>
      <c r="S167" s="134">
        <v>4.4729999999999998E-4</v>
      </c>
      <c r="T167" s="134">
        <v>18.866151590000001</v>
      </c>
      <c r="U167" s="134">
        <v>611.21983169999999</v>
      </c>
      <c r="V167" s="134">
        <v>541.05211162000001</v>
      </c>
      <c r="W167" s="134"/>
      <c r="X167" s="134"/>
      <c r="Y167" s="134"/>
      <c r="Z167" s="134"/>
      <c r="AA167" s="134"/>
      <c r="AB167" s="134"/>
    </row>
    <row r="168" spans="1:28" hidden="1" outlineLevel="1">
      <c r="A168" s="8">
        <v>45323</v>
      </c>
      <c r="B168" s="134">
        <v>4112.9190934899998</v>
      </c>
      <c r="C168" s="134">
        <v>3114.2777735099999</v>
      </c>
      <c r="D168" s="134">
        <v>3103.4219800800001</v>
      </c>
      <c r="E168" s="134">
        <v>2097.3419278599999</v>
      </c>
      <c r="F168" s="134">
        <v>743.66592492999996</v>
      </c>
      <c r="G168" s="134">
        <v>262.41412729000001</v>
      </c>
      <c r="H168" s="134">
        <v>10.85579343</v>
      </c>
      <c r="I168" s="134">
        <v>9.7879649999999999E-2</v>
      </c>
      <c r="J168" s="134">
        <v>3.556045E-2</v>
      </c>
      <c r="K168" s="134">
        <v>10.722353330000001</v>
      </c>
      <c r="L168" s="134">
        <v>384.62654161</v>
      </c>
      <c r="M168" s="134">
        <v>365.94542787</v>
      </c>
      <c r="N168" s="134">
        <v>0</v>
      </c>
      <c r="O168" s="134">
        <v>7.0722812099999999</v>
      </c>
      <c r="P168" s="134">
        <v>358.87314665999997</v>
      </c>
      <c r="Q168" s="134">
        <v>18.681113740000001</v>
      </c>
      <c r="R168" s="134">
        <v>0</v>
      </c>
      <c r="S168" s="134">
        <v>4.5123E-4</v>
      </c>
      <c r="T168" s="134">
        <v>18.680662510000001</v>
      </c>
      <c r="U168" s="134">
        <v>614.01477837000004</v>
      </c>
      <c r="V168" s="134">
        <v>554.32529890000001</v>
      </c>
      <c r="W168" s="134"/>
      <c r="X168" s="134"/>
      <c r="Y168" s="134"/>
      <c r="Z168" s="134"/>
      <c r="AA168" s="134"/>
      <c r="AB168" s="134"/>
    </row>
    <row r="169" spans="1:28">
      <c r="A169" s="8">
        <v>45352</v>
      </c>
      <c r="B169" s="134">
        <v>4233.8782838200004</v>
      </c>
      <c r="C169" s="134">
        <v>3199.34107154</v>
      </c>
      <c r="D169" s="134">
        <v>3188.15904404</v>
      </c>
      <c r="E169" s="134">
        <v>2151.0290787899999</v>
      </c>
      <c r="F169" s="134">
        <v>774.87361504</v>
      </c>
      <c r="G169" s="134">
        <v>262.25635020999999</v>
      </c>
      <c r="H169" s="134">
        <v>11.1820275</v>
      </c>
      <c r="I169" s="134">
        <v>0.15710504</v>
      </c>
      <c r="J169" s="134">
        <v>3.790777E-2</v>
      </c>
      <c r="K169" s="134">
        <v>10.987014690000001</v>
      </c>
      <c r="L169" s="134">
        <v>417.83993363000002</v>
      </c>
      <c r="M169" s="134">
        <v>398.72479127999998</v>
      </c>
      <c r="N169" s="134">
        <v>0</v>
      </c>
      <c r="O169" s="134">
        <v>6.8503501199999999</v>
      </c>
      <c r="P169" s="134">
        <v>391.87444116</v>
      </c>
      <c r="Q169" s="134">
        <v>19.115142349999999</v>
      </c>
      <c r="R169" s="134">
        <v>0</v>
      </c>
      <c r="S169" s="134">
        <v>4.6319999999999998E-4</v>
      </c>
      <c r="T169" s="134">
        <v>19.114679150000001</v>
      </c>
      <c r="U169" s="134">
        <v>616.69727865000004</v>
      </c>
      <c r="V169" s="134">
        <v>583.11190593000003</v>
      </c>
      <c r="W169" s="134"/>
      <c r="X169" s="134"/>
      <c r="Y169" s="134"/>
      <c r="Z169" s="134"/>
      <c r="AA169" s="134"/>
      <c r="AB169" s="134"/>
    </row>
    <row r="170" spans="1:28">
      <c r="A170" s="8">
        <v>45383</v>
      </c>
      <c r="B170" s="134">
        <v>4313.1292179000002</v>
      </c>
      <c r="C170" s="134">
        <v>3261.76084287</v>
      </c>
      <c r="D170" s="134">
        <v>3250.5898515700001</v>
      </c>
      <c r="E170" s="134">
        <v>2194.5355696299998</v>
      </c>
      <c r="F170" s="134">
        <v>798.31336720000002</v>
      </c>
      <c r="G170" s="134">
        <v>257.74091473999999</v>
      </c>
      <c r="H170" s="134">
        <v>11.170991300000001</v>
      </c>
      <c r="I170" s="134">
        <v>9.7017930000000002E-2</v>
      </c>
      <c r="J170" s="134">
        <v>3.8083859999999997E-2</v>
      </c>
      <c r="K170" s="134">
        <v>11.035889510000001</v>
      </c>
      <c r="L170" s="134">
        <v>448.82234244</v>
      </c>
      <c r="M170" s="134">
        <v>429.71045111000001</v>
      </c>
      <c r="N170" s="134">
        <v>0</v>
      </c>
      <c r="O170" s="134">
        <v>6.5032790499999997</v>
      </c>
      <c r="P170" s="134">
        <v>423.20717206</v>
      </c>
      <c r="Q170" s="134">
        <v>19.111891329999999</v>
      </c>
      <c r="R170" s="134">
        <v>0</v>
      </c>
      <c r="S170" s="134">
        <v>4.6849000000000001E-4</v>
      </c>
      <c r="T170" s="134">
        <v>19.111422839999999</v>
      </c>
      <c r="U170" s="134">
        <v>602.54603258999998</v>
      </c>
      <c r="V170" s="134">
        <v>612.29792348000001</v>
      </c>
      <c r="W170" s="134"/>
      <c r="X170" s="134"/>
      <c r="Y170" s="134"/>
      <c r="Z170" s="134"/>
      <c r="AA170" s="134"/>
      <c r="AB170" s="134"/>
    </row>
    <row r="171" spans="1:28">
      <c r="A171" s="8">
        <v>45413</v>
      </c>
      <c r="B171" s="134">
        <v>4442.3002904799996</v>
      </c>
      <c r="C171" s="134">
        <v>3335.5788614500002</v>
      </c>
      <c r="D171" s="134">
        <v>3325.5133708799999</v>
      </c>
      <c r="E171" s="134">
        <v>2240.5464853100002</v>
      </c>
      <c r="F171" s="134">
        <v>825.83142285999998</v>
      </c>
      <c r="G171" s="134">
        <v>259.13546271000001</v>
      </c>
      <c r="H171" s="134">
        <v>10.06549057</v>
      </c>
      <c r="I171" s="134">
        <v>0.10205794</v>
      </c>
      <c r="J171" s="134">
        <v>3.922693E-2</v>
      </c>
      <c r="K171" s="134">
        <v>9.9242056999999999</v>
      </c>
      <c r="L171" s="134">
        <v>466.9498433</v>
      </c>
      <c r="M171" s="134">
        <v>453.06786305999998</v>
      </c>
      <c r="N171" s="134">
        <v>0</v>
      </c>
      <c r="O171" s="134">
        <v>6.15192754</v>
      </c>
      <c r="P171" s="134">
        <v>446.91593552</v>
      </c>
      <c r="Q171" s="134">
        <v>13.881980240000001</v>
      </c>
      <c r="R171" s="134">
        <v>0</v>
      </c>
      <c r="S171" s="134">
        <v>4.7831000000000002E-4</v>
      </c>
      <c r="T171" s="134">
        <v>13.881501930000001</v>
      </c>
      <c r="U171" s="134">
        <v>639.77158572999997</v>
      </c>
      <c r="V171" s="134">
        <v>638.80479503000004</v>
      </c>
      <c r="W171" s="134"/>
      <c r="X171" s="134"/>
      <c r="Y171" s="134"/>
      <c r="Z171" s="134"/>
      <c r="AA171" s="134"/>
      <c r="AB171" s="134"/>
    </row>
    <row r="172" spans="1:28">
      <c r="A172" s="8">
        <v>45444</v>
      </c>
      <c r="B172" s="134">
        <v>4515.3164074899996</v>
      </c>
      <c r="C172" s="134">
        <v>3369.5087548699998</v>
      </c>
      <c r="D172" s="134">
        <v>3359.4477467199999</v>
      </c>
      <c r="E172" s="134">
        <v>2262.5622817499998</v>
      </c>
      <c r="F172" s="134">
        <v>843.40262494000001</v>
      </c>
      <c r="G172" s="134">
        <v>253.48284003000001</v>
      </c>
      <c r="H172" s="134">
        <v>10.061008149999999</v>
      </c>
      <c r="I172" s="134">
        <v>8.8169300000000006E-2</v>
      </c>
      <c r="J172" s="134">
        <v>3.8955950000000003E-2</v>
      </c>
      <c r="K172" s="134">
        <v>9.9338829000000004</v>
      </c>
      <c r="L172" s="134">
        <v>487.96575079000002</v>
      </c>
      <c r="M172" s="134">
        <v>474.26847142999998</v>
      </c>
      <c r="N172" s="134">
        <v>0</v>
      </c>
      <c r="O172" s="134">
        <v>7.2300648000000001</v>
      </c>
      <c r="P172" s="134">
        <v>467.03840663</v>
      </c>
      <c r="Q172" s="134">
        <v>13.69727936</v>
      </c>
      <c r="R172" s="134">
        <v>0</v>
      </c>
      <c r="S172" s="134">
        <v>4.7875000000000001E-4</v>
      </c>
      <c r="T172" s="134">
        <v>13.69680061</v>
      </c>
      <c r="U172" s="134">
        <v>657.84190182999998</v>
      </c>
      <c r="V172" s="134">
        <v>661.15626437000003</v>
      </c>
      <c r="W172" s="134"/>
      <c r="X172" s="134"/>
      <c r="Y172" s="134"/>
      <c r="Z172" s="134"/>
      <c r="AA172" s="134"/>
      <c r="AB172" s="134"/>
    </row>
    <row r="173" spans="1:28">
      <c r="A173" s="8">
        <v>45474</v>
      </c>
      <c r="B173" s="134">
        <v>4633.36062416</v>
      </c>
      <c r="C173" s="134">
        <v>3468.97483973</v>
      </c>
      <c r="D173" s="134">
        <v>3458.8311938799998</v>
      </c>
      <c r="E173" s="134">
        <v>2354.4886522699999</v>
      </c>
      <c r="F173" s="134">
        <v>851.48542517999999</v>
      </c>
      <c r="G173" s="134">
        <v>252.85711642999999</v>
      </c>
      <c r="H173" s="134">
        <v>10.14364585</v>
      </c>
      <c r="I173" s="134">
        <v>0.10044701</v>
      </c>
      <c r="J173" s="134">
        <v>3.9860729999999997E-2</v>
      </c>
      <c r="K173" s="134">
        <v>10.00333811</v>
      </c>
      <c r="L173" s="134">
        <v>503.90617753999999</v>
      </c>
      <c r="M173" s="134">
        <v>490.16537828999998</v>
      </c>
      <c r="N173" s="134">
        <v>0</v>
      </c>
      <c r="O173" s="134">
        <v>6.8989725799999997</v>
      </c>
      <c r="P173" s="134">
        <v>483.26640571000002</v>
      </c>
      <c r="Q173" s="134">
        <v>13.74079925</v>
      </c>
      <c r="R173" s="134">
        <v>0</v>
      </c>
      <c r="S173" s="134">
        <v>4.8454999999999999E-4</v>
      </c>
      <c r="T173" s="134">
        <v>13.740314700000001</v>
      </c>
      <c r="U173" s="134">
        <v>660.47960689000001</v>
      </c>
      <c r="V173" s="134">
        <v>672.38328421999995</v>
      </c>
      <c r="W173" s="134"/>
      <c r="X173" s="134"/>
      <c r="Y173" s="134"/>
      <c r="Z173" s="134"/>
      <c r="AA173" s="134"/>
      <c r="AB173" s="134"/>
    </row>
    <row r="174" spans="1:28">
      <c r="A174" s="8">
        <v>45505</v>
      </c>
      <c r="B174" s="134">
        <v>4758.9008743300001</v>
      </c>
      <c r="C174" s="134">
        <v>3578.7124624500002</v>
      </c>
      <c r="D174" s="134">
        <v>3568.5356982200001</v>
      </c>
      <c r="E174" s="134">
        <v>2409.9204713099998</v>
      </c>
      <c r="F174" s="134">
        <v>905.18221756000003</v>
      </c>
      <c r="G174" s="134">
        <v>253.43300934999999</v>
      </c>
      <c r="H174" s="134">
        <v>10.17676423</v>
      </c>
      <c r="I174" s="134">
        <v>8.2229659999999996E-2</v>
      </c>
      <c r="J174" s="134">
        <v>4.0905560000000001E-2</v>
      </c>
      <c r="K174" s="134">
        <v>10.05362901</v>
      </c>
      <c r="L174" s="134">
        <v>523.73408036000001</v>
      </c>
      <c r="M174" s="134">
        <v>510.06743118000003</v>
      </c>
      <c r="N174" s="134">
        <v>0</v>
      </c>
      <c r="O174" s="134">
        <v>6.59979899</v>
      </c>
      <c r="P174" s="134">
        <v>503.46763219000002</v>
      </c>
      <c r="Q174" s="134">
        <v>13.66664918</v>
      </c>
      <c r="R174" s="134">
        <v>0</v>
      </c>
      <c r="S174" s="134">
        <v>4.8645999999999997E-4</v>
      </c>
      <c r="T174" s="134">
        <v>13.666162720000001</v>
      </c>
      <c r="U174" s="134">
        <v>656.45433151999998</v>
      </c>
      <c r="V174" s="134">
        <v>686.69747503999997</v>
      </c>
      <c r="W174" s="134"/>
      <c r="X174" s="134"/>
      <c r="Y174" s="134"/>
      <c r="Z174" s="134"/>
      <c r="AA174" s="134"/>
      <c r="AB174" s="134"/>
    </row>
    <row r="175" spans="1:28">
      <c r="A175" s="8">
        <v>45536</v>
      </c>
      <c r="B175" s="134">
        <v>4861.0835487799995</v>
      </c>
      <c r="C175" s="134">
        <v>3643.7613151</v>
      </c>
      <c r="D175" s="134">
        <v>3633.6055105199998</v>
      </c>
      <c r="E175" s="134">
        <v>2440.8288894699999</v>
      </c>
      <c r="F175" s="134">
        <v>940.17589324999994</v>
      </c>
      <c r="G175" s="134">
        <v>252.60072779999999</v>
      </c>
      <c r="H175" s="134">
        <v>10.15580458</v>
      </c>
      <c r="I175" s="134">
        <v>0.10868271</v>
      </c>
      <c r="J175" s="134">
        <v>4.1102220000000002E-2</v>
      </c>
      <c r="K175" s="134">
        <v>10.006019650000001</v>
      </c>
      <c r="L175" s="134">
        <v>538.54106973</v>
      </c>
      <c r="M175" s="134">
        <v>525.02096885000003</v>
      </c>
      <c r="N175" s="134">
        <v>0</v>
      </c>
      <c r="O175" s="134">
        <v>6.3466574199999997</v>
      </c>
      <c r="P175" s="134">
        <v>518.67431142999999</v>
      </c>
      <c r="Q175" s="134">
        <v>13.520100879999999</v>
      </c>
      <c r="R175" s="134">
        <v>0</v>
      </c>
      <c r="S175" s="134">
        <v>4.8618000000000001E-4</v>
      </c>
      <c r="T175" s="134">
        <v>13.5196147</v>
      </c>
      <c r="U175" s="134">
        <v>678.78116394999995</v>
      </c>
      <c r="V175" s="134">
        <v>693.16467189000002</v>
      </c>
      <c r="W175" s="134"/>
      <c r="X175" s="134"/>
      <c r="Y175" s="134"/>
      <c r="Z175" s="134"/>
      <c r="AA175" s="134"/>
      <c r="AB175" s="134"/>
    </row>
    <row r="176" spans="1:28">
      <c r="A176" s="8">
        <v>45566</v>
      </c>
      <c r="B176" s="134">
        <v>4978.4194688799998</v>
      </c>
      <c r="C176" s="134">
        <v>3708.3542322200001</v>
      </c>
      <c r="D176" s="134">
        <v>3700.9847020900002</v>
      </c>
      <c r="E176" s="134">
        <v>2483.3435719300001</v>
      </c>
      <c r="F176" s="134">
        <v>964.45951411999999</v>
      </c>
      <c r="G176" s="134">
        <v>253.18161603999999</v>
      </c>
      <c r="H176" s="134">
        <v>7.3695301300000002</v>
      </c>
      <c r="I176" s="134">
        <v>8.1101569999999998E-2</v>
      </c>
      <c r="J176" s="134">
        <v>4.0061550000000001E-2</v>
      </c>
      <c r="K176" s="134">
        <v>7.2483670099999999</v>
      </c>
      <c r="L176" s="134">
        <v>570.40496691999999</v>
      </c>
      <c r="M176" s="134">
        <v>560.35870291000003</v>
      </c>
      <c r="N176" s="134">
        <v>0.19379408000000001</v>
      </c>
      <c r="O176" s="134">
        <v>6.0954028400000002</v>
      </c>
      <c r="P176" s="134">
        <v>554.06950599000004</v>
      </c>
      <c r="Q176" s="134">
        <v>10.04626401</v>
      </c>
      <c r="R176" s="134">
        <v>0</v>
      </c>
      <c r="S176" s="134">
        <v>4.8749999999999998E-4</v>
      </c>
      <c r="T176" s="134">
        <v>10.04577651</v>
      </c>
      <c r="U176" s="134">
        <v>699.66026973999999</v>
      </c>
      <c r="V176" s="134">
        <v>722.01691068000002</v>
      </c>
      <c r="W176" s="134"/>
      <c r="X176" s="134"/>
      <c r="Y176" s="134"/>
      <c r="Z176" s="134"/>
      <c r="AA176" s="134"/>
      <c r="AB176" s="134"/>
    </row>
    <row r="177" spans="1:28">
      <c r="A177" s="8">
        <v>45597</v>
      </c>
      <c r="B177" s="134">
        <v>5083.2386661399996</v>
      </c>
      <c r="C177" s="134">
        <v>3785.2055711500002</v>
      </c>
      <c r="D177" s="134">
        <v>3777.8054519399998</v>
      </c>
      <c r="E177" s="134">
        <v>2520.8880258099998</v>
      </c>
      <c r="F177" s="134">
        <v>1003.08316388</v>
      </c>
      <c r="G177" s="134">
        <v>253.83426224999999</v>
      </c>
      <c r="H177" s="134">
        <v>7.4001192099999997</v>
      </c>
      <c r="I177" s="134">
        <v>7.3318090000000002E-2</v>
      </c>
      <c r="J177" s="134">
        <v>3.9479109999999998E-2</v>
      </c>
      <c r="K177" s="134">
        <v>7.2873220099999996</v>
      </c>
      <c r="L177" s="134">
        <v>581.77915940000003</v>
      </c>
      <c r="M177" s="134">
        <v>571.77068115999998</v>
      </c>
      <c r="N177" s="134">
        <v>0.23398879</v>
      </c>
      <c r="O177" s="134">
        <v>5.9159689699999998</v>
      </c>
      <c r="P177" s="134">
        <v>565.62072339999997</v>
      </c>
      <c r="Q177" s="134">
        <v>10.008478240000001</v>
      </c>
      <c r="R177" s="134">
        <v>0</v>
      </c>
      <c r="S177" s="134">
        <v>4.9123999999999999E-4</v>
      </c>
      <c r="T177" s="134">
        <v>10.007987</v>
      </c>
      <c r="U177" s="134">
        <v>716.25393558999997</v>
      </c>
      <c r="V177" s="134">
        <v>730.75513472</v>
      </c>
      <c r="W177" s="134"/>
      <c r="X177" s="134"/>
      <c r="Y177" s="134"/>
      <c r="Z177" s="134"/>
      <c r="AA177" s="134"/>
      <c r="AB177" s="134"/>
    </row>
    <row r="178" spans="1:28">
      <c r="A178" s="8">
        <v>45627</v>
      </c>
      <c r="B178" s="134">
        <v>5109.1548150199997</v>
      </c>
      <c r="C178" s="134">
        <v>3786.9620974700001</v>
      </c>
      <c r="D178" s="134">
        <v>3779.4892243899999</v>
      </c>
      <c r="E178" s="134">
        <v>2513.0251404199998</v>
      </c>
      <c r="F178" s="134">
        <v>1016.23353826</v>
      </c>
      <c r="G178" s="134">
        <v>250.23054571</v>
      </c>
      <c r="H178" s="134">
        <v>7.4728730800000003</v>
      </c>
      <c r="I178" s="134">
        <v>8.6504520000000001E-2</v>
      </c>
      <c r="J178" s="134">
        <v>3.9577840000000003E-2</v>
      </c>
      <c r="K178" s="134">
        <v>7.3467907200000004</v>
      </c>
      <c r="L178" s="134">
        <v>587.49536809999995</v>
      </c>
      <c r="M178" s="134">
        <v>578.07858458999999</v>
      </c>
      <c r="N178" s="134">
        <v>0.16619631000000001</v>
      </c>
      <c r="O178" s="134">
        <v>5.7191974999999999</v>
      </c>
      <c r="P178" s="134">
        <v>572.19319078000001</v>
      </c>
      <c r="Q178" s="134">
        <v>9.4167835100000001</v>
      </c>
      <c r="R178" s="134">
        <v>0</v>
      </c>
      <c r="S178" s="134">
        <v>4.9647999999999999E-4</v>
      </c>
      <c r="T178" s="134">
        <v>9.4162870299999994</v>
      </c>
      <c r="U178" s="134">
        <v>734.69734945000005</v>
      </c>
      <c r="V178" s="134">
        <v>741.30609455000001</v>
      </c>
      <c r="W178" s="134"/>
      <c r="X178" s="134"/>
      <c r="Y178" s="134"/>
      <c r="Z178" s="134"/>
      <c r="AA178" s="134"/>
      <c r="AB178" s="134"/>
    </row>
    <row r="179" spans="1:28">
      <c r="A179" s="8">
        <v>45658</v>
      </c>
      <c r="B179" s="134">
        <v>5202.38247512</v>
      </c>
      <c r="C179" s="134">
        <v>3873.1989445200002</v>
      </c>
      <c r="D179" s="134">
        <v>3865.7762509499998</v>
      </c>
      <c r="E179" s="134">
        <v>2667.1794674600001</v>
      </c>
      <c r="F179" s="134">
        <v>951.86528246</v>
      </c>
      <c r="G179" s="134">
        <v>246.73150103</v>
      </c>
      <c r="H179" s="134">
        <v>7.4226935699999999</v>
      </c>
      <c r="I179" s="134">
        <v>9.3625949999999999E-2</v>
      </c>
      <c r="J179" s="134">
        <v>3.5876119999999997E-2</v>
      </c>
      <c r="K179" s="134">
        <v>7.2931914999999998</v>
      </c>
      <c r="L179" s="134">
        <v>599.41017360000001</v>
      </c>
      <c r="M179" s="134">
        <v>590.13435025000001</v>
      </c>
      <c r="N179" s="134">
        <v>0.16731784999999999</v>
      </c>
      <c r="O179" s="134">
        <v>5.5657387199999997</v>
      </c>
      <c r="P179" s="134">
        <v>584.40129367999998</v>
      </c>
      <c r="Q179" s="134">
        <v>9.2758233499999996</v>
      </c>
      <c r="R179" s="134">
        <v>0</v>
      </c>
      <c r="S179" s="134">
        <v>4.9394E-4</v>
      </c>
      <c r="T179" s="134">
        <v>9.2753294099999994</v>
      </c>
      <c r="U179" s="134">
        <v>729.77335700000003</v>
      </c>
      <c r="V179" s="134">
        <v>744.15020797</v>
      </c>
      <c r="W179" s="134"/>
      <c r="X179" s="134"/>
      <c r="Y179" s="134"/>
      <c r="Z179" s="134"/>
      <c r="AA179" s="134"/>
      <c r="AB179" s="134"/>
    </row>
    <row r="180" spans="1:28">
      <c r="A180" s="8">
        <v>45689</v>
      </c>
      <c r="B180" s="134">
        <v>5262.83466004</v>
      </c>
      <c r="C180" s="134">
        <v>3897.42631433</v>
      </c>
      <c r="D180" s="134">
        <v>3890.0896680599999</v>
      </c>
      <c r="E180" s="134">
        <v>2689.2805974900002</v>
      </c>
      <c r="F180" s="134">
        <v>954.95915478999996</v>
      </c>
      <c r="G180" s="134">
        <v>245.84991578</v>
      </c>
      <c r="H180" s="134">
        <v>7.3366462700000001</v>
      </c>
      <c r="I180" s="134">
        <v>7.8268379999999999E-2</v>
      </c>
      <c r="J180" s="134">
        <v>3.5385680000000003E-2</v>
      </c>
      <c r="K180" s="134">
        <v>7.2229922100000001</v>
      </c>
      <c r="L180" s="134">
        <v>607.42945912000005</v>
      </c>
      <c r="M180" s="134">
        <v>598.40997676999996</v>
      </c>
      <c r="N180" s="134">
        <v>0.23532467000000001</v>
      </c>
      <c r="O180" s="134">
        <v>6.70470656</v>
      </c>
      <c r="P180" s="134">
        <v>591.46994554000003</v>
      </c>
      <c r="Q180" s="134">
        <v>9.0194823500000005</v>
      </c>
      <c r="R180" s="134">
        <v>0</v>
      </c>
      <c r="S180" s="134">
        <v>4.9027999999999995E-4</v>
      </c>
      <c r="T180" s="134">
        <v>9.0189920699999995</v>
      </c>
      <c r="U180" s="134">
        <v>757.97888659</v>
      </c>
      <c r="V180" s="134">
        <v>752.70269986999995</v>
      </c>
      <c r="W180" s="134"/>
      <c r="X180" s="134"/>
      <c r="Y180" s="134"/>
      <c r="Z180" s="134"/>
      <c r="AA180" s="134"/>
      <c r="AB180" s="134"/>
    </row>
    <row r="181" spans="1:28">
      <c r="A181" s="8">
        <v>45717</v>
      </c>
      <c r="B181" s="134">
        <v>5365.3401013700004</v>
      </c>
      <c r="C181" s="134">
        <v>4013.9459591200002</v>
      </c>
      <c r="D181" s="134">
        <v>4012.9459808000001</v>
      </c>
      <c r="E181" s="134">
        <v>2690.9850189700001</v>
      </c>
      <c r="F181" s="134">
        <v>1073.32677182</v>
      </c>
      <c r="G181" s="134">
        <v>248.63419001</v>
      </c>
      <c r="H181" s="134">
        <v>0.99997831999999998</v>
      </c>
      <c r="I181" s="134">
        <v>0.16239333</v>
      </c>
      <c r="J181" s="134">
        <v>3.6836609999999999E-2</v>
      </c>
      <c r="K181" s="134">
        <v>0.80074838000000004</v>
      </c>
      <c r="L181" s="134">
        <v>604.44079437000005</v>
      </c>
      <c r="M181" s="134">
        <v>598.20814582000003</v>
      </c>
      <c r="N181" s="134">
        <v>0.20878651000000001</v>
      </c>
      <c r="O181" s="134">
        <v>6.4964465899999997</v>
      </c>
      <c r="P181" s="134">
        <v>591.50291272000004</v>
      </c>
      <c r="Q181" s="134">
        <v>6.2326485500000004</v>
      </c>
      <c r="R181" s="134">
        <v>0</v>
      </c>
      <c r="S181" s="134">
        <v>0</v>
      </c>
      <c r="T181" s="134">
        <v>6.2326485500000004</v>
      </c>
      <c r="U181" s="134">
        <v>746.95334788000002</v>
      </c>
      <c r="V181" s="134">
        <v>742.69208017999995</v>
      </c>
      <c r="W181" s="134"/>
      <c r="X181" s="134"/>
      <c r="Y181" s="134"/>
      <c r="Z181" s="134"/>
      <c r="AA181" s="134"/>
      <c r="AB181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4" customWidth="1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0.88671875" style="28" customWidth="1"/>
    <col min="14" max="14" width="13.5546875" style="28" customWidth="1"/>
    <col min="15" max="15" width="10.33203125" style="28" customWidth="1"/>
    <col min="16" max="16" width="8.109375" style="28" customWidth="1"/>
    <col min="17" max="16384" width="9.109375" style="28"/>
  </cols>
  <sheetData>
    <row r="1" spans="1:22" ht="14.4">
      <c r="A1" s="45" t="s">
        <v>157</v>
      </c>
    </row>
    <row r="2" spans="1:22" ht="5.25" customHeight="1"/>
    <row r="3" spans="1:22">
      <c r="A3" s="115" t="s">
        <v>54</v>
      </c>
    </row>
    <row r="4" spans="1:22" ht="12.75" customHeight="1">
      <c r="A4" s="210" t="s">
        <v>124</v>
      </c>
      <c r="B4" s="222"/>
      <c r="C4" s="222"/>
      <c r="D4" s="222"/>
    </row>
    <row r="5" spans="1:22" ht="12.75" customHeight="1">
      <c r="A5" s="29" t="s">
        <v>230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22" s="30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31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31" customFormat="1" ht="80.2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22" s="31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33" customFormat="1" hidden="1" outlineLevel="1">
      <c r="A11" s="8">
        <v>40544</v>
      </c>
      <c r="B11" s="135">
        <v>3965.0090776900001</v>
      </c>
      <c r="C11" s="32">
        <v>33.970082869999999</v>
      </c>
      <c r="D11" s="135">
        <v>30.356696060000001</v>
      </c>
      <c r="E11" s="135">
        <v>3.6133868099999997</v>
      </c>
      <c r="F11" s="135">
        <v>4.5364894500000004</v>
      </c>
      <c r="G11" s="135">
        <v>4.3925362300000002</v>
      </c>
      <c r="H11" s="135">
        <v>0.14395321999999999</v>
      </c>
      <c r="I11" s="135">
        <v>566.18011221000006</v>
      </c>
      <c r="J11" s="135">
        <v>73.193469700000009</v>
      </c>
      <c r="K11" s="135">
        <v>492.98664250999997</v>
      </c>
      <c r="L11" s="135">
        <v>3360.3223931599996</v>
      </c>
      <c r="M11" s="135">
        <v>3340.2461121699998</v>
      </c>
      <c r="N11" s="135">
        <v>20.076280990000001</v>
      </c>
      <c r="O11" s="135">
        <v>1.77695727</v>
      </c>
      <c r="P11" s="135">
        <v>8.65033444</v>
      </c>
      <c r="Q11" s="136"/>
      <c r="R11" s="136"/>
      <c r="S11" s="136"/>
      <c r="T11" s="136"/>
      <c r="U11" s="136"/>
      <c r="V11" s="136"/>
    </row>
    <row r="12" spans="1:22" s="33" customFormat="1" hidden="1" outlineLevel="1">
      <c r="A12" s="8">
        <v>40575</v>
      </c>
      <c r="B12" s="135">
        <v>4032.08426435</v>
      </c>
      <c r="C12" s="32">
        <v>31.431114540000003</v>
      </c>
      <c r="D12" s="135">
        <v>28.239753479999997</v>
      </c>
      <c r="E12" s="135">
        <v>3.1913610599999997</v>
      </c>
      <c r="F12" s="135">
        <v>33.5054479</v>
      </c>
      <c r="G12" s="135">
        <v>3.82002731</v>
      </c>
      <c r="H12" s="135">
        <v>29.68542059</v>
      </c>
      <c r="I12" s="135">
        <v>560.11477269</v>
      </c>
      <c r="J12" s="135">
        <v>70.987845579999998</v>
      </c>
      <c r="K12" s="135">
        <v>489.12692711</v>
      </c>
      <c r="L12" s="135">
        <v>3407.0329292199999</v>
      </c>
      <c r="M12" s="135">
        <v>3386.9325786899999</v>
      </c>
      <c r="N12" s="135">
        <v>20.100350530000004</v>
      </c>
      <c r="O12" s="135">
        <v>1.7497239699999998</v>
      </c>
      <c r="P12" s="135">
        <v>12.53538739</v>
      </c>
      <c r="Q12" s="136"/>
      <c r="R12" s="136"/>
      <c r="S12" s="136"/>
      <c r="T12" s="136"/>
      <c r="U12" s="136"/>
      <c r="V12" s="136"/>
    </row>
    <row r="13" spans="1:22" s="33" customFormat="1" hidden="1" outlineLevel="1">
      <c r="A13" s="8">
        <v>40603</v>
      </c>
      <c r="B13" s="135">
        <v>4134.5407226500001</v>
      </c>
      <c r="C13" s="32">
        <v>51.721445189999997</v>
      </c>
      <c r="D13" s="135">
        <v>49.216314429999997</v>
      </c>
      <c r="E13" s="135">
        <v>2.5051307600000001</v>
      </c>
      <c r="F13" s="135">
        <v>68.197386309999999</v>
      </c>
      <c r="G13" s="135">
        <v>3.5475785900000001</v>
      </c>
      <c r="H13" s="135">
        <v>64.649807719999998</v>
      </c>
      <c r="I13" s="135">
        <v>579.06264742000008</v>
      </c>
      <c r="J13" s="135">
        <v>65.542226209999995</v>
      </c>
      <c r="K13" s="135">
        <v>513.52042120999999</v>
      </c>
      <c r="L13" s="135">
        <v>3435.5592437300002</v>
      </c>
      <c r="M13" s="135">
        <v>3415.8741926600005</v>
      </c>
      <c r="N13" s="135">
        <v>19.68505107</v>
      </c>
      <c r="O13" s="135">
        <v>1.0086189800000001</v>
      </c>
      <c r="P13" s="135">
        <v>8.2687048300000008</v>
      </c>
      <c r="Q13" s="136"/>
      <c r="R13" s="136"/>
      <c r="S13" s="136"/>
      <c r="T13" s="136"/>
      <c r="U13" s="136"/>
      <c r="V13" s="136"/>
    </row>
    <row r="14" spans="1:22" s="33" customFormat="1" hidden="1" outlineLevel="1">
      <c r="A14" s="8">
        <v>40634</v>
      </c>
      <c r="B14" s="135">
        <v>4092.4285788000002</v>
      </c>
      <c r="C14" s="32">
        <v>34.692966009999999</v>
      </c>
      <c r="D14" s="135">
        <v>33.404672269999999</v>
      </c>
      <c r="E14" s="135">
        <v>1.2882937399999999</v>
      </c>
      <c r="F14" s="135">
        <v>82.408242120000011</v>
      </c>
      <c r="G14" s="135">
        <v>5.8693455700000001</v>
      </c>
      <c r="H14" s="135">
        <v>76.538896550000004</v>
      </c>
      <c r="I14" s="135">
        <v>533.02377863000004</v>
      </c>
      <c r="J14" s="135">
        <v>72.276427089999999</v>
      </c>
      <c r="K14" s="135">
        <v>460.74735153999995</v>
      </c>
      <c r="L14" s="135">
        <v>3442.3035920399998</v>
      </c>
      <c r="M14" s="135">
        <v>3421.4301002500001</v>
      </c>
      <c r="N14" s="135">
        <v>20.873491789999996</v>
      </c>
      <c r="O14" s="135">
        <v>1.1434279599999999</v>
      </c>
      <c r="P14" s="135">
        <v>8.6892441399999996</v>
      </c>
      <c r="Q14" s="136"/>
      <c r="R14" s="136"/>
      <c r="S14" s="136"/>
      <c r="T14" s="136"/>
      <c r="U14" s="136"/>
      <c r="V14" s="136"/>
    </row>
    <row r="15" spans="1:22" s="33" customFormat="1" hidden="1" outlineLevel="1">
      <c r="A15" s="8">
        <v>40664</v>
      </c>
      <c r="B15" s="135">
        <v>4208.4674288300002</v>
      </c>
      <c r="C15" s="32">
        <v>24.350628659999998</v>
      </c>
      <c r="D15" s="135">
        <v>23.113270119999996</v>
      </c>
      <c r="E15" s="135">
        <v>1.23735854</v>
      </c>
      <c r="F15" s="135">
        <v>89.192486689999996</v>
      </c>
      <c r="G15" s="135">
        <v>2.8215427599999998</v>
      </c>
      <c r="H15" s="135">
        <v>86.370943929999996</v>
      </c>
      <c r="I15" s="135">
        <v>611.72760984000001</v>
      </c>
      <c r="J15" s="135">
        <v>68.833664459999994</v>
      </c>
      <c r="K15" s="135">
        <v>542.89394537999999</v>
      </c>
      <c r="L15" s="135">
        <v>3483.1967036400001</v>
      </c>
      <c r="M15" s="135">
        <v>3460.1775437399997</v>
      </c>
      <c r="N15" s="135">
        <v>23.019159900000002</v>
      </c>
      <c r="O15" s="135">
        <v>1.0703476299999999</v>
      </c>
      <c r="P15" s="135">
        <v>7.8941245599999998</v>
      </c>
      <c r="Q15" s="136"/>
      <c r="R15" s="136"/>
      <c r="S15" s="136"/>
      <c r="T15" s="136"/>
      <c r="U15" s="136"/>
      <c r="V15" s="136"/>
    </row>
    <row r="16" spans="1:22" s="33" customFormat="1" hidden="1" outlineLevel="1">
      <c r="A16" s="8">
        <v>40695</v>
      </c>
      <c r="B16" s="135">
        <v>4303.6034688199998</v>
      </c>
      <c r="C16" s="32">
        <v>32.00848001</v>
      </c>
      <c r="D16" s="135">
        <v>30.816241829999999</v>
      </c>
      <c r="E16" s="135">
        <v>1.1922381799999999</v>
      </c>
      <c r="F16" s="135">
        <v>66.679417130000004</v>
      </c>
      <c r="G16" s="135">
        <v>2.1084543499999997</v>
      </c>
      <c r="H16" s="135">
        <v>64.570962780000016</v>
      </c>
      <c r="I16" s="135">
        <v>634.47221230000002</v>
      </c>
      <c r="J16" s="135">
        <v>67.472627419999995</v>
      </c>
      <c r="K16" s="135">
        <v>566.99958487999993</v>
      </c>
      <c r="L16" s="135">
        <v>3570.4433593799999</v>
      </c>
      <c r="M16" s="135">
        <v>3547.0030978499999</v>
      </c>
      <c r="N16" s="135">
        <v>23.440261530000001</v>
      </c>
      <c r="O16" s="135">
        <v>1.7561850400000001</v>
      </c>
      <c r="P16" s="135">
        <v>9.8460297800000003</v>
      </c>
      <c r="Q16" s="136"/>
      <c r="R16" s="136"/>
      <c r="S16" s="136"/>
      <c r="T16" s="136"/>
      <c r="U16" s="136"/>
      <c r="V16" s="136"/>
    </row>
    <row r="17" spans="1:22" s="33" customFormat="1" hidden="1" outlineLevel="1">
      <c r="A17" s="8">
        <v>40725</v>
      </c>
      <c r="B17" s="135">
        <v>4325.5797825400005</v>
      </c>
      <c r="C17" s="32">
        <v>67.905923589999986</v>
      </c>
      <c r="D17" s="135">
        <v>66.750165100000004</v>
      </c>
      <c r="E17" s="135">
        <v>1.15575849</v>
      </c>
      <c r="F17" s="135">
        <v>73.133187039999996</v>
      </c>
      <c r="G17" s="135">
        <v>2.8840933799999999</v>
      </c>
      <c r="H17" s="135">
        <v>70.24909366</v>
      </c>
      <c r="I17" s="135">
        <v>591.22242933999996</v>
      </c>
      <c r="J17" s="135">
        <v>63.818173469999998</v>
      </c>
      <c r="K17" s="135">
        <v>527.40425587000004</v>
      </c>
      <c r="L17" s="135">
        <v>3593.3182425699997</v>
      </c>
      <c r="M17" s="135">
        <v>3568.8898250499997</v>
      </c>
      <c r="N17" s="135">
        <v>24.42841752</v>
      </c>
      <c r="O17" s="135">
        <v>0.56578472000000002</v>
      </c>
      <c r="P17" s="135">
        <v>8.2296683799999997</v>
      </c>
      <c r="Q17" s="136"/>
      <c r="R17" s="136"/>
      <c r="S17" s="136"/>
      <c r="T17" s="136"/>
      <c r="U17" s="136"/>
      <c r="V17" s="136"/>
    </row>
    <row r="18" spans="1:22" s="33" customFormat="1" hidden="1" outlineLevel="1">
      <c r="A18" s="8">
        <v>40756</v>
      </c>
      <c r="B18" s="135">
        <v>4289.6258022000002</v>
      </c>
      <c r="C18" s="32">
        <v>41.671291060000001</v>
      </c>
      <c r="D18" s="135">
        <v>40.320894490000001</v>
      </c>
      <c r="E18" s="135">
        <v>1.35039657</v>
      </c>
      <c r="F18" s="135">
        <v>88.233126030000008</v>
      </c>
      <c r="G18" s="135">
        <v>2.5082463499999998</v>
      </c>
      <c r="H18" s="135">
        <v>85.724879680000001</v>
      </c>
      <c r="I18" s="135">
        <v>596.59342365999998</v>
      </c>
      <c r="J18" s="135">
        <v>62.262429060000002</v>
      </c>
      <c r="K18" s="135">
        <v>534.33099459999994</v>
      </c>
      <c r="L18" s="135">
        <v>3563.1279614499999</v>
      </c>
      <c r="M18" s="135">
        <v>3537.52833818</v>
      </c>
      <c r="N18" s="135">
        <v>25.599623270000002</v>
      </c>
      <c r="O18" s="135">
        <v>1.5549259</v>
      </c>
      <c r="P18" s="135">
        <v>6.7869266399999999</v>
      </c>
      <c r="Q18" s="136"/>
      <c r="R18" s="136"/>
      <c r="S18" s="136"/>
      <c r="T18" s="136"/>
      <c r="U18" s="136"/>
      <c r="V18" s="136"/>
    </row>
    <row r="19" spans="1:22" s="33" customFormat="1" hidden="1" outlineLevel="1">
      <c r="A19" s="8">
        <v>40787</v>
      </c>
      <c r="B19" s="135">
        <v>4164.4323849299999</v>
      </c>
      <c r="C19" s="32">
        <v>30.335709039999998</v>
      </c>
      <c r="D19" s="135">
        <v>29.442117359999997</v>
      </c>
      <c r="E19" s="135">
        <v>0.89359168</v>
      </c>
      <c r="F19" s="135">
        <v>81.628036140000006</v>
      </c>
      <c r="G19" s="135">
        <v>1.87662906</v>
      </c>
      <c r="H19" s="135">
        <v>79.751407080000007</v>
      </c>
      <c r="I19" s="135">
        <v>626.97619177000001</v>
      </c>
      <c r="J19" s="135">
        <v>49.127285980000003</v>
      </c>
      <c r="K19" s="135">
        <v>577.84890579</v>
      </c>
      <c r="L19" s="135">
        <v>3425.4924479799997</v>
      </c>
      <c r="M19" s="135">
        <v>3400.4233667999997</v>
      </c>
      <c r="N19" s="135">
        <v>25.069081180000001</v>
      </c>
      <c r="O19" s="135">
        <v>0.56854104000000005</v>
      </c>
      <c r="P19" s="135">
        <v>6.2062361300000006</v>
      </c>
      <c r="Q19" s="136"/>
      <c r="R19" s="136"/>
      <c r="S19" s="136"/>
      <c r="T19" s="136"/>
      <c r="U19" s="136"/>
      <c r="V19" s="136"/>
    </row>
    <row r="20" spans="1:22" s="33" customFormat="1" hidden="1" outlineLevel="1">
      <c r="A20" s="8">
        <v>40817</v>
      </c>
      <c r="B20" s="135">
        <v>4295.4886275600002</v>
      </c>
      <c r="C20" s="32">
        <v>30.772708379999997</v>
      </c>
      <c r="D20" s="135">
        <v>29.774617849999998</v>
      </c>
      <c r="E20" s="135">
        <v>0.99809053000000003</v>
      </c>
      <c r="F20" s="135">
        <v>88.17850095</v>
      </c>
      <c r="G20" s="135">
        <v>4.5477494399999996</v>
      </c>
      <c r="H20" s="135">
        <v>83.630751509999996</v>
      </c>
      <c r="I20" s="135">
        <v>723.80230849999987</v>
      </c>
      <c r="J20" s="135">
        <v>60.1727086</v>
      </c>
      <c r="K20" s="135">
        <v>663.6295998999999</v>
      </c>
      <c r="L20" s="135">
        <v>3452.7351097299997</v>
      </c>
      <c r="M20" s="135">
        <v>3426.4507516399999</v>
      </c>
      <c r="N20" s="135">
        <v>26.284358090000001</v>
      </c>
      <c r="O20" s="135">
        <v>0.88966750999999999</v>
      </c>
      <c r="P20" s="135">
        <v>5.6671083699999993</v>
      </c>
      <c r="Q20" s="136"/>
      <c r="R20" s="136"/>
      <c r="S20" s="136"/>
      <c r="T20" s="136"/>
      <c r="U20" s="136"/>
      <c r="V20" s="136"/>
    </row>
    <row r="21" spans="1:22" s="33" customFormat="1" hidden="1" outlineLevel="1">
      <c r="A21" s="8">
        <v>40848</v>
      </c>
      <c r="B21" s="135">
        <v>4336.4522991399999</v>
      </c>
      <c r="C21" s="32">
        <v>28.332537090000002</v>
      </c>
      <c r="D21" s="135">
        <v>22.656976330000003</v>
      </c>
      <c r="E21" s="135">
        <v>5.6755607599999998</v>
      </c>
      <c r="F21" s="135">
        <v>124.63756689</v>
      </c>
      <c r="G21" s="135">
        <v>17.865357770000003</v>
      </c>
      <c r="H21" s="135">
        <v>106.77220912</v>
      </c>
      <c r="I21" s="135">
        <v>718.46696709000003</v>
      </c>
      <c r="J21" s="135">
        <v>94.96343847</v>
      </c>
      <c r="K21" s="135">
        <v>623.50352862</v>
      </c>
      <c r="L21" s="135">
        <v>3465.0152280699999</v>
      </c>
      <c r="M21" s="135">
        <v>3440.4153710599994</v>
      </c>
      <c r="N21" s="135">
        <v>24.599857010000004</v>
      </c>
      <c r="O21" s="135">
        <v>0.65565412000000001</v>
      </c>
      <c r="P21" s="135">
        <v>6.0815204100000004</v>
      </c>
      <c r="Q21" s="136"/>
      <c r="R21" s="136"/>
      <c r="S21" s="136"/>
      <c r="T21" s="136"/>
      <c r="U21" s="136"/>
      <c r="V21" s="136"/>
    </row>
    <row r="22" spans="1:22" s="33" customFormat="1" hidden="1" outlineLevel="1">
      <c r="A22" s="8">
        <v>40878</v>
      </c>
      <c r="B22" s="135">
        <v>4256.3115433900002</v>
      </c>
      <c r="C22" s="32">
        <v>31.717631980000004</v>
      </c>
      <c r="D22" s="135">
        <v>28.706981440000003</v>
      </c>
      <c r="E22" s="135">
        <v>3.0106505400000003</v>
      </c>
      <c r="F22" s="135">
        <v>0.98939323999999995</v>
      </c>
      <c r="G22" s="135">
        <v>0.96638097000000001</v>
      </c>
      <c r="H22" s="135">
        <v>2.3012270000000001E-2</v>
      </c>
      <c r="I22" s="135">
        <v>688.32716263999998</v>
      </c>
      <c r="J22" s="135">
        <v>97.927603620000014</v>
      </c>
      <c r="K22" s="135">
        <v>590.39955901999997</v>
      </c>
      <c r="L22" s="135">
        <v>3535.27735553</v>
      </c>
      <c r="M22" s="135">
        <v>3515.2122599299996</v>
      </c>
      <c r="N22" s="135">
        <v>20.065095600000003</v>
      </c>
      <c r="O22" s="135">
        <v>0.12272617000000001</v>
      </c>
      <c r="P22" s="135">
        <v>6.0297806999999999</v>
      </c>
      <c r="Q22" s="136"/>
      <c r="R22" s="136"/>
      <c r="S22" s="136"/>
      <c r="T22" s="136"/>
      <c r="U22" s="136"/>
      <c r="V22" s="136"/>
    </row>
    <row r="23" spans="1:22" s="33" customFormat="1" hidden="1" outlineLevel="1">
      <c r="A23" s="8">
        <v>40909</v>
      </c>
      <c r="B23" s="135">
        <v>4415.3723185700001</v>
      </c>
      <c r="C23" s="32">
        <v>24.38467824</v>
      </c>
      <c r="D23" s="135">
        <v>21.691618030000001</v>
      </c>
      <c r="E23" s="135">
        <v>2.6930602100000001</v>
      </c>
      <c r="F23" s="135">
        <v>87.74267592999999</v>
      </c>
      <c r="G23" s="135">
        <v>4.9124256200000005</v>
      </c>
      <c r="H23" s="135">
        <v>82.830250309999997</v>
      </c>
      <c r="I23" s="135">
        <v>665.89043275000006</v>
      </c>
      <c r="J23" s="135">
        <v>68.738588370000016</v>
      </c>
      <c r="K23" s="135">
        <v>597.15184437999994</v>
      </c>
      <c r="L23" s="135">
        <v>3637.3545316500004</v>
      </c>
      <c r="M23" s="135">
        <v>3614.6923347100001</v>
      </c>
      <c r="N23" s="135">
        <v>22.662196940000005</v>
      </c>
      <c r="O23" s="135">
        <v>0.57695046999999999</v>
      </c>
      <c r="P23" s="135">
        <v>6.2324049200000005</v>
      </c>
      <c r="Q23" s="136"/>
      <c r="R23" s="136"/>
      <c r="S23" s="136"/>
      <c r="T23" s="136"/>
      <c r="U23" s="136"/>
      <c r="V23" s="136"/>
    </row>
    <row r="24" spans="1:22" s="33" customFormat="1" hidden="1" outlineLevel="1">
      <c r="A24" s="8">
        <v>40940</v>
      </c>
      <c r="B24" s="135">
        <v>4550.3175305000004</v>
      </c>
      <c r="C24" s="32">
        <v>27.944728650000002</v>
      </c>
      <c r="D24" s="135">
        <v>22.087520940000001</v>
      </c>
      <c r="E24" s="135">
        <v>5.8572077100000008</v>
      </c>
      <c r="F24" s="135">
        <v>107.58444007</v>
      </c>
      <c r="G24" s="135">
        <v>14.990439970000001</v>
      </c>
      <c r="H24" s="135">
        <v>92.594000100000002</v>
      </c>
      <c r="I24" s="135">
        <v>667.83917330999998</v>
      </c>
      <c r="J24" s="135">
        <v>63.61651921</v>
      </c>
      <c r="K24" s="135">
        <v>604.2226541</v>
      </c>
      <c r="L24" s="135">
        <v>3746.9491884700001</v>
      </c>
      <c r="M24" s="135">
        <v>3722.77428379</v>
      </c>
      <c r="N24" s="135">
        <v>24.174904680000001</v>
      </c>
      <c r="O24" s="135">
        <v>0.12584964000000001</v>
      </c>
      <c r="P24" s="135">
        <v>6.9228133399999994</v>
      </c>
      <c r="Q24" s="136"/>
      <c r="R24" s="136"/>
      <c r="S24" s="136"/>
      <c r="T24" s="136"/>
      <c r="U24" s="136"/>
      <c r="V24" s="136"/>
    </row>
    <row r="25" spans="1:22" s="33" customFormat="1" hidden="1" outlineLevel="1">
      <c r="A25" s="8">
        <v>40969</v>
      </c>
      <c r="B25" s="135">
        <v>4672.4541730800001</v>
      </c>
      <c r="C25" s="32">
        <v>34.86222849</v>
      </c>
      <c r="D25" s="135">
        <v>28.998856880000002</v>
      </c>
      <c r="E25" s="135">
        <v>5.8633716100000006</v>
      </c>
      <c r="F25" s="135">
        <v>108.93321281000001</v>
      </c>
      <c r="G25" s="135">
        <v>13.213982230000001</v>
      </c>
      <c r="H25" s="135">
        <v>95.719230580000001</v>
      </c>
      <c r="I25" s="135">
        <v>744.00025636999999</v>
      </c>
      <c r="J25" s="135">
        <v>61.177997419999997</v>
      </c>
      <c r="K25" s="135">
        <v>682.82225894999988</v>
      </c>
      <c r="L25" s="135">
        <v>3784.6584754100004</v>
      </c>
      <c r="M25" s="135">
        <v>3759.4287887299997</v>
      </c>
      <c r="N25" s="135">
        <v>25.22968668</v>
      </c>
      <c r="O25" s="135">
        <v>0.14080086</v>
      </c>
      <c r="P25" s="135">
        <v>7.8231268800000002</v>
      </c>
      <c r="Q25" s="136"/>
      <c r="R25" s="136"/>
      <c r="S25" s="136"/>
      <c r="T25" s="136"/>
      <c r="U25" s="136"/>
      <c r="V25" s="136"/>
    </row>
    <row r="26" spans="1:22" s="33" customFormat="1" hidden="1" outlineLevel="1">
      <c r="A26" s="8">
        <v>41000</v>
      </c>
      <c r="B26" s="135">
        <v>4774.2344612099996</v>
      </c>
      <c r="C26" s="32">
        <v>32.492454240000001</v>
      </c>
      <c r="D26" s="135">
        <v>27.858988359999998</v>
      </c>
      <c r="E26" s="135">
        <v>4.6334658800000001</v>
      </c>
      <c r="F26" s="135">
        <v>107.00842106</v>
      </c>
      <c r="G26" s="135">
        <v>16.91964535</v>
      </c>
      <c r="H26" s="135">
        <v>90.088775710000007</v>
      </c>
      <c r="I26" s="135">
        <v>660.61032832000001</v>
      </c>
      <c r="J26" s="135">
        <v>69.8837312</v>
      </c>
      <c r="K26" s="135">
        <v>590.72659712000006</v>
      </c>
      <c r="L26" s="135">
        <v>3974.1232575899994</v>
      </c>
      <c r="M26" s="135">
        <v>3947.31364476</v>
      </c>
      <c r="N26" s="135">
        <v>26.809612829999999</v>
      </c>
      <c r="O26" s="135">
        <v>0.20544331999999998</v>
      </c>
      <c r="P26" s="135">
        <v>14.70028098</v>
      </c>
      <c r="Q26" s="136"/>
      <c r="R26" s="136"/>
      <c r="S26" s="136"/>
      <c r="T26" s="136"/>
      <c r="U26" s="136"/>
      <c r="V26" s="136"/>
    </row>
    <row r="27" spans="1:22" s="33" customFormat="1" hidden="1" outlineLevel="1">
      <c r="A27" s="8">
        <v>41030</v>
      </c>
      <c r="B27" s="135">
        <v>4904.7485582099998</v>
      </c>
      <c r="C27" s="32">
        <v>32.361798829999998</v>
      </c>
      <c r="D27" s="135">
        <v>23.767160510000004</v>
      </c>
      <c r="E27" s="135">
        <v>8.5946383199999996</v>
      </c>
      <c r="F27" s="135">
        <v>126.06829698999999</v>
      </c>
      <c r="G27" s="135">
        <v>15.44131359</v>
      </c>
      <c r="H27" s="135">
        <v>110.62698339999999</v>
      </c>
      <c r="I27" s="135">
        <v>750.21573364000005</v>
      </c>
      <c r="J27" s="135">
        <v>60.412655439999995</v>
      </c>
      <c r="K27" s="135">
        <v>689.80307819999996</v>
      </c>
      <c r="L27" s="135">
        <v>3996.1027287500001</v>
      </c>
      <c r="M27" s="135">
        <v>3968.9620043499999</v>
      </c>
      <c r="N27" s="135">
        <v>27.140724400000003</v>
      </c>
      <c r="O27" s="135">
        <v>-0.17759395</v>
      </c>
      <c r="P27" s="135">
        <v>6.5249427600000001</v>
      </c>
      <c r="Q27" s="136"/>
      <c r="R27" s="136"/>
      <c r="S27" s="136"/>
      <c r="T27" s="136"/>
      <c r="U27" s="136"/>
      <c r="V27" s="136"/>
    </row>
    <row r="28" spans="1:22" s="33" customFormat="1" hidden="1" outlineLevel="1">
      <c r="A28" s="8">
        <v>41061</v>
      </c>
      <c r="B28" s="135">
        <v>5011.1980770800001</v>
      </c>
      <c r="C28" s="32">
        <v>39.06095114</v>
      </c>
      <c r="D28" s="135">
        <v>30.616806060000002</v>
      </c>
      <c r="E28" s="135">
        <v>8.444145080000002</v>
      </c>
      <c r="F28" s="135">
        <v>101.60454417</v>
      </c>
      <c r="G28" s="135">
        <v>12.10230655</v>
      </c>
      <c r="H28" s="135">
        <v>89.502237619999988</v>
      </c>
      <c r="I28" s="135">
        <v>752.42653102999998</v>
      </c>
      <c r="J28" s="135">
        <v>66.100150929999998</v>
      </c>
      <c r="K28" s="135">
        <v>686.32638009999982</v>
      </c>
      <c r="L28" s="135">
        <v>4118.1060507399998</v>
      </c>
      <c r="M28" s="135">
        <v>4088.8305492200002</v>
      </c>
      <c r="N28" s="135">
        <v>29.275501520000002</v>
      </c>
      <c r="O28" s="135">
        <v>-3.9081940000000009E-2</v>
      </c>
      <c r="P28" s="135">
        <v>6.5935187000000006</v>
      </c>
      <c r="Q28" s="136"/>
      <c r="R28" s="136"/>
      <c r="S28" s="136"/>
      <c r="T28" s="136"/>
      <c r="U28" s="136"/>
      <c r="V28" s="136"/>
    </row>
    <row r="29" spans="1:22" s="33" customFormat="1" hidden="1" outlineLevel="1">
      <c r="A29" s="8">
        <v>41091</v>
      </c>
      <c r="B29" s="135">
        <v>5142.7011263300001</v>
      </c>
      <c r="C29" s="32">
        <v>34.659211569999997</v>
      </c>
      <c r="D29" s="135">
        <v>25.814274239999996</v>
      </c>
      <c r="E29" s="135">
        <v>8.8449373300000005</v>
      </c>
      <c r="F29" s="135">
        <v>127.3588304</v>
      </c>
      <c r="G29" s="135">
        <v>11.764514449999998</v>
      </c>
      <c r="H29" s="135">
        <v>115.59431595</v>
      </c>
      <c r="I29" s="135">
        <v>830.04653967000002</v>
      </c>
      <c r="J29" s="135">
        <v>54.875540690000001</v>
      </c>
      <c r="K29" s="135">
        <v>775.17099898000004</v>
      </c>
      <c r="L29" s="135">
        <v>4150.6365446899999</v>
      </c>
      <c r="M29" s="135">
        <v>4119.7732215899996</v>
      </c>
      <c r="N29" s="135">
        <v>30.863323100000002</v>
      </c>
      <c r="O29" s="135">
        <v>-0.32102999999999998</v>
      </c>
      <c r="P29" s="135">
        <v>6.6025554199999998</v>
      </c>
      <c r="Q29" s="136"/>
      <c r="R29" s="136"/>
      <c r="S29" s="136"/>
      <c r="T29" s="136"/>
      <c r="U29" s="136"/>
      <c r="V29" s="136"/>
    </row>
    <row r="30" spans="1:22" s="33" customFormat="1" hidden="1" outlineLevel="1">
      <c r="A30" s="8">
        <v>41122</v>
      </c>
      <c r="B30" s="135">
        <v>5237.9134965499998</v>
      </c>
      <c r="C30" s="32">
        <v>32.373964469999997</v>
      </c>
      <c r="D30" s="135">
        <v>24.70764922</v>
      </c>
      <c r="E30" s="135">
        <v>7.6663152499999994</v>
      </c>
      <c r="F30" s="135">
        <v>140.7804405</v>
      </c>
      <c r="G30" s="135">
        <v>21.879426550000002</v>
      </c>
      <c r="H30" s="135">
        <v>118.90101394999999</v>
      </c>
      <c r="I30" s="135">
        <v>862.29788732000009</v>
      </c>
      <c r="J30" s="135">
        <v>53.787549139999996</v>
      </c>
      <c r="K30" s="135">
        <v>808.51033818000008</v>
      </c>
      <c r="L30" s="135">
        <v>4202.4612042600002</v>
      </c>
      <c r="M30" s="135">
        <v>4172.8399746100004</v>
      </c>
      <c r="N30" s="135">
        <v>29.621229649999997</v>
      </c>
      <c r="O30" s="135">
        <v>-0.18135007</v>
      </c>
      <c r="P30" s="135">
        <v>6.5803479200000004</v>
      </c>
      <c r="Q30" s="136"/>
      <c r="R30" s="136"/>
      <c r="S30" s="136"/>
      <c r="T30" s="136"/>
      <c r="U30" s="136"/>
      <c r="V30" s="136"/>
    </row>
    <row r="31" spans="1:22" hidden="1" outlineLevel="1">
      <c r="A31" s="8">
        <v>41153</v>
      </c>
      <c r="B31" s="135">
        <v>5209.7459150200002</v>
      </c>
      <c r="C31" s="32">
        <v>35.215233570000002</v>
      </c>
      <c r="D31" s="135">
        <v>31.14581652</v>
      </c>
      <c r="E31" s="135">
        <v>4.0694170500000002</v>
      </c>
      <c r="F31" s="135">
        <v>136.98897359999998</v>
      </c>
      <c r="G31" s="135">
        <v>14.414025369999999</v>
      </c>
      <c r="H31" s="135">
        <v>122.57494822999999</v>
      </c>
      <c r="I31" s="135">
        <v>773.95369019999998</v>
      </c>
      <c r="J31" s="135">
        <v>53.748783199999991</v>
      </c>
      <c r="K31" s="135">
        <v>720.20490700000005</v>
      </c>
      <c r="L31" s="135">
        <v>4263.5880176499995</v>
      </c>
      <c r="M31" s="135">
        <v>4228.09734776</v>
      </c>
      <c r="N31" s="135">
        <v>35.490669889999999</v>
      </c>
      <c r="O31" s="135">
        <v>-0.24860841</v>
      </c>
      <c r="P31" s="135">
        <v>6.3023925800000002</v>
      </c>
      <c r="Q31" s="136"/>
      <c r="R31" s="136"/>
      <c r="S31" s="136"/>
      <c r="T31" s="136"/>
      <c r="U31" s="136"/>
      <c r="V31" s="136"/>
    </row>
    <row r="32" spans="1:22" hidden="1" outlineLevel="1">
      <c r="A32" s="8">
        <v>41183</v>
      </c>
      <c r="B32" s="135">
        <v>5260.1512952000003</v>
      </c>
      <c r="C32" s="32">
        <v>32.930986779999998</v>
      </c>
      <c r="D32" s="135">
        <v>26.5884748</v>
      </c>
      <c r="E32" s="135">
        <v>6.3425119799999994</v>
      </c>
      <c r="F32" s="135">
        <v>134.62919289999999</v>
      </c>
      <c r="G32" s="135">
        <v>13.316324530000001</v>
      </c>
      <c r="H32" s="135">
        <v>121.31286837</v>
      </c>
      <c r="I32" s="135">
        <v>785.34479648000001</v>
      </c>
      <c r="J32" s="135">
        <v>65.972339329999997</v>
      </c>
      <c r="K32" s="135">
        <v>719.37245714999995</v>
      </c>
      <c r="L32" s="135">
        <v>4307.2463190400003</v>
      </c>
      <c r="M32" s="135">
        <v>4273.11729466</v>
      </c>
      <c r="N32" s="135">
        <v>34.129024379999997</v>
      </c>
      <c r="O32" s="135">
        <v>-3.5694400000000001E-2</v>
      </c>
      <c r="P32" s="135">
        <v>6.2985284799999999</v>
      </c>
      <c r="Q32" s="136"/>
      <c r="R32" s="136"/>
      <c r="S32" s="136"/>
      <c r="T32" s="136"/>
      <c r="U32" s="136"/>
      <c r="V32" s="136"/>
    </row>
    <row r="33" spans="1:22" hidden="1" outlineLevel="1">
      <c r="A33" s="8">
        <v>41214</v>
      </c>
      <c r="B33" s="135">
        <v>5323.7828497199998</v>
      </c>
      <c r="C33" s="32">
        <v>32.869983189999999</v>
      </c>
      <c r="D33" s="135">
        <v>28.44942339</v>
      </c>
      <c r="E33" s="135">
        <v>4.4205598000000004</v>
      </c>
      <c r="F33" s="135">
        <v>135.47323954000001</v>
      </c>
      <c r="G33" s="135">
        <v>13.911331649999999</v>
      </c>
      <c r="H33" s="135">
        <v>121.56190789</v>
      </c>
      <c r="I33" s="135">
        <v>756.53509213999996</v>
      </c>
      <c r="J33" s="135">
        <v>67.627476879999989</v>
      </c>
      <c r="K33" s="135">
        <v>688.90761526000006</v>
      </c>
      <c r="L33" s="135">
        <v>4398.9045348500003</v>
      </c>
      <c r="M33" s="135">
        <v>4369.4739444099996</v>
      </c>
      <c r="N33" s="135">
        <v>29.43059044</v>
      </c>
      <c r="O33" s="135">
        <v>-0.14884496999999999</v>
      </c>
      <c r="P33" s="135">
        <v>7.1866802600000002</v>
      </c>
      <c r="Q33" s="136"/>
      <c r="R33" s="136"/>
      <c r="S33" s="136"/>
      <c r="T33" s="136"/>
      <c r="U33" s="136"/>
      <c r="V33" s="136"/>
    </row>
    <row r="34" spans="1:22" hidden="1" outlineLevel="1">
      <c r="A34" s="8">
        <v>41244</v>
      </c>
      <c r="B34" s="135">
        <v>5330.1791877599999</v>
      </c>
      <c r="C34" s="32">
        <v>34.233537659999996</v>
      </c>
      <c r="D34" s="135">
        <v>30.389640329999999</v>
      </c>
      <c r="E34" s="135">
        <v>3.8438973299999999</v>
      </c>
      <c r="F34" s="135">
        <v>1.3430871799999999</v>
      </c>
      <c r="G34" s="135">
        <v>1.2548800600000001</v>
      </c>
      <c r="H34" s="135">
        <v>8.820712E-2</v>
      </c>
      <c r="I34" s="135">
        <v>798.17441617999998</v>
      </c>
      <c r="J34" s="135">
        <v>97.702065009999984</v>
      </c>
      <c r="K34" s="135">
        <v>700.47235117000002</v>
      </c>
      <c r="L34" s="135">
        <v>4496.4281467399996</v>
      </c>
      <c r="M34" s="135">
        <v>4469.7677672700001</v>
      </c>
      <c r="N34" s="135">
        <v>26.660379469999999</v>
      </c>
      <c r="O34" s="135">
        <v>-0.14570464</v>
      </c>
      <c r="P34" s="135">
        <v>7.0628114699999998</v>
      </c>
      <c r="Q34" s="136"/>
      <c r="R34" s="136"/>
      <c r="S34" s="136"/>
      <c r="T34" s="136"/>
      <c r="U34" s="136"/>
      <c r="V34" s="136"/>
    </row>
    <row r="35" spans="1:22" hidden="1" outlineLevel="1">
      <c r="A35" s="8">
        <v>41275</v>
      </c>
      <c r="B35" s="135">
        <v>5446.1033160200004</v>
      </c>
      <c r="C35" s="32">
        <v>25.885684389999994</v>
      </c>
      <c r="D35" s="135">
        <v>22.106673049999994</v>
      </c>
      <c r="E35" s="135">
        <v>3.7790113400000003</v>
      </c>
      <c r="F35" s="135">
        <v>14.55951301</v>
      </c>
      <c r="G35" s="135">
        <v>14.453424310000001</v>
      </c>
      <c r="H35" s="135">
        <v>0.10608870000000001</v>
      </c>
      <c r="I35" s="135">
        <v>775.41399275000003</v>
      </c>
      <c r="J35" s="135">
        <v>69.32155693</v>
      </c>
      <c r="K35" s="135">
        <v>706.09243581999999</v>
      </c>
      <c r="L35" s="135">
        <v>4630.2441258700001</v>
      </c>
      <c r="M35" s="135">
        <v>4598.2679240500001</v>
      </c>
      <c r="N35" s="135">
        <v>31.97620182</v>
      </c>
      <c r="O35" s="135">
        <v>-0.2139499</v>
      </c>
      <c r="P35" s="135">
        <v>7.3328694500000005</v>
      </c>
      <c r="Q35" s="136"/>
      <c r="R35" s="136"/>
      <c r="S35" s="136"/>
      <c r="T35" s="136"/>
      <c r="U35" s="136"/>
      <c r="V35" s="136"/>
    </row>
    <row r="36" spans="1:22" hidden="1" outlineLevel="1">
      <c r="A36" s="8">
        <v>41306</v>
      </c>
      <c r="B36" s="135">
        <v>5710.1923272100003</v>
      </c>
      <c r="C36" s="32">
        <v>32.501391869999999</v>
      </c>
      <c r="D36" s="135">
        <v>20.409514809999997</v>
      </c>
      <c r="E36" s="135">
        <v>12.09187706</v>
      </c>
      <c r="F36" s="135">
        <v>136.62219895999999</v>
      </c>
      <c r="G36" s="135">
        <v>13.562722600000001</v>
      </c>
      <c r="H36" s="135">
        <v>123.05947635999999</v>
      </c>
      <c r="I36" s="135">
        <v>844.90034285000002</v>
      </c>
      <c r="J36" s="135">
        <v>64.874375579999992</v>
      </c>
      <c r="K36" s="135">
        <v>780.02596726999991</v>
      </c>
      <c r="L36" s="135">
        <v>4696.1683935300007</v>
      </c>
      <c r="M36" s="135">
        <v>4663.5179971399994</v>
      </c>
      <c r="N36" s="135">
        <v>32.650396389999997</v>
      </c>
      <c r="O36" s="135">
        <v>-8.2833560000000001E-2</v>
      </c>
      <c r="P36" s="135">
        <v>7.3756789099999995</v>
      </c>
      <c r="Q36" s="136"/>
      <c r="R36" s="136"/>
      <c r="S36" s="136"/>
      <c r="T36" s="136"/>
      <c r="U36" s="136"/>
      <c r="V36" s="136"/>
    </row>
    <row r="37" spans="1:22" hidden="1" outlineLevel="1">
      <c r="A37" s="8">
        <v>41334</v>
      </c>
      <c r="B37" s="135">
        <v>5690.5368490499995</v>
      </c>
      <c r="C37" s="32">
        <v>24.96798875</v>
      </c>
      <c r="D37" s="135">
        <v>19.51456773</v>
      </c>
      <c r="E37" s="135">
        <v>5.4534210199999995</v>
      </c>
      <c r="F37" s="135">
        <v>136.53080317999999</v>
      </c>
      <c r="G37" s="135">
        <v>14.42030855</v>
      </c>
      <c r="H37" s="135">
        <v>122.11049463000001</v>
      </c>
      <c r="I37" s="135">
        <v>766.82540680000011</v>
      </c>
      <c r="J37" s="135">
        <v>55.868926829999999</v>
      </c>
      <c r="K37" s="135">
        <v>710.95647996999992</v>
      </c>
      <c r="L37" s="135">
        <v>4762.2126503200006</v>
      </c>
      <c r="M37" s="135">
        <v>4729.7434474500005</v>
      </c>
      <c r="N37" s="135">
        <v>32.469202869999997</v>
      </c>
      <c r="O37" s="135">
        <v>-1.9582820000000001E-2</v>
      </c>
      <c r="P37" s="135">
        <v>7.8711808599999991</v>
      </c>
      <c r="Q37" s="136"/>
      <c r="R37" s="136"/>
      <c r="S37" s="136"/>
      <c r="T37" s="136"/>
      <c r="U37" s="136"/>
      <c r="V37" s="136"/>
    </row>
    <row r="38" spans="1:22" hidden="1" outlineLevel="1">
      <c r="A38" s="8">
        <v>41365</v>
      </c>
      <c r="B38" s="135">
        <v>5775.4663199099996</v>
      </c>
      <c r="C38" s="32">
        <v>24.580681669999997</v>
      </c>
      <c r="D38" s="135">
        <v>19.746119919999998</v>
      </c>
      <c r="E38" s="135">
        <v>4.8345617500000007</v>
      </c>
      <c r="F38" s="135">
        <v>157.57506862</v>
      </c>
      <c r="G38" s="135">
        <v>16.814679099999999</v>
      </c>
      <c r="H38" s="135">
        <v>140.76038951999999</v>
      </c>
      <c r="I38" s="135">
        <v>722.08063370000002</v>
      </c>
      <c r="J38" s="135">
        <v>70.242380209999993</v>
      </c>
      <c r="K38" s="135">
        <v>651.83825348999994</v>
      </c>
      <c r="L38" s="135">
        <v>4871.2299359200006</v>
      </c>
      <c r="M38" s="135">
        <v>4836.5636995899995</v>
      </c>
      <c r="N38" s="135">
        <v>34.666236330000004</v>
      </c>
      <c r="O38" s="135">
        <v>-0.14235719999999999</v>
      </c>
      <c r="P38" s="135">
        <v>8.11766261</v>
      </c>
      <c r="Q38" s="136"/>
      <c r="R38" s="136"/>
      <c r="S38" s="136"/>
      <c r="T38" s="136"/>
      <c r="U38" s="136"/>
      <c r="V38" s="136"/>
    </row>
    <row r="39" spans="1:22" hidden="1" outlineLevel="1">
      <c r="A39" s="8">
        <v>41395</v>
      </c>
      <c r="B39" s="135">
        <v>6014.4401498500001</v>
      </c>
      <c r="C39" s="32">
        <v>27.519566610000002</v>
      </c>
      <c r="D39" s="135">
        <v>19.348191460000002</v>
      </c>
      <c r="E39" s="135">
        <v>8.1713751499999994</v>
      </c>
      <c r="F39" s="135">
        <v>139.63333386000002</v>
      </c>
      <c r="G39" s="135">
        <v>4.2388943499999998</v>
      </c>
      <c r="H39" s="135">
        <v>135.39443950999998</v>
      </c>
      <c r="I39" s="135">
        <v>917.1850624499998</v>
      </c>
      <c r="J39" s="135">
        <v>78.180565039999991</v>
      </c>
      <c r="K39" s="135">
        <v>839.00449741</v>
      </c>
      <c r="L39" s="135">
        <v>4930.1021869300002</v>
      </c>
      <c r="M39" s="135">
        <v>4894.1751204299999</v>
      </c>
      <c r="N39" s="135">
        <v>35.927066499999995</v>
      </c>
      <c r="O39" s="135">
        <v>6.421447000000001E-2</v>
      </c>
      <c r="P39" s="135">
        <v>8.1152184100000007</v>
      </c>
      <c r="Q39" s="136"/>
      <c r="R39" s="136"/>
      <c r="S39" s="136"/>
      <c r="T39" s="136"/>
      <c r="U39" s="136"/>
      <c r="V39" s="136"/>
    </row>
    <row r="40" spans="1:22" hidden="1" outlineLevel="1">
      <c r="A40" s="8">
        <v>41426</v>
      </c>
      <c r="B40" s="135">
        <v>6061.1003535099999</v>
      </c>
      <c r="C40" s="32">
        <v>23.79938718</v>
      </c>
      <c r="D40" s="135">
        <v>19.516290080000001</v>
      </c>
      <c r="E40" s="135">
        <v>4.2830971</v>
      </c>
      <c r="F40" s="135">
        <v>135.59583143999998</v>
      </c>
      <c r="G40" s="135">
        <v>1.7409032899999999</v>
      </c>
      <c r="H40" s="135">
        <v>133.85492814999998</v>
      </c>
      <c r="I40" s="135">
        <v>792.84020194000004</v>
      </c>
      <c r="J40" s="135">
        <v>60.236442150000002</v>
      </c>
      <c r="K40" s="135">
        <v>732.60375978999991</v>
      </c>
      <c r="L40" s="135">
        <v>5108.8649329500004</v>
      </c>
      <c r="M40" s="135">
        <v>5073.7944253299993</v>
      </c>
      <c r="N40" s="135">
        <v>35.070507620000001</v>
      </c>
      <c r="O40" s="135">
        <v>0.42266247000000001</v>
      </c>
      <c r="P40" s="135">
        <v>7.5982401300000006</v>
      </c>
      <c r="Q40" s="136"/>
      <c r="R40" s="136"/>
      <c r="S40" s="136"/>
      <c r="T40" s="136"/>
      <c r="U40" s="136"/>
      <c r="V40" s="136"/>
    </row>
    <row r="41" spans="1:22" hidden="1" outlineLevel="1">
      <c r="A41" s="8">
        <v>41456</v>
      </c>
      <c r="B41" s="135">
        <v>6221.9118523899997</v>
      </c>
      <c r="C41" s="32">
        <v>22.29268201</v>
      </c>
      <c r="D41" s="135">
        <v>19.33074268</v>
      </c>
      <c r="E41" s="135">
        <v>2.9619393299999999</v>
      </c>
      <c r="F41" s="135">
        <v>140.29196816999999</v>
      </c>
      <c r="G41" s="135">
        <v>7.0915417300000003</v>
      </c>
      <c r="H41" s="135">
        <v>133.20042644</v>
      </c>
      <c r="I41" s="135">
        <v>905.58408890000021</v>
      </c>
      <c r="J41" s="135">
        <v>67.600544599999992</v>
      </c>
      <c r="K41" s="135">
        <v>837.98354429999995</v>
      </c>
      <c r="L41" s="135">
        <v>5153.7431133099999</v>
      </c>
      <c r="M41" s="135">
        <v>5116.89244478</v>
      </c>
      <c r="N41" s="135">
        <v>36.85066853</v>
      </c>
      <c r="O41" s="135">
        <v>8.8179720000000003E-2</v>
      </c>
      <c r="P41" s="135">
        <v>7.5810302299999996</v>
      </c>
      <c r="Q41" s="136"/>
      <c r="R41" s="136"/>
      <c r="S41" s="136"/>
      <c r="T41" s="136"/>
      <c r="U41" s="136"/>
      <c r="V41" s="136"/>
    </row>
    <row r="42" spans="1:22" hidden="1" outlineLevel="1">
      <c r="A42" s="8">
        <v>41487</v>
      </c>
      <c r="B42" s="135">
        <v>6288.0480492500001</v>
      </c>
      <c r="C42" s="32">
        <v>23.842930850000002</v>
      </c>
      <c r="D42" s="135">
        <v>19.561952350000002</v>
      </c>
      <c r="E42" s="135">
        <v>4.2809784999999998</v>
      </c>
      <c r="F42" s="135">
        <v>136.82167866999998</v>
      </c>
      <c r="G42" s="135">
        <v>3.7444225599999998</v>
      </c>
      <c r="H42" s="135">
        <v>133.07725610999998</v>
      </c>
      <c r="I42" s="135">
        <v>908.4076692399999</v>
      </c>
      <c r="J42" s="135">
        <v>50.100311619999999</v>
      </c>
      <c r="K42" s="135">
        <v>858.30735762000006</v>
      </c>
      <c r="L42" s="135">
        <v>5218.9757704899994</v>
      </c>
      <c r="M42" s="135">
        <v>5181.5876712399995</v>
      </c>
      <c r="N42" s="135">
        <v>37.388099249999996</v>
      </c>
      <c r="O42" s="135">
        <v>0.10517583</v>
      </c>
      <c r="P42" s="135">
        <v>7.6274067299999997</v>
      </c>
      <c r="Q42" s="136"/>
      <c r="R42" s="136"/>
      <c r="S42" s="136"/>
      <c r="T42" s="136"/>
      <c r="U42" s="136"/>
      <c r="V42" s="136"/>
    </row>
    <row r="43" spans="1:22" hidden="1" outlineLevel="1">
      <c r="A43" s="8">
        <v>41518</v>
      </c>
      <c r="B43" s="135">
        <v>6389.14567575</v>
      </c>
      <c r="C43" s="32">
        <v>22.957444890000001</v>
      </c>
      <c r="D43" s="135">
        <v>19.893160659999999</v>
      </c>
      <c r="E43" s="135">
        <v>3.0642842300000002</v>
      </c>
      <c r="F43" s="135">
        <v>136.76996034000001</v>
      </c>
      <c r="G43" s="135">
        <v>4.3557892900000006</v>
      </c>
      <c r="H43" s="135">
        <v>132.41417105000002</v>
      </c>
      <c r="I43" s="135">
        <v>923.15750537000008</v>
      </c>
      <c r="J43" s="135">
        <v>62.388090700000006</v>
      </c>
      <c r="K43" s="135">
        <v>860.76941467000006</v>
      </c>
      <c r="L43" s="135">
        <v>5306.2607651499993</v>
      </c>
      <c r="M43" s="135">
        <v>5266.6836570899995</v>
      </c>
      <c r="N43" s="135">
        <v>39.57710806</v>
      </c>
      <c r="O43" s="135">
        <v>-0.39656973000000001</v>
      </c>
      <c r="P43" s="135">
        <v>7.8596797299999999</v>
      </c>
      <c r="Q43" s="136"/>
      <c r="R43" s="136"/>
      <c r="S43" s="136"/>
      <c r="T43" s="136"/>
      <c r="U43" s="136"/>
      <c r="V43" s="136"/>
    </row>
    <row r="44" spans="1:22" hidden="1" outlineLevel="1">
      <c r="A44" s="8">
        <v>41548</v>
      </c>
      <c r="B44" s="135">
        <v>6437.40995561</v>
      </c>
      <c r="C44" s="32">
        <v>21.74381546</v>
      </c>
      <c r="D44" s="135">
        <v>19.275223350000001</v>
      </c>
      <c r="E44" s="135">
        <v>2.4685921099999999</v>
      </c>
      <c r="F44" s="135">
        <v>145.80147339999999</v>
      </c>
      <c r="G44" s="135">
        <v>13.47285656</v>
      </c>
      <c r="H44" s="135">
        <v>132.32861684</v>
      </c>
      <c r="I44" s="135">
        <v>875.4605938499999</v>
      </c>
      <c r="J44" s="135">
        <v>55.311556410000001</v>
      </c>
      <c r="K44" s="135">
        <v>820.14903744000003</v>
      </c>
      <c r="L44" s="135">
        <v>5394.4040728999998</v>
      </c>
      <c r="M44" s="135">
        <v>5355.19699829</v>
      </c>
      <c r="N44" s="135">
        <v>39.207074609999999</v>
      </c>
      <c r="O44" s="135">
        <v>6.5022659999999996E-2</v>
      </c>
      <c r="P44" s="135">
        <v>7.2506392099999992</v>
      </c>
      <c r="Q44" s="136"/>
      <c r="R44" s="136"/>
      <c r="S44" s="136"/>
      <c r="T44" s="136"/>
      <c r="U44" s="136"/>
      <c r="V44" s="136"/>
    </row>
    <row r="45" spans="1:22" hidden="1" outlineLevel="1">
      <c r="A45" s="8">
        <v>41579</v>
      </c>
      <c r="B45" s="135">
        <v>6521.6287287200003</v>
      </c>
      <c r="C45" s="32">
        <v>25.163620049999999</v>
      </c>
      <c r="D45" s="135">
        <v>19.813690100000002</v>
      </c>
      <c r="E45" s="135">
        <v>5.3499299499999999</v>
      </c>
      <c r="F45" s="135">
        <v>133.57319663999999</v>
      </c>
      <c r="G45" s="135">
        <v>2.4416871699999998</v>
      </c>
      <c r="H45" s="135">
        <v>131.13150947</v>
      </c>
      <c r="I45" s="135">
        <v>854.86493709000013</v>
      </c>
      <c r="J45" s="135">
        <v>61.257216200000002</v>
      </c>
      <c r="K45" s="135">
        <v>793.60772089</v>
      </c>
      <c r="L45" s="135">
        <v>5508.0269749399995</v>
      </c>
      <c r="M45" s="135">
        <v>5469.3556784299999</v>
      </c>
      <c r="N45" s="135">
        <v>38.671296510000012</v>
      </c>
      <c r="O45" s="135">
        <v>3.3300360000000015E-2</v>
      </c>
      <c r="P45" s="135">
        <v>7.0180117800000001</v>
      </c>
      <c r="Q45" s="136"/>
      <c r="R45" s="136"/>
      <c r="S45" s="136"/>
      <c r="T45" s="136"/>
      <c r="U45" s="136"/>
      <c r="V45" s="136"/>
    </row>
    <row r="46" spans="1:22" hidden="1" outlineLevel="1">
      <c r="A46" s="8">
        <v>41609</v>
      </c>
      <c r="B46" s="135">
        <v>6548.7383596700001</v>
      </c>
      <c r="C46" s="32">
        <v>23.226270259999996</v>
      </c>
      <c r="D46" s="135">
        <v>20.27669543</v>
      </c>
      <c r="E46" s="135">
        <v>2.94957483</v>
      </c>
      <c r="F46" s="135">
        <v>2.5994414499999996</v>
      </c>
      <c r="G46" s="135">
        <v>2.5170135899999999</v>
      </c>
      <c r="H46" s="135">
        <v>8.2427859999999992E-2</v>
      </c>
      <c r="I46" s="135">
        <v>929.75710916000014</v>
      </c>
      <c r="J46" s="135">
        <v>103.85696545</v>
      </c>
      <c r="K46" s="135">
        <v>825.90014370999995</v>
      </c>
      <c r="L46" s="135">
        <v>5593.1555387999997</v>
      </c>
      <c r="M46" s="135">
        <v>5559.8010677399998</v>
      </c>
      <c r="N46" s="135">
        <v>33.354471060000002</v>
      </c>
      <c r="O46" s="135">
        <v>-0.38613712</v>
      </c>
      <c r="P46" s="135">
        <v>6.9333089599999997</v>
      </c>
      <c r="Q46" s="136"/>
      <c r="R46" s="136"/>
      <c r="S46" s="136"/>
      <c r="T46" s="136"/>
      <c r="U46" s="136"/>
      <c r="V46" s="136"/>
    </row>
    <row r="47" spans="1:22" hidden="1" outlineLevel="1">
      <c r="A47" s="8">
        <v>41640</v>
      </c>
      <c r="B47" s="135">
        <v>6358.6314533599998</v>
      </c>
      <c r="C47" s="32">
        <v>21.921491369999998</v>
      </c>
      <c r="D47" s="135">
        <v>19.24825439</v>
      </c>
      <c r="E47" s="135">
        <v>2.67323698</v>
      </c>
      <c r="F47" s="135">
        <v>2.0014681700000003</v>
      </c>
      <c r="G47" s="135">
        <v>1.9363707100000003</v>
      </c>
      <c r="H47" s="135">
        <v>6.5097459999999996E-2</v>
      </c>
      <c r="I47" s="135">
        <v>821.54543969000008</v>
      </c>
      <c r="J47" s="135">
        <v>60.363322110000006</v>
      </c>
      <c r="K47" s="135">
        <v>761.18211758000007</v>
      </c>
      <c r="L47" s="135">
        <v>5513.1630541299992</v>
      </c>
      <c r="M47" s="135">
        <v>5477.7716144299993</v>
      </c>
      <c r="N47" s="135">
        <v>35.391439699999999</v>
      </c>
      <c r="O47" s="135">
        <v>1.03921559</v>
      </c>
      <c r="P47" s="135">
        <v>6.8398167999999995</v>
      </c>
      <c r="Q47" s="136"/>
      <c r="R47" s="136"/>
      <c r="S47" s="136"/>
      <c r="T47" s="136"/>
      <c r="U47" s="136"/>
      <c r="V47" s="136"/>
    </row>
    <row r="48" spans="1:22" hidden="1" outlineLevel="1">
      <c r="A48" s="8">
        <v>41671</v>
      </c>
      <c r="B48" s="135">
        <v>6474.0587047199997</v>
      </c>
      <c r="C48" s="32">
        <v>23.83820914</v>
      </c>
      <c r="D48" s="135">
        <v>18.74659127</v>
      </c>
      <c r="E48" s="135">
        <v>5.0916178700000003</v>
      </c>
      <c r="F48" s="135">
        <v>5.0581785400000001</v>
      </c>
      <c r="G48" s="135">
        <v>4.9566724100000004</v>
      </c>
      <c r="H48" s="135">
        <v>0.10150613</v>
      </c>
      <c r="I48" s="135">
        <v>910.50232439000001</v>
      </c>
      <c r="J48" s="135">
        <v>60.574183940000005</v>
      </c>
      <c r="K48" s="135">
        <v>849.92814044999989</v>
      </c>
      <c r="L48" s="135">
        <v>5534.6599926500003</v>
      </c>
      <c r="M48" s="135">
        <v>5499.9562728500005</v>
      </c>
      <c r="N48" s="135">
        <v>34.703719800000002</v>
      </c>
      <c r="O48" s="135">
        <v>1.1850227199999999</v>
      </c>
      <c r="P48" s="135">
        <v>7.5954598899999999</v>
      </c>
      <c r="Q48" s="136"/>
      <c r="R48" s="136"/>
      <c r="S48" s="136"/>
      <c r="T48" s="136"/>
      <c r="U48" s="136"/>
      <c r="V48" s="136"/>
    </row>
    <row r="49" spans="1:22" hidden="1" outlineLevel="1">
      <c r="A49" s="8">
        <v>41699</v>
      </c>
      <c r="B49" s="135">
        <v>6342.9240577800001</v>
      </c>
      <c r="C49" s="32">
        <v>19.642562359999999</v>
      </c>
      <c r="D49" s="135">
        <v>17.037355340000001</v>
      </c>
      <c r="E49" s="135">
        <v>2.6052070199999999</v>
      </c>
      <c r="F49" s="135">
        <v>5.0897082600000001</v>
      </c>
      <c r="G49" s="135">
        <v>4.9992198400000003</v>
      </c>
      <c r="H49" s="135">
        <v>9.048842E-2</v>
      </c>
      <c r="I49" s="135">
        <v>945.26342551999994</v>
      </c>
      <c r="J49" s="135">
        <v>68.119605230000005</v>
      </c>
      <c r="K49" s="135">
        <v>877.14382028999989</v>
      </c>
      <c r="L49" s="135">
        <v>5372.9283616399998</v>
      </c>
      <c r="M49" s="135">
        <v>5338.0556049799998</v>
      </c>
      <c r="N49" s="135">
        <v>34.87275666</v>
      </c>
      <c r="O49" s="135">
        <v>-0.25455907999999999</v>
      </c>
      <c r="P49" s="135">
        <v>7.8279480499999998</v>
      </c>
      <c r="Q49" s="136"/>
      <c r="R49" s="136"/>
      <c r="S49" s="136"/>
      <c r="T49" s="136"/>
      <c r="U49" s="136"/>
      <c r="V49" s="136"/>
    </row>
    <row r="50" spans="1:22" hidden="1" outlineLevel="1">
      <c r="A50" s="8">
        <v>41730</v>
      </c>
      <c r="B50" s="135">
        <v>6445.4726831199996</v>
      </c>
      <c r="C50" s="32">
        <v>19.735454669999999</v>
      </c>
      <c r="D50" s="135">
        <v>17.14067021</v>
      </c>
      <c r="E50" s="135">
        <v>2.5947844600000001</v>
      </c>
      <c r="F50" s="135">
        <v>4.4521493300000001</v>
      </c>
      <c r="G50" s="135">
        <v>4.2567326799999998</v>
      </c>
      <c r="H50" s="135">
        <v>0.19541665</v>
      </c>
      <c r="I50" s="135">
        <v>961.23783820000006</v>
      </c>
      <c r="J50" s="135">
        <v>89.408097699999999</v>
      </c>
      <c r="K50" s="135">
        <v>871.82974050000007</v>
      </c>
      <c r="L50" s="135">
        <v>5460.0472409200001</v>
      </c>
      <c r="M50" s="135">
        <v>5421.4047775199997</v>
      </c>
      <c r="N50" s="135">
        <v>38.642463399999997</v>
      </c>
      <c r="O50" s="135">
        <v>0.19597774999999998</v>
      </c>
      <c r="P50" s="135">
        <v>8.0820004900000004</v>
      </c>
      <c r="Q50" s="136"/>
      <c r="R50" s="136"/>
      <c r="S50" s="136"/>
      <c r="T50" s="136"/>
      <c r="U50" s="136"/>
      <c r="V50" s="136"/>
    </row>
    <row r="51" spans="1:22" hidden="1" outlineLevel="1">
      <c r="A51" s="8">
        <v>41760</v>
      </c>
      <c r="B51" s="135">
        <v>6535.1156511299996</v>
      </c>
      <c r="C51" s="32">
        <v>25.184199849999999</v>
      </c>
      <c r="D51" s="135">
        <v>17.213734340000002</v>
      </c>
      <c r="E51" s="135">
        <v>7.9704655100000004</v>
      </c>
      <c r="F51" s="135">
        <v>3.0369464700000002</v>
      </c>
      <c r="G51" s="135">
        <v>2.9307303899999999</v>
      </c>
      <c r="H51" s="135">
        <v>0.10621607999999999</v>
      </c>
      <c r="I51" s="135">
        <v>1019.3522756699999</v>
      </c>
      <c r="J51" s="135">
        <v>81.686667560000004</v>
      </c>
      <c r="K51" s="135">
        <v>937.66560810999999</v>
      </c>
      <c r="L51" s="135">
        <v>5487.5422291400009</v>
      </c>
      <c r="M51" s="135">
        <v>5436.5038352900001</v>
      </c>
      <c r="N51" s="135">
        <v>51.038393849999999</v>
      </c>
      <c r="O51" s="135">
        <v>-8.9827829999999997E-2</v>
      </c>
      <c r="P51" s="135">
        <v>7.0815299100000004</v>
      </c>
      <c r="Q51" s="136"/>
      <c r="R51" s="136"/>
      <c r="S51" s="136"/>
      <c r="T51" s="136"/>
      <c r="U51" s="136"/>
      <c r="V51" s="136"/>
    </row>
    <row r="52" spans="1:22" hidden="1" outlineLevel="1">
      <c r="A52" s="8">
        <v>41791</v>
      </c>
      <c r="B52" s="135">
        <v>6768.5895819500001</v>
      </c>
      <c r="C52" s="32">
        <v>21.12426679</v>
      </c>
      <c r="D52" s="135">
        <v>17.716374389999999</v>
      </c>
      <c r="E52" s="135">
        <v>3.4078924000000002</v>
      </c>
      <c r="F52" s="135">
        <v>3.2626855800000003</v>
      </c>
      <c r="G52" s="135">
        <v>3.1453897</v>
      </c>
      <c r="H52" s="135">
        <v>0.11729587999999999</v>
      </c>
      <c r="I52" s="135">
        <v>1009.25167745</v>
      </c>
      <c r="J52" s="135">
        <v>76.719775440000006</v>
      </c>
      <c r="K52" s="135">
        <v>932.53190200999995</v>
      </c>
      <c r="L52" s="135">
        <v>5734.9509521300006</v>
      </c>
      <c r="M52" s="135">
        <v>5683.6778644300002</v>
      </c>
      <c r="N52" s="135">
        <v>51.273087699999998</v>
      </c>
      <c r="O52" s="135">
        <v>-0.27511077</v>
      </c>
      <c r="P52" s="135">
        <v>7.0140201100000006</v>
      </c>
      <c r="Q52" s="136"/>
      <c r="R52" s="136"/>
      <c r="S52" s="136"/>
      <c r="T52" s="136"/>
      <c r="U52" s="136"/>
      <c r="V52" s="136"/>
    </row>
    <row r="53" spans="1:22" hidden="1" outlineLevel="1">
      <c r="A53" s="8">
        <v>41821</v>
      </c>
      <c r="B53" s="135">
        <v>6752.9645554899998</v>
      </c>
      <c r="C53" s="32">
        <v>19.266236929999998</v>
      </c>
      <c r="D53" s="135">
        <v>16.4219452</v>
      </c>
      <c r="E53" s="135">
        <v>2.8442917300000001</v>
      </c>
      <c r="F53" s="135">
        <v>7.7022299199999997</v>
      </c>
      <c r="G53" s="135">
        <v>7.46636202</v>
      </c>
      <c r="H53" s="135">
        <v>0.23586790000000002</v>
      </c>
      <c r="I53" s="135">
        <v>1043.70876481</v>
      </c>
      <c r="J53" s="135">
        <v>90.456876750000006</v>
      </c>
      <c r="K53" s="135">
        <v>953.25188806000006</v>
      </c>
      <c r="L53" s="135">
        <v>5682.2873238299999</v>
      </c>
      <c r="M53" s="135">
        <v>5629.7435814500004</v>
      </c>
      <c r="N53" s="135">
        <v>52.543742380000005</v>
      </c>
      <c r="O53" s="135">
        <v>-0.19024974</v>
      </c>
      <c r="P53" s="135">
        <v>7.1069894500000004</v>
      </c>
      <c r="Q53" s="136"/>
      <c r="R53" s="136"/>
      <c r="S53" s="136"/>
      <c r="T53" s="136"/>
      <c r="U53" s="136"/>
      <c r="V53" s="136"/>
    </row>
    <row r="54" spans="1:22" hidden="1" outlineLevel="1">
      <c r="A54" s="8">
        <v>41852</v>
      </c>
      <c r="B54" s="135">
        <v>6820.8255852900002</v>
      </c>
      <c r="C54" s="32">
        <v>26.494592690000001</v>
      </c>
      <c r="D54" s="135">
        <v>17.826582720000001</v>
      </c>
      <c r="E54" s="135">
        <v>8.66800997</v>
      </c>
      <c r="F54" s="135">
        <v>2.6511237799999998</v>
      </c>
      <c r="G54" s="135">
        <v>2.4307355500000001</v>
      </c>
      <c r="H54" s="135">
        <v>0.22038822999999999</v>
      </c>
      <c r="I54" s="135">
        <v>1007.6452762500001</v>
      </c>
      <c r="J54" s="135">
        <v>91.870816499999989</v>
      </c>
      <c r="K54" s="135">
        <v>915.77445975000001</v>
      </c>
      <c r="L54" s="135">
        <v>5784.0345925700003</v>
      </c>
      <c r="M54" s="135">
        <v>5731.0041272899998</v>
      </c>
      <c r="N54" s="135">
        <v>53.030465280000001</v>
      </c>
      <c r="O54" s="135">
        <v>-0.32049299999999997</v>
      </c>
      <c r="P54" s="135">
        <v>6.5402387300000004</v>
      </c>
      <c r="Q54" s="136"/>
      <c r="R54" s="136"/>
      <c r="S54" s="136"/>
      <c r="T54" s="136"/>
      <c r="U54" s="136"/>
      <c r="V54" s="136"/>
    </row>
    <row r="55" spans="1:22" hidden="1" outlineLevel="1">
      <c r="A55" s="8">
        <v>41883</v>
      </c>
      <c r="B55" s="135">
        <v>6666.7179034000001</v>
      </c>
      <c r="C55" s="32">
        <v>21.186693890000001</v>
      </c>
      <c r="D55" s="135">
        <v>18.325912989999999</v>
      </c>
      <c r="E55" s="135">
        <v>2.8607809</v>
      </c>
      <c r="F55" s="135">
        <v>5.8715180299999989</v>
      </c>
      <c r="G55" s="135">
        <v>5.7549521699999993</v>
      </c>
      <c r="H55" s="135">
        <v>0.11656585999999999</v>
      </c>
      <c r="I55" s="135">
        <v>1137.96685157</v>
      </c>
      <c r="J55" s="135">
        <v>109.48411828000002</v>
      </c>
      <c r="K55" s="135">
        <v>1028.4827332899999</v>
      </c>
      <c r="L55" s="135">
        <v>5501.6928399099997</v>
      </c>
      <c r="M55" s="135">
        <v>5445.3318423200008</v>
      </c>
      <c r="N55" s="135">
        <v>56.360997590000004</v>
      </c>
      <c r="O55" s="135">
        <v>-0.29086838999999998</v>
      </c>
      <c r="P55" s="135">
        <v>6.3662377699999997</v>
      </c>
      <c r="Q55" s="136"/>
      <c r="R55" s="136"/>
      <c r="S55" s="136"/>
      <c r="T55" s="136"/>
      <c r="U55" s="136"/>
      <c r="V55" s="136"/>
    </row>
    <row r="56" spans="1:22" hidden="1" outlineLevel="1">
      <c r="A56" s="8">
        <v>41913</v>
      </c>
      <c r="B56" s="135">
        <v>6671.9653646799998</v>
      </c>
      <c r="C56" s="32">
        <v>21.41532832</v>
      </c>
      <c r="D56" s="135">
        <v>19.237265120000004</v>
      </c>
      <c r="E56" s="135">
        <v>2.1780632</v>
      </c>
      <c r="F56" s="135">
        <v>4.2788884100000004</v>
      </c>
      <c r="G56" s="135">
        <v>4.1514155600000002</v>
      </c>
      <c r="H56" s="135">
        <v>0.12747285</v>
      </c>
      <c r="I56" s="135">
        <v>1204.15732796</v>
      </c>
      <c r="J56" s="135">
        <v>115.39455002</v>
      </c>
      <c r="K56" s="135">
        <v>1088.76277794</v>
      </c>
      <c r="L56" s="135">
        <v>5442.1138199899997</v>
      </c>
      <c r="M56" s="135">
        <v>5387.3151424099997</v>
      </c>
      <c r="N56" s="135">
        <v>54.798677580000003</v>
      </c>
      <c r="O56" s="135">
        <v>-0.45400386999999998</v>
      </c>
      <c r="P56" s="135">
        <v>7.1364752500000002</v>
      </c>
      <c r="Q56" s="136"/>
      <c r="R56" s="136"/>
      <c r="S56" s="136"/>
      <c r="T56" s="136"/>
      <c r="U56" s="136"/>
      <c r="V56" s="136"/>
    </row>
    <row r="57" spans="1:22" hidden="1" outlineLevel="1">
      <c r="A57" s="8">
        <v>41944</v>
      </c>
      <c r="B57" s="135">
        <v>6853.8707354199996</v>
      </c>
      <c r="C57" s="32">
        <v>23.31618812</v>
      </c>
      <c r="D57" s="135">
        <v>21.347395169999999</v>
      </c>
      <c r="E57" s="135">
        <v>1.9687929500000001</v>
      </c>
      <c r="F57" s="135">
        <v>3.0614305100000001</v>
      </c>
      <c r="G57" s="135">
        <v>2.8833885100000001</v>
      </c>
      <c r="H57" s="135">
        <v>0.17804200000000001</v>
      </c>
      <c r="I57" s="135">
        <v>1127.2435648400001</v>
      </c>
      <c r="J57" s="135">
        <v>161.58942491000002</v>
      </c>
      <c r="K57" s="135">
        <v>965.65413992999993</v>
      </c>
      <c r="L57" s="135">
        <v>5700.2495519499998</v>
      </c>
      <c r="M57" s="135">
        <v>5646.4574359600001</v>
      </c>
      <c r="N57" s="135">
        <v>53.792115990000006</v>
      </c>
      <c r="O57" s="135">
        <v>-3.1309615000000002</v>
      </c>
      <c r="P57" s="135">
        <v>8.4315115600000006</v>
      </c>
      <c r="Q57" s="136"/>
      <c r="R57" s="136"/>
      <c r="S57" s="136"/>
      <c r="T57" s="136"/>
      <c r="U57" s="136"/>
      <c r="V57" s="136"/>
    </row>
    <row r="58" spans="1:22" hidden="1" outlineLevel="1">
      <c r="A58" s="8">
        <v>41974</v>
      </c>
      <c r="B58" s="135">
        <v>6834.78321228</v>
      </c>
      <c r="C58" s="32">
        <v>27.0309147</v>
      </c>
      <c r="D58" s="135">
        <v>20.39748028</v>
      </c>
      <c r="E58" s="135">
        <v>6.6334344200000004</v>
      </c>
      <c r="F58" s="135">
        <v>2.3856900100000002</v>
      </c>
      <c r="G58" s="135">
        <v>2.1958585900000003</v>
      </c>
      <c r="H58" s="135">
        <v>0.18983142</v>
      </c>
      <c r="I58" s="135">
        <v>1151.6370299800001</v>
      </c>
      <c r="J58" s="135">
        <v>138.41919955</v>
      </c>
      <c r="K58" s="135">
        <v>1013.21783043</v>
      </c>
      <c r="L58" s="135">
        <v>5653.7295775899993</v>
      </c>
      <c r="M58" s="135">
        <v>5597.8906506200001</v>
      </c>
      <c r="N58" s="135">
        <v>55.838926969999996</v>
      </c>
      <c r="O58" s="135">
        <v>-5.0541472999999995</v>
      </c>
      <c r="P58" s="135">
        <v>9.00094992</v>
      </c>
      <c r="Q58" s="136"/>
      <c r="R58" s="136"/>
      <c r="S58" s="136"/>
      <c r="T58" s="136"/>
      <c r="U58" s="136"/>
      <c r="V58" s="136"/>
    </row>
    <row r="59" spans="1:22" hidden="1" outlineLevel="1">
      <c r="A59" s="8">
        <v>42005</v>
      </c>
      <c r="B59" s="135">
        <v>6683.8008270600003</v>
      </c>
      <c r="C59" s="32">
        <v>22.390962890000004</v>
      </c>
      <c r="D59" s="135">
        <v>19.501888469999997</v>
      </c>
      <c r="E59" s="135">
        <v>2.88907442</v>
      </c>
      <c r="F59" s="135">
        <v>2.5026398700000003</v>
      </c>
      <c r="G59" s="135">
        <v>2.3415121299999999</v>
      </c>
      <c r="H59" s="135">
        <v>0.16112773999999999</v>
      </c>
      <c r="I59" s="135">
        <v>1074.6712416699997</v>
      </c>
      <c r="J59" s="135">
        <v>123.62848692999999</v>
      </c>
      <c r="K59" s="135">
        <v>951.04275473999996</v>
      </c>
      <c r="L59" s="135">
        <v>5584.2359826300008</v>
      </c>
      <c r="M59" s="135">
        <v>5526.54400136</v>
      </c>
      <c r="N59" s="135">
        <v>57.691981270000007</v>
      </c>
      <c r="O59" s="135">
        <v>-1.909149</v>
      </c>
      <c r="P59" s="135">
        <v>8.9892564799999999</v>
      </c>
      <c r="Q59" s="136"/>
      <c r="R59" s="136"/>
      <c r="S59" s="136"/>
      <c r="T59" s="136"/>
      <c r="U59" s="136"/>
      <c r="V59" s="136"/>
    </row>
    <row r="60" spans="1:22" hidden="1" outlineLevel="1">
      <c r="A60" s="8">
        <v>42036</v>
      </c>
      <c r="B60" s="135">
        <v>7958.1808191800001</v>
      </c>
      <c r="C60" s="32">
        <v>44.906903949999993</v>
      </c>
      <c r="D60" s="135">
        <v>21.948967839999998</v>
      </c>
      <c r="E60" s="135">
        <v>22.957936109999999</v>
      </c>
      <c r="F60" s="135">
        <v>5.5530736999999997</v>
      </c>
      <c r="G60" s="135">
        <v>5.4227264900000005</v>
      </c>
      <c r="H60" s="135">
        <v>0.13034720999999999</v>
      </c>
      <c r="I60" s="135">
        <v>1339.8910093</v>
      </c>
      <c r="J60" s="135">
        <v>135.81154584999999</v>
      </c>
      <c r="K60" s="135">
        <v>1204.07946345</v>
      </c>
      <c r="L60" s="135">
        <v>6567.8298322299997</v>
      </c>
      <c r="M60" s="135">
        <v>6506.7440136599998</v>
      </c>
      <c r="N60" s="135">
        <v>61.085818570000001</v>
      </c>
      <c r="O60" s="135">
        <v>-3.1888268000000002</v>
      </c>
      <c r="P60" s="135">
        <v>18.46843123</v>
      </c>
      <c r="Q60" s="136"/>
      <c r="R60" s="136"/>
      <c r="S60" s="136"/>
      <c r="T60" s="136"/>
      <c r="U60" s="136"/>
      <c r="V60" s="136"/>
    </row>
    <row r="61" spans="1:22" hidden="1" outlineLevel="1">
      <c r="A61" s="8">
        <v>42064</v>
      </c>
      <c r="B61" s="135">
        <v>7192.5579450499999</v>
      </c>
      <c r="C61" s="32">
        <v>28.132723320000004</v>
      </c>
      <c r="D61" s="135">
        <v>21.358887190000001</v>
      </c>
      <c r="E61" s="135">
        <v>6.7738361300000003</v>
      </c>
      <c r="F61" s="135">
        <v>7.8620045599999999</v>
      </c>
      <c r="G61" s="135">
        <v>7.7444982899999992</v>
      </c>
      <c r="H61" s="135">
        <v>0.11750627</v>
      </c>
      <c r="I61" s="135">
        <v>1396.50557385</v>
      </c>
      <c r="J61" s="135">
        <v>241.00407291000002</v>
      </c>
      <c r="K61" s="135">
        <v>1155.5015009399999</v>
      </c>
      <c r="L61" s="135">
        <v>5760.0576433200004</v>
      </c>
      <c r="M61" s="135">
        <v>5699.7094134999998</v>
      </c>
      <c r="N61" s="135">
        <v>60.34822982</v>
      </c>
      <c r="O61" s="135">
        <v>-4.3776821699999999</v>
      </c>
      <c r="P61" s="135">
        <v>16.209542190000001</v>
      </c>
      <c r="Q61" s="136"/>
      <c r="R61" s="136"/>
      <c r="S61" s="136"/>
      <c r="T61" s="136"/>
      <c r="U61" s="136"/>
      <c r="V61" s="136"/>
    </row>
    <row r="62" spans="1:22" hidden="1" outlineLevel="1">
      <c r="A62" s="8">
        <v>42095</v>
      </c>
      <c r="B62" s="135">
        <v>6885.5849755299996</v>
      </c>
      <c r="C62" s="32">
        <v>25.274045390000001</v>
      </c>
      <c r="D62" s="135">
        <v>20.52358284</v>
      </c>
      <c r="E62" s="135">
        <v>4.75046255</v>
      </c>
      <c r="F62" s="135">
        <v>10.19238296</v>
      </c>
      <c r="G62" s="135">
        <v>5.3015323800000003</v>
      </c>
      <c r="H62" s="135">
        <v>4.8908505799999995</v>
      </c>
      <c r="I62" s="135">
        <v>1286.6192697000001</v>
      </c>
      <c r="J62" s="135">
        <v>162.72109625000002</v>
      </c>
      <c r="K62" s="135">
        <v>1123.8981734500001</v>
      </c>
      <c r="L62" s="135">
        <v>5563.4992774799994</v>
      </c>
      <c r="M62" s="135">
        <v>5502.4548109900006</v>
      </c>
      <c r="N62" s="135">
        <v>61.044466489999998</v>
      </c>
      <c r="O62" s="135">
        <v>-7.3522533600000006</v>
      </c>
      <c r="P62" s="135">
        <v>15.444276709999999</v>
      </c>
      <c r="Q62" s="136"/>
      <c r="R62" s="136"/>
      <c r="S62" s="136"/>
      <c r="T62" s="136"/>
      <c r="U62" s="136"/>
      <c r="V62" s="136"/>
    </row>
    <row r="63" spans="1:22" hidden="1" outlineLevel="1">
      <c r="A63" s="8">
        <v>42125</v>
      </c>
      <c r="B63" s="135">
        <v>6931.54926153</v>
      </c>
      <c r="C63" s="32">
        <v>39.606671849999998</v>
      </c>
      <c r="D63" s="135">
        <v>19.902728379999999</v>
      </c>
      <c r="E63" s="135">
        <v>19.703943469999999</v>
      </c>
      <c r="F63" s="135">
        <v>7.6637685500000003</v>
      </c>
      <c r="G63" s="135">
        <v>3.0216336699999999</v>
      </c>
      <c r="H63" s="135">
        <v>4.6421348800000004</v>
      </c>
      <c r="I63" s="135">
        <v>1293.45650359</v>
      </c>
      <c r="J63" s="135">
        <v>149.07740739999997</v>
      </c>
      <c r="K63" s="135">
        <v>1144.3790961900002</v>
      </c>
      <c r="L63" s="135">
        <v>5590.8223175399999</v>
      </c>
      <c r="M63" s="135">
        <v>5535.2874258100001</v>
      </c>
      <c r="N63" s="135">
        <v>55.534891730000005</v>
      </c>
      <c r="O63" s="135">
        <v>-3.7781003900000001</v>
      </c>
      <c r="P63" s="135">
        <v>14.525749999999999</v>
      </c>
      <c r="Q63" s="136"/>
      <c r="R63" s="136"/>
      <c r="S63" s="136"/>
      <c r="T63" s="136"/>
      <c r="U63" s="136"/>
      <c r="V63" s="136"/>
    </row>
    <row r="64" spans="1:22" hidden="1" outlineLevel="1">
      <c r="A64" s="8">
        <v>42156</v>
      </c>
      <c r="B64" s="135">
        <v>7061.0267690600003</v>
      </c>
      <c r="C64" s="32">
        <v>29.539507329999999</v>
      </c>
      <c r="D64" s="135">
        <v>20.881918149999997</v>
      </c>
      <c r="E64" s="135">
        <v>8.6575891800000004</v>
      </c>
      <c r="F64" s="135">
        <v>8.4090340099999992</v>
      </c>
      <c r="G64" s="135">
        <v>3.4400354399999999</v>
      </c>
      <c r="H64" s="135">
        <v>4.9689985700000001</v>
      </c>
      <c r="I64" s="135">
        <v>1404.6956717800001</v>
      </c>
      <c r="J64" s="135">
        <v>168.73580141000002</v>
      </c>
      <c r="K64" s="135">
        <v>1235.9598703700001</v>
      </c>
      <c r="L64" s="135">
        <v>5618.3825559400002</v>
      </c>
      <c r="M64" s="135">
        <v>5566.2735370299997</v>
      </c>
      <c r="N64" s="135">
        <v>52.109018910000003</v>
      </c>
      <c r="O64" s="135">
        <v>-11.49368776</v>
      </c>
      <c r="P64" s="135">
        <v>6.1624098400000005</v>
      </c>
      <c r="Q64" s="136"/>
      <c r="R64" s="136"/>
      <c r="S64" s="136"/>
      <c r="T64" s="136"/>
      <c r="U64" s="136"/>
      <c r="V64" s="136"/>
    </row>
    <row r="65" spans="1:22" hidden="1" outlineLevel="1">
      <c r="A65" s="8">
        <v>42186</v>
      </c>
      <c r="B65" s="135">
        <v>6965.5324242999995</v>
      </c>
      <c r="C65" s="32">
        <v>24.759649249999999</v>
      </c>
      <c r="D65" s="135">
        <v>18.903491649999999</v>
      </c>
      <c r="E65" s="135">
        <v>5.8561576000000004</v>
      </c>
      <c r="F65" s="135">
        <v>109.46298024000001</v>
      </c>
      <c r="G65" s="135">
        <v>3.04967933</v>
      </c>
      <c r="H65" s="135">
        <v>106.41330091</v>
      </c>
      <c r="I65" s="135">
        <v>1325.3365815499999</v>
      </c>
      <c r="J65" s="135">
        <v>155.20966872999998</v>
      </c>
      <c r="K65" s="135">
        <v>1170.1269128200001</v>
      </c>
      <c r="L65" s="135">
        <v>5505.9732132600002</v>
      </c>
      <c r="M65" s="135">
        <v>5452.4697885099995</v>
      </c>
      <c r="N65" s="135">
        <v>53.503424749999994</v>
      </c>
      <c r="O65" s="135">
        <v>-5.7570643000000006</v>
      </c>
      <c r="P65" s="135">
        <v>5.7799591499999998</v>
      </c>
      <c r="Q65" s="136"/>
      <c r="R65" s="136"/>
      <c r="S65" s="136"/>
      <c r="T65" s="136"/>
      <c r="U65" s="136"/>
      <c r="V65" s="136"/>
    </row>
    <row r="66" spans="1:22" hidden="1" outlineLevel="1">
      <c r="A66" s="8">
        <v>42217</v>
      </c>
      <c r="B66" s="135">
        <v>7039.4998266299999</v>
      </c>
      <c r="C66" s="32">
        <v>37.972234130000004</v>
      </c>
      <c r="D66" s="135">
        <v>17.47453956</v>
      </c>
      <c r="E66" s="135">
        <v>20.49769457</v>
      </c>
      <c r="F66" s="135">
        <v>271.42997335000001</v>
      </c>
      <c r="G66" s="135">
        <v>2.8260699799999998</v>
      </c>
      <c r="H66" s="135">
        <v>268.60390337000001</v>
      </c>
      <c r="I66" s="135">
        <v>1291.68380819</v>
      </c>
      <c r="J66" s="135">
        <v>142.45951356999998</v>
      </c>
      <c r="K66" s="135">
        <v>1149.2242946199999</v>
      </c>
      <c r="L66" s="135">
        <v>5438.4138109599999</v>
      </c>
      <c r="M66" s="135">
        <v>5386.0590369300007</v>
      </c>
      <c r="N66" s="135">
        <v>52.354774030000002</v>
      </c>
      <c r="O66" s="135">
        <v>-3.4452174499999999</v>
      </c>
      <c r="P66" s="135">
        <v>5.83116988</v>
      </c>
      <c r="Q66" s="136"/>
      <c r="R66" s="136"/>
      <c r="S66" s="136"/>
      <c r="T66" s="136"/>
      <c r="U66" s="136"/>
      <c r="V66" s="136"/>
    </row>
    <row r="67" spans="1:22" hidden="1" outlineLevel="1">
      <c r="A67" s="8">
        <v>42248</v>
      </c>
      <c r="B67" s="135">
        <v>7259.4417278499996</v>
      </c>
      <c r="C67" s="32">
        <v>26.233815379999999</v>
      </c>
      <c r="D67" s="135">
        <v>19.5012945</v>
      </c>
      <c r="E67" s="135">
        <v>6.73252088</v>
      </c>
      <c r="F67" s="135">
        <v>309.73716531000002</v>
      </c>
      <c r="G67" s="135">
        <v>3.1820272599999999</v>
      </c>
      <c r="H67" s="135">
        <v>306.55513804999998</v>
      </c>
      <c r="I67" s="135">
        <v>1501.82306468</v>
      </c>
      <c r="J67" s="135">
        <v>141.90925609999999</v>
      </c>
      <c r="K67" s="135">
        <v>1359.91380858</v>
      </c>
      <c r="L67" s="135">
        <v>5421.6476824800002</v>
      </c>
      <c r="M67" s="135">
        <v>5364.6551785499996</v>
      </c>
      <c r="N67" s="135">
        <v>56.992503930000005</v>
      </c>
      <c r="O67" s="135">
        <v>1.5840026499999997</v>
      </c>
      <c r="P67" s="135">
        <v>5.4582726400000006</v>
      </c>
      <c r="Q67" s="136"/>
      <c r="R67" s="136"/>
      <c r="S67" s="136"/>
      <c r="T67" s="136"/>
      <c r="U67" s="136"/>
      <c r="V67" s="136"/>
    </row>
    <row r="68" spans="1:22" hidden="1" outlineLevel="1">
      <c r="A68" s="8">
        <v>42278</v>
      </c>
      <c r="B68" s="135">
        <v>7505.9922060500003</v>
      </c>
      <c r="C68" s="32">
        <v>28.291412220000002</v>
      </c>
      <c r="D68" s="135">
        <v>23.523810530000002</v>
      </c>
      <c r="E68" s="135">
        <v>4.7676016899999993</v>
      </c>
      <c r="F68" s="135">
        <v>322.42964254999998</v>
      </c>
      <c r="G68" s="135">
        <v>13.028755009999999</v>
      </c>
      <c r="H68" s="135">
        <v>309.40088753999999</v>
      </c>
      <c r="I68" s="135">
        <v>1447.3409806699999</v>
      </c>
      <c r="J68" s="135">
        <v>178.46850571000004</v>
      </c>
      <c r="K68" s="135">
        <v>1268.8724749600001</v>
      </c>
      <c r="L68" s="135">
        <v>5707.9301706100005</v>
      </c>
      <c r="M68" s="135">
        <v>5646.2569521200003</v>
      </c>
      <c r="N68" s="135">
        <v>61.673218489999996</v>
      </c>
      <c r="O68" s="135">
        <v>7.861977790000001</v>
      </c>
      <c r="P68" s="135">
        <v>5.5267360999999999</v>
      </c>
      <c r="Q68" s="32"/>
      <c r="R68" s="32"/>
      <c r="S68" s="32"/>
      <c r="T68" s="32"/>
      <c r="U68" s="32"/>
      <c r="V68" s="32"/>
    </row>
    <row r="69" spans="1:22" hidden="1" outlineLevel="1">
      <c r="A69" s="8">
        <v>42309</v>
      </c>
      <c r="B69" s="135">
        <v>7310.5684068600003</v>
      </c>
      <c r="C69" s="32">
        <v>50.427551180000002</v>
      </c>
      <c r="D69" s="135">
        <v>26.981984390000001</v>
      </c>
      <c r="E69" s="135">
        <v>23.445566789999997</v>
      </c>
      <c r="F69" s="135">
        <v>334.19400056000001</v>
      </c>
      <c r="G69" s="135">
        <v>14.284098069999999</v>
      </c>
      <c r="H69" s="135">
        <v>319.90990248999998</v>
      </c>
      <c r="I69" s="135">
        <v>1288.3125373300002</v>
      </c>
      <c r="J69" s="135">
        <v>173.93607511000002</v>
      </c>
      <c r="K69" s="135">
        <v>1114.3764622200001</v>
      </c>
      <c r="L69" s="135">
        <v>5637.6343177899998</v>
      </c>
      <c r="M69" s="135">
        <v>5574.0159140200003</v>
      </c>
      <c r="N69" s="135">
        <v>63.61840377</v>
      </c>
      <c r="O69" s="135">
        <v>-3.3731764900000001</v>
      </c>
      <c r="P69" s="135">
        <v>5.3252500899999999</v>
      </c>
      <c r="Q69" s="32"/>
      <c r="R69" s="32"/>
      <c r="S69" s="32"/>
      <c r="T69" s="32"/>
      <c r="U69" s="32"/>
      <c r="V69" s="32"/>
    </row>
    <row r="70" spans="1:22" hidden="1" outlineLevel="1">
      <c r="A70" s="8">
        <v>42339</v>
      </c>
      <c r="B70" s="135">
        <v>7609.5693831899998</v>
      </c>
      <c r="C70" s="32">
        <v>32.767684870000004</v>
      </c>
      <c r="D70" s="135">
        <v>25.545730429999999</v>
      </c>
      <c r="E70" s="135">
        <v>7.2219544400000002</v>
      </c>
      <c r="F70" s="135">
        <v>21.379741769999999</v>
      </c>
      <c r="G70" s="135">
        <v>4.6876911100000003</v>
      </c>
      <c r="H70" s="135">
        <v>16.69205066</v>
      </c>
      <c r="I70" s="135">
        <v>1590.9415452400003</v>
      </c>
      <c r="J70" s="135">
        <v>176.94866387000002</v>
      </c>
      <c r="K70" s="135">
        <v>1413.9928813700001</v>
      </c>
      <c r="L70" s="135">
        <v>5964.4804113099999</v>
      </c>
      <c r="M70" s="135">
        <v>5908.4382915700007</v>
      </c>
      <c r="N70" s="135">
        <v>56.042119740000004</v>
      </c>
      <c r="O70" s="135">
        <v>-5.9476462400000001</v>
      </c>
      <c r="P70" s="135">
        <v>6.0100203699999994</v>
      </c>
      <c r="Q70" s="32"/>
      <c r="R70" s="32"/>
      <c r="S70" s="32"/>
      <c r="T70" s="32"/>
      <c r="U70" s="32"/>
      <c r="V70" s="32"/>
    </row>
    <row r="71" spans="1:22" hidden="1" outlineLevel="1">
      <c r="A71" s="8">
        <v>42370</v>
      </c>
      <c r="B71" s="135">
        <v>7480.1755457599993</v>
      </c>
      <c r="C71" s="32">
        <v>40.293160900000004</v>
      </c>
      <c r="D71" s="135">
        <v>27.873864449999999</v>
      </c>
      <c r="E71" s="135">
        <v>12.419296450000001</v>
      </c>
      <c r="F71" s="135">
        <v>155.44721271999998</v>
      </c>
      <c r="G71" s="135">
        <v>4.3379993199999998</v>
      </c>
      <c r="H71" s="135">
        <v>151.10921339999999</v>
      </c>
      <c r="I71" s="135">
        <v>1356.27453487</v>
      </c>
      <c r="J71" s="135">
        <v>175.94632785000002</v>
      </c>
      <c r="K71" s="135">
        <v>1180.32820702</v>
      </c>
      <c r="L71" s="135">
        <v>5928.1606372700007</v>
      </c>
      <c r="M71" s="135">
        <v>5868.6394975100002</v>
      </c>
      <c r="N71" s="135">
        <v>59.521139759999997</v>
      </c>
      <c r="O71" s="135">
        <v>-2.30901939</v>
      </c>
      <c r="P71" s="135">
        <v>6.0239583299999993</v>
      </c>
      <c r="Q71" s="32"/>
      <c r="R71" s="32"/>
      <c r="S71" s="32"/>
      <c r="T71" s="32"/>
      <c r="U71" s="32"/>
      <c r="V71" s="32"/>
    </row>
    <row r="72" spans="1:22" hidden="1" outlineLevel="1">
      <c r="A72" s="8">
        <v>42401</v>
      </c>
      <c r="B72" s="135">
        <v>8015.8083019999985</v>
      </c>
      <c r="C72" s="32">
        <v>41.319768549999999</v>
      </c>
      <c r="D72" s="135">
        <v>29.285310280000001</v>
      </c>
      <c r="E72" s="135">
        <v>12.03445827</v>
      </c>
      <c r="F72" s="135">
        <v>325.92950069</v>
      </c>
      <c r="G72" s="135">
        <v>3.1222624899999998</v>
      </c>
      <c r="H72" s="135">
        <v>322.80723819999997</v>
      </c>
      <c r="I72" s="135">
        <v>1545.7881630299999</v>
      </c>
      <c r="J72" s="135">
        <v>199.15263949000001</v>
      </c>
      <c r="K72" s="135">
        <v>1346.6355235400001</v>
      </c>
      <c r="L72" s="135">
        <v>6102.7708697299995</v>
      </c>
      <c r="M72" s="135">
        <v>6045.55832293</v>
      </c>
      <c r="N72" s="135">
        <v>57.212546799999998</v>
      </c>
      <c r="O72" s="135">
        <v>-7.8352200100000005</v>
      </c>
      <c r="P72" s="135">
        <v>6.5894873399999998</v>
      </c>
      <c r="Q72" s="32"/>
      <c r="R72" s="32"/>
      <c r="S72" s="32"/>
      <c r="T72" s="32"/>
      <c r="U72" s="32"/>
      <c r="V72" s="32"/>
    </row>
    <row r="73" spans="1:22" hidden="1" outlineLevel="1">
      <c r="A73" s="8">
        <v>42430</v>
      </c>
      <c r="B73" s="135">
        <v>7893.2854771399998</v>
      </c>
      <c r="C73" s="32">
        <v>41.498925059999998</v>
      </c>
      <c r="D73" s="135">
        <v>30.049066530000001</v>
      </c>
      <c r="E73" s="135">
        <v>11.44985853</v>
      </c>
      <c r="F73" s="135">
        <v>331.41778939</v>
      </c>
      <c r="G73" s="135">
        <v>3.2256296600000001</v>
      </c>
      <c r="H73" s="135">
        <v>328.19215972999996</v>
      </c>
      <c r="I73" s="135">
        <v>1418.7159056799999</v>
      </c>
      <c r="J73" s="135">
        <v>195.10463676000001</v>
      </c>
      <c r="K73" s="135">
        <v>1223.6112689199999</v>
      </c>
      <c r="L73" s="135">
        <v>6101.6528570099999</v>
      </c>
      <c r="M73" s="135">
        <v>6043.9769157499995</v>
      </c>
      <c r="N73" s="135">
        <v>57.675941260000002</v>
      </c>
      <c r="O73" s="135">
        <v>-3.7946236899999999</v>
      </c>
      <c r="P73" s="135">
        <v>6.8209682800000007</v>
      </c>
      <c r="Q73" s="32"/>
      <c r="R73" s="32"/>
      <c r="S73" s="32"/>
      <c r="T73" s="32"/>
      <c r="U73" s="32"/>
      <c r="V73" s="32"/>
    </row>
    <row r="74" spans="1:22" hidden="1" outlineLevel="1">
      <c r="A74" s="8">
        <v>42461</v>
      </c>
      <c r="B74" s="135">
        <v>7948.1229655900006</v>
      </c>
      <c r="C74" s="32">
        <v>42.134146540000003</v>
      </c>
      <c r="D74" s="135">
        <v>32.530040569999997</v>
      </c>
      <c r="E74" s="135">
        <v>9.6041059700000009</v>
      </c>
      <c r="F74" s="135">
        <v>385.19776293000001</v>
      </c>
      <c r="G74" s="135">
        <v>13.201204329999999</v>
      </c>
      <c r="H74" s="135">
        <v>371.99655859999996</v>
      </c>
      <c r="I74" s="135">
        <v>1437.6994056200001</v>
      </c>
      <c r="J74" s="135">
        <v>221.04915044000001</v>
      </c>
      <c r="K74" s="135">
        <v>1216.6502551800002</v>
      </c>
      <c r="L74" s="135">
        <v>6083.0916505000005</v>
      </c>
      <c r="M74" s="135">
        <v>6029.3247274000005</v>
      </c>
      <c r="N74" s="135">
        <v>53.7669231</v>
      </c>
      <c r="O74" s="135">
        <v>-3.49239531</v>
      </c>
      <c r="P74" s="135">
        <v>6.1658903499999997</v>
      </c>
      <c r="Q74" s="32"/>
      <c r="R74" s="32"/>
      <c r="S74" s="32"/>
      <c r="T74" s="32"/>
      <c r="U74" s="32"/>
      <c r="V74" s="32"/>
    </row>
    <row r="75" spans="1:22" hidden="1" outlineLevel="1">
      <c r="A75" s="8">
        <v>42491</v>
      </c>
      <c r="B75" s="135">
        <v>8129.4962707499999</v>
      </c>
      <c r="C75" s="32">
        <v>43.597332770000001</v>
      </c>
      <c r="D75" s="135">
        <v>33.77939816</v>
      </c>
      <c r="E75" s="135">
        <v>9.8179346100000018</v>
      </c>
      <c r="F75" s="135">
        <v>405.95547200999999</v>
      </c>
      <c r="G75" s="135">
        <v>13.995178899999999</v>
      </c>
      <c r="H75" s="135">
        <v>391.96029311000001</v>
      </c>
      <c r="I75" s="135">
        <v>1566.0364500200001</v>
      </c>
      <c r="J75" s="135">
        <v>182.33486959000004</v>
      </c>
      <c r="K75" s="135">
        <v>1383.7015804300001</v>
      </c>
      <c r="L75" s="135">
        <v>6113.9070159500006</v>
      </c>
      <c r="M75" s="135">
        <v>6057.7845807700005</v>
      </c>
      <c r="N75" s="135">
        <v>56.122435179999997</v>
      </c>
      <c r="O75" s="135">
        <v>-3.7573214199999998</v>
      </c>
      <c r="P75" s="135">
        <v>6.3935807100000002</v>
      </c>
      <c r="Q75" s="32"/>
      <c r="R75" s="32"/>
      <c r="S75" s="32"/>
      <c r="T75" s="32"/>
      <c r="U75" s="32"/>
      <c r="V75" s="32"/>
    </row>
    <row r="76" spans="1:22" hidden="1" outlineLevel="1">
      <c r="A76" s="8">
        <v>42522</v>
      </c>
      <c r="B76" s="135">
        <v>8325.2014127099992</v>
      </c>
      <c r="C76" s="32">
        <v>43.809422530000006</v>
      </c>
      <c r="D76" s="135">
        <v>32.12117301</v>
      </c>
      <c r="E76" s="135">
        <v>11.688249519999999</v>
      </c>
      <c r="F76" s="135">
        <v>376.88398680999995</v>
      </c>
      <c r="G76" s="135">
        <v>8.2381639300000007</v>
      </c>
      <c r="H76" s="135">
        <v>368.64582288000003</v>
      </c>
      <c r="I76" s="135">
        <v>1648.5208597000003</v>
      </c>
      <c r="J76" s="135">
        <v>182.47681351000003</v>
      </c>
      <c r="K76" s="135">
        <v>1466.0440461900002</v>
      </c>
      <c r="L76" s="135">
        <v>6255.9871436699996</v>
      </c>
      <c r="M76" s="135">
        <v>6195.5806212099997</v>
      </c>
      <c r="N76" s="135">
        <v>60.406522460000005</v>
      </c>
      <c r="O76" s="135">
        <v>-5.5317992399999998</v>
      </c>
      <c r="P76" s="135">
        <v>6.3696507600000007</v>
      </c>
      <c r="Q76" s="32"/>
      <c r="R76" s="32"/>
      <c r="S76" s="32"/>
      <c r="T76" s="32"/>
      <c r="U76" s="32"/>
      <c r="V76" s="32"/>
    </row>
    <row r="77" spans="1:22" hidden="1" outlineLevel="1">
      <c r="A77" s="8">
        <v>42552</v>
      </c>
      <c r="B77" s="135">
        <v>8387.4646113199997</v>
      </c>
      <c r="C77" s="32">
        <v>40.833984869999995</v>
      </c>
      <c r="D77" s="135">
        <v>31.041650099999998</v>
      </c>
      <c r="E77" s="135">
        <v>9.7923347700000001</v>
      </c>
      <c r="F77" s="135">
        <v>385.09777898000004</v>
      </c>
      <c r="G77" s="135">
        <v>6.5458999900000006</v>
      </c>
      <c r="H77" s="135">
        <v>378.55187899000003</v>
      </c>
      <c r="I77" s="135">
        <v>1685.58118642</v>
      </c>
      <c r="J77" s="135">
        <v>188.66265498000001</v>
      </c>
      <c r="K77" s="135">
        <v>1496.9185314399999</v>
      </c>
      <c r="L77" s="135">
        <v>6275.9516610499995</v>
      </c>
      <c r="M77" s="135">
        <v>6213.6054179099992</v>
      </c>
      <c r="N77" s="135">
        <v>62.346243140000013</v>
      </c>
      <c r="O77" s="135">
        <v>-6.1215937500000006</v>
      </c>
      <c r="P77" s="135">
        <v>5.3752857499999998</v>
      </c>
      <c r="Q77" s="32"/>
      <c r="R77" s="32"/>
      <c r="S77" s="32"/>
      <c r="T77" s="32"/>
      <c r="U77" s="32"/>
      <c r="V77" s="32"/>
    </row>
    <row r="78" spans="1:22" hidden="1" outlineLevel="1">
      <c r="A78" s="8">
        <v>42583</v>
      </c>
      <c r="B78" s="135">
        <v>8265.1162879900003</v>
      </c>
      <c r="C78" s="32">
        <v>44.012606460000001</v>
      </c>
      <c r="D78" s="135">
        <v>34.386742230000003</v>
      </c>
      <c r="E78" s="135">
        <v>9.6258642299999995</v>
      </c>
      <c r="F78" s="135">
        <v>383.53577092</v>
      </c>
      <c r="G78" s="135">
        <v>6.205382740000001</v>
      </c>
      <c r="H78" s="135">
        <v>377.33038818</v>
      </c>
      <c r="I78" s="135">
        <v>1551.9335483000004</v>
      </c>
      <c r="J78" s="135">
        <v>182.97341326000003</v>
      </c>
      <c r="K78" s="135">
        <v>1368.9601350400003</v>
      </c>
      <c r="L78" s="135">
        <v>6285.6343623100001</v>
      </c>
      <c r="M78" s="135">
        <v>6221.6453377100006</v>
      </c>
      <c r="N78" s="135">
        <v>63.9890246</v>
      </c>
      <c r="O78" s="135">
        <v>-6.7166304400000012</v>
      </c>
      <c r="P78" s="135">
        <v>5.6535275900000004</v>
      </c>
      <c r="Q78" s="32"/>
      <c r="R78" s="32"/>
      <c r="S78" s="32"/>
      <c r="T78" s="32"/>
      <c r="U78" s="32"/>
      <c r="V78" s="32"/>
    </row>
    <row r="79" spans="1:22" hidden="1" outlineLevel="1">
      <c r="A79" s="8">
        <v>42614</v>
      </c>
      <c r="B79" s="135">
        <v>8500.1006131299982</v>
      </c>
      <c r="C79" s="32">
        <v>49.279680250000006</v>
      </c>
      <c r="D79" s="135">
        <v>36.506033559999999</v>
      </c>
      <c r="E79" s="135">
        <v>12.77364669</v>
      </c>
      <c r="F79" s="135">
        <v>348.21670512999998</v>
      </c>
      <c r="G79" s="135">
        <v>8.0798268899999997</v>
      </c>
      <c r="H79" s="135">
        <v>340.13687824000004</v>
      </c>
      <c r="I79" s="135">
        <v>1686.1246210200002</v>
      </c>
      <c r="J79" s="135">
        <v>196.06588366</v>
      </c>
      <c r="K79" s="135">
        <v>1490.0587373600001</v>
      </c>
      <c r="L79" s="135">
        <v>6416.4796067299994</v>
      </c>
      <c r="M79" s="135">
        <v>6353.4874276400005</v>
      </c>
      <c r="N79" s="135">
        <v>62.992179089999993</v>
      </c>
      <c r="O79" s="135">
        <v>-4.8264897300000005</v>
      </c>
      <c r="P79" s="135">
        <v>5.6921530200000001</v>
      </c>
      <c r="Q79" s="32"/>
      <c r="R79" s="32"/>
      <c r="S79" s="32"/>
      <c r="T79" s="32"/>
      <c r="U79" s="32"/>
      <c r="V79" s="32"/>
    </row>
    <row r="80" spans="1:22" hidden="1" outlineLevel="1">
      <c r="A80" s="8">
        <v>42644</v>
      </c>
      <c r="B80" s="135">
        <v>8411.6067686099996</v>
      </c>
      <c r="C80" s="32">
        <v>49.571627030000002</v>
      </c>
      <c r="D80" s="135">
        <v>37.793286039999998</v>
      </c>
      <c r="E80" s="135">
        <v>11.77834099</v>
      </c>
      <c r="F80" s="135">
        <v>349.80904561000006</v>
      </c>
      <c r="G80" s="135">
        <v>23.138359099999999</v>
      </c>
      <c r="H80" s="135">
        <v>326.67068651</v>
      </c>
      <c r="I80" s="135">
        <v>1614.5118372600002</v>
      </c>
      <c r="J80" s="135">
        <v>194.00697476000002</v>
      </c>
      <c r="K80" s="135">
        <v>1420.5048624999999</v>
      </c>
      <c r="L80" s="135">
        <v>6397.7142587100006</v>
      </c>
      <c r="M80" s="135">
        <v>6332.9568571100008</v>
      </c>
      <c r="N80" s="135">
        <v>64.757401599999994</v>
      </c>
      <c r="O80" s="135">
        <v>-6.9875146799999994</v>
      </c>
      <c r="P80" s="135">
        <v>10.16219006</v>
      </c>
      <c r="Q80" s="32"/>
      <c r="R80" s="32"/>
      <c r="S80" s="32"/>
      <c r="T80" s="32"/>
      <c r="U80" s="32"/>
      <c r="V80" s="32"/>
    </row>
    <row r="81" spans="1:22" hidden="1" outlineLevel="1">
      <c r="A81" s="8">
        <v>42675</v>
      </c>
      <c r="B81" s="135">
        <v>8501.7246889599992</v>
      </c>
      <c r="C81" s="32">
        <v>45.785372430000002</v>
      </c>
      <c r="D81" s="135">
        <v>35.877885139999997</v>
      </c>
      <c r="E81" s="135">
        <v>9.9074872899999988</v>
      </c>
      <c r="F81" s="135">
        <v>345.51891033000004</v>
      </c>
      <c r="G81" s="135">
        <v>23.989428559999997</v>
      </c>
      <c r="H81" s="135">
        <v>321.52948177000002</v>
      </c>
      <c r="I81" s="135">
        <v>1725.46739643</v>
      </c>
      <c r="J81" s="135">
        <v>168.96963158</v>
      </c>
      <c r="K81" s="135">
        <v>1556.4977648499998</v>
      </c>
      <c r="L81" s="135">
        <v>6384.9530097699999</v>
      </c>
      <c r="M81" s="135">
        <v>6321.8514486200002</v>
      </c>
      <c r="N81" s="135">
        <v>63.101561149999995</v>
      </c>
      <c r="O81" s="135">
        <v>-14.635893580000001</v>
      </c>
      <c r="P81" s="135">
        <v>6.6085179099999998</v>
      </c>
      <c r="Q81" s="32"/>
      <c r="R81" s="32"/>
      <c r="S81" s="32"/>
      <c r="T81" s="32"/>
      <c r="U81" s="32"/>
      <c r="V81" s="32"/>
    </row>
    <row r="82" spans="1:22" hidden="1" outlineLevel="1">
      <c r="A82" s="8">
        <v>42705</v>
      </c>
      <c r="B82" s="135">
        <v>8671.4031679</v>
      </c>
      <c r="C82" s="32">
        <v>48.555183849999999</v>
      </c>
      <c r="D82" s="135">
        <v>38.23584219</v>
      </c>
      <c r="E82" s="135">
        <v>10.319341659999999</v>
      </c>
      <c r="F82" s="135">
        <v>12.14277792</v>
      </c>
      <c r="G82" s="135">
        <v>5.8304368600000007</v>
      </c>
      <c r="H82" s="135">
        <v>6.3123410599999996</v>
      </c>
      <c r="I82" s="135">
        <v>2093.2290809299998</v>
      </c>
      <c r="J82" s="135">
        <v>212.43969756000001</v>
      </c>
      <c r="K82" s="135">
        <v>1880.7893833699998</v>
      </c>
      <c r="L82" s="135">
        <v>6517.4761252000008</v>
      </c>
      <c r="M82" s="135">
        <v>6460.2873292999993</v>
      </c>
      <c r="N82" s="135">
        <v>57.188795900000002</v>
      </c>
      <c r="O82" s="135">
        <v>-6.4170209499999995</v>
      </c>
      <c r="P82" s="135">
        <v>19.213401699999999</v>
      </c>
      <c r="Q82" s="32"/>
      <c r="R82" s="32"/>
      <c r="S82" s="32"/>
      <c r="T82" s="32"/>
      <c r="U82" s="32"/>
      <c r="V82" s="32"/>
    </row>
    <row r="83" spans="1:22" hidden="1" outlineLevel="1">
      <c r="A83" s="8">
        <v>42736</v>
      </c>
      <c r="B83" s="135">
        <v>8569.9229009800001</v>
      </c>
      <c r="C83" s="32">
        <v>53.82405146</v>
      </c>
      <c r="D83" s="135">
        <v>41.417984199999999</v>
      </c>
      <c r="E83" s="135">
        <v>12.40606726</v>
      </c>
      <c r="F83" s="135">
        <v>170.4700234</v>
      </c>
      <c r="G83" s="135">
        <v>5.4688397399999999</v>
      </c>
      <c r="H83" s="135">
        <v>165.00118365999998</v>
      </c>
      <c r="I83" s="135">
        <v>1958.6853024000002</v>
      </c>
      <c r="J83" s="135">
        <v>197.53556882000001</v>
      </c>
      <c r="K83" s="135">
        <v>1761.1497335800002</v>
      </c>
      <c r="L83" s="135">
        <v>6386.9435237200014</v>
      </c>
      <c r="M83" s="135">
        <v>6319.2990284400003</v>
      </c>
      <c r="N83" s="135">
        <v>67.644495280000001</v>
      </c>
      <c r="O83" s="135">
        <v>-11.51940158</v>
      </c>
      <c r="P83" s="135">
        <v>19.309797629999998</v>
      </c>
      <c r="Q83" s="32"/>
      <c r="R83" s="32"/>
      <c r="S83" s="32"/>
      <c r="T83" s="32"/>
      <c r="U83" s="32"/>
      <c r="V83" s="32"/>
    </row>
    <row r="84" spans="1:22" hidden="1" outlineLevel="1">
      <c r="A84" s="8">
        <v>42767</v>
      </c>
      <c r="B84" s="135">
        <v>8828.3544640799992</v>
      </c>
      <c r="C84" s="32">
        <v>57.429180039999999</v>
      </c>
      <c r="D84" s="135">
        <v>42.247447690000001</v>
      </c>
      <c r="E84" s="135">
        <v>15.181732349999999</v>
      </c>
      <c r="F84" s="135">
        <v>301.08561416999999</v>
      </c>
      <c r="G84" s="135">
        <v>14.102870659999999</v>
      </c>
      <c r="H84" s="135">
        <v>286.98274351000003</v>
      </c>
      <c r="I84" s="135">
        <v>1972.4532728999998</v>
      </c>
      <c r="J84" s="135">
        <v>190.56320724</v>
      </c>
      <c r="K84" s="135">
        <v>1781.8900656599999</v>
      </c>
      <c r="L84" s="135">
        <v>6497.3863969699996</v>
      </c>
      <c r="M84" s="135">
        <v>6431.6374120199998</v>
      </c>
      <c r="N84" s="135">
        <v>65.748984949999993</v>
      </c>
      <c r="O84" s="135">
        <v>-4.7771206199999998</v>
      </c>
      <c r="P84" s="135">
        <v>18.871139079999999</v>
      </c>
      <c r="Q84" s="32"/>
      <c r="R84" s="32"/>
      <c r="S84" s="32"/>
      <c r="T84" s="32"/>
      <c r="U84" s="32"/>
      <c r="V84" s="32"/>
    </row>
    <row r="85" spans="1:22" hidden="1" outlineLevel="1">
      <c r="A85" s="8">
        <v>42795</v>
      </c>
      <c r="B85" s="135">
        <v>9085.33986826</v>
      </c>
      <c r="C85" s="32">
        <v>64.560456219999992</v>
      </c>
      <c r="D85" s="135">
        <v>41.470651590000003</v>
      </c>
      <c r="E85" s="135">
        <v>23.08980463</v>
      </c>
      <c r="F85" s="135">
        <v>338.25975299999999</v>
      </c>
      <c r="G85" s="135">
        <v>12.595940250000002</v>
      </c>
      <c r="H85" s="135">
        <v>325.66381274999998</v>
      </c>
      <c r="I85" s="135">
        <v>2098.14482404</v>
      </c>
      <c r="J85" s="135">
        <v>183.01083135999997</v>
      </c>
      <c r="K85" s="135">
        <v>1915.1339926800001</v>
      </c>
      <c r="L85" s="135">
        <v>6584.3748349999996</v>
      </c>
      <c r="M85" s="135">
        <v>6521.6755526699999</v>
      </c>
      <c r="N85" s="135">
        <v>62.699282330000003</v>
      </c>
      <c r="O85" s="135">
        <v>-12.639629990000001</v>
      </c>
      <c r="P85" s="135">
        <v>19.411878269999999</v>
      </c>
      <c r="Q85" s="32"/>
      <c r="R85" s="32"/>
      <c r="S85" s="32"/>
      <c r="T85" s="32"/>
      <c r="U85" s="32"/>
      <c r="V85" s="32"/>
    </row>
    <row r="86" spans="1:22" hidden="1" outlineLevel="1">
      <c r="A86" s="8">
        <v>42826</v>
      </c>
      <c r="B86" s="135">
        <v>9181.59652112</v>
      </c>
      <c r="C86" s="32">
        <v>59.991839310000003</v>
      </c>
      <c r="D86" s="135">
        <v>38.113140540000003</v>
      </c>
      <c r="E86" s="135">
        <v>21.87869877</v>
      </c>
      <c r="F86" s="135">
        <v>363.24419216999996</v>
      </c>
      <c r="G86" s="135">
        <v>12.194810400000001</v>
      </c>
      <c r="H86" s="135">
        <v>351.04938177000002</v>
      </c>
      <c r="I86" s="135">
        <v>2038.23760838</v>
      </c>
      <c r="J86" s="135">
        <v>167.65637175000001</v>
      </c>
      <c r="K86" s="135">
        <v>1870.5812366299999</v>
      </c>
      <c r="L86" s="135">
        <v>6720.1228812600002</v>
      </c>
      <c r="M86" s="135">
        <v>6653.17100192</v>
      </c>
      <c r="N86" s="135">
        <v>66.951879340000005</v>
      </c>
      <c r="O86" s="135">
        <v>-6.21533552</v>
      </c>
      <c r="P86" s="135">
        <v>19.085235009999998</v>
      </c>
      <c r="Q86" s="32"/>
      <c r="R86" s="32"/>
      <c r="S86" s="32"/>
      <c r="T86" s="32"/>
      <c r="U86" s="32"/>
      <c r="V86" s="32"/>
    </row>
    <row r="87" spans="1:22" hidden="1" outlineLevel="1">
      <c r="A87" s="8">
        <v>42856</v>
      </c>
      <c r="B87" s="135">
        <v>9313.2823986500007</v>
      </c>
      <c r="C87" s="32">
        <v>53.184590710000002</v>
      </c>
      <c r="D87" s="135">
        <v>37.475962809999999</v>
      </c>
      <c r="E87" s="135">
        <v>15.7086279</v>
      </c>
      <c r="F87" s="135">
        <v>372.35951448999992</v>
      </c>
      <c r="G87" s="135">
        <v>12.913756279999999</v>
      </c>
      <c r="H87" s="135">
        <v>359.44575820999995</v>
      </c>
      <c r="I87" s="135">
        <v>2177.3091432399997</v>
      </c>
      <c r="J87" s="135">
        <v>163.89450299999999</v>
      </c>
      <c r="K87" s="135">
        <v>2013.4146402399999</v>
      </c>
      <c r="L87" s="135">
        <v>6710.4291502100004</v>
      </c>
      <c r="M87" s="135">
        <v>6638.5062432699997</v>
      </c>
      <c r="N87" s="135">
        <v>71.922906940000004</v>
      </c>
      <c r="O87" s="135">
        <v>-8.4761939500000008</v>
      </c>
      <c r="P87" s="135">
        <v>19.544296809999999</v>
      </c>
      <c r="Q87" s="32"/>
      <c r="R87" s="32"/>
      <c r="S87" s="32"/>
      <c r="T87" s="32"/>
      <c r="U87" s="32"/>
      <c r="V87" s="32"/>
    </row>
    <row r="88" spans="1:22" hidden="1" outlineLevel="1">
      <c r="A88" s="8">
        <v>42887</v>
      </c>
      <c r="B88" s="135">
        <v>9573.0918009500001</v>
      </c>
      <c r="C88" s="32">
        <v>99.296628690000006</v>
      </c>
      <c r="D88" s="135">
        <v>86.668088999999995</v>
      </c>
      <c r="E88" s="135">
        <v>12.62853969</v>
      </c>
      <c r="F88" s="135">
        <v>416.16164374000004</v>
      </c>
      <c r="G88" s="135">
        <v>8.4720752900000011</v>
      </c>
      <c r="H88" s="135">
        <v>407.68956844999997</v>
      </c>
      <c r="I88" s="135">
        <v>2135.2569355400001</v>
      </c>
      <c r="J88" s="135">
        <v>174.17679402000002</v>
      </c>
      <c r="K88" s="135">
        <v>1961.0801415199999</v>
      </c>
      <c r="L88" s="135">
        <v>6922.3765929799993</v>
      </c>
      <c r="M88" s="135">
        <v>6852.5609371700002</v>
      </c>
      <c r="N88" s="135">
        <v>69.81565581000001</v>
      </c>
      <c r="O88" s="135">
        <v>-16.08446919</v>
      </c>
      <c r="P88" s="135">
        <v>20.583524359999998</v>
      </c>
      <c r="Q88" s="32"/>
      <c r="R88" s="32"/>
      <c r="S88" s="32"/>
      <c r="T88" s="32"/>
      <c r="U88" s="32"/>
      <c r="V88" s="32"/>
    </row>
    <row r="89" spans="1:22" hidden="1" outlineLevel="1">
      <c r="A89" s="8">
        <v>42917</v>
      </c>
      <c r="B89" s="135">
        <v>9633.40947228</v>
      </c>
      <c r="C89" s="32">
        <v>93.736564909999998</v>
      </c>
      <c r="D89" s="135">
        <v>83.022851549999984</v>
      </c>
      <c r="E89" s="135">
        <v>10.71371336</v>
      </c>
      <c r="F89" s="135">
        <v>419.73550752</v>
      </c>
      <c r="G89" s="135">
        <v>4.3956969900000002</v>
      </c>
      <c r="H89" s="135">
        <v>415.33981052999997</v>
      </c>
      <c r="I89" s="135">
        <v>2240.6063293299999</v>
      </c>
      <c r="J89" s="135">
        <v>194.69011347999998</v>
      </c>
      <c r="K89" s="135">
        <v>2045.9162158499998</v>
      </c>
      <c r="L89" s="135">
        <v>6879.3310705200001</v>
      </c>
      <c r="M89" s="135">
        <v>6806.1383828500002</v>
      </c>
      <c r="N89" s="135">
        <v>73.192687670000012</v>
      </c>
      <c r="O89" s="135">
        <v>-8.4880614100000003</v>
      </c>
      <c r="P89" s="135">
        <v>20.52461113</v>
      </c>
      <c r="Q89" s="32"/>
      <c r="R89" s="32"/>
      <c r="S89" s="32"/>
      <c r="T89" s="32"/>
      <c r="U89" s="32"/>
      <c r="V89" s="32"/>
    </row>
    <row r="90" spans="1:22" hidden="1" outlineLevel="1">
      <c r="A90" s="8">
        <v>42948</v>
      </c>
      <c r="B90" s="135">
        <v>9534.9823950600003</v>
      </c>
      <c r="C90" s="32">
        <v>37.590743189999998</v>
      </c>
      <c r="D90" s="135">
        <v>28.455849539999999</v>
      </c>
      <c r="E90" s="135">
        <v>9.1348936500000004</v>
      </c>
      <c r="F90" s="135">
        <v>432.38626318000007</v>
      </c>
      <c r="G90" s="135">
        <v>13.585016790000001</v>
      </c>
      <c r="H90" s="135">
        <v>418.80124639000002</v>
      </c>
      <c r="I90" s="135">
        <v>2133.5614663699998</v>
      </c>
      <c r="J90" s="135">
        <v>169.39461659</v>
      </c>
      <c r="K90" s="135">
        <v>1964.1668497799999</v>
      </c>
      <c r="L90" s="135">
        <v>6931.4439223199997</v>
      </c>
      <c r="M90" s="135">
        <v>6859.0512622999995</v>
      </c>
      <c r="N90" s="135">
        <v>72.392660019999994</v>
      </c>
      <c r="O90" s="135">
        <v>-7.1425280900000008</v>
      </c>
      <c r="P90" s="135">
        <v>20.766467390000003</v>
      </c>
      <c r="Q90" s="32"/>
      <c r="R90" s="32"/>
      <c r="S90" s="32"/>
      <c r="T90" s="32"/>
      <c r="U90" s="32"/>
      <c r="V90" s="32"/>
    </row>
    <row r="91" spans="1:22" hidden="1" outlineLevel="1">
      <c r="A91" s="8">
        <v>42979</v>
      </c>
      <c r="B91" s="135">
        <v>9774.3494632000002</v>
      </c>
      <c r="C91" s="32">
        <v>38.970279319999996</v>
      </c>
      <c r="D91" s="135">
        <v>28.730792829999999</v>
      </c>
      <c r="E91" s="135">
        <v>10.239486490000001</v>
      </c>
      <c r="F91" s="135">
        <v>391.39138028999997</v>
      </c>
      <c r="G91" s="135">
        <v>21.85197307</v>
      </c>
      <c r="H91" s="135">
        <v>369.53940721999999</v>
      </c>
      <c r="I91" s="135">
        <v>2189.1820798700001</v>
      </c>
      <c r="J91" s="135">
        <v>173.16467164000002</v>
      </c>
      <c r="K91" s="135">
        <v>2016.01740823</v>
      </c>
      <c r="L91" s="135">
        <v>7154.8057237200001</v>
      </c>
      <c r="M91" s="135">
        <v>7079.8213393200003</v>
      </c>
      <c r="N91" s="135">
        <v>74.98438440000001</v>
      </c>
      <c r="O91" s="135">
        <v>-5.9206166400000004</v>
      </c>
      <c r="P91" s="135">
        <v>21.381596999999999</v>
      </c>
      <c r="Q91" s="32"/>
      <c r="R91" s="32"/>
      <c r="S91" s="32"/>
      <c r="T91" s="32"/>
      <c r="U91" s="32"/>
      <c r="V91" s="32"/>
    </row>
    <row r="92" spans="1:22" hidden="1" outlineLevel="1">
      <c r="A92" s="8">
        <v>43009</v>
      </c>
      <c r="B92" s="135">
        <v>9984.1888056900007</v>
      </c>
      <c r="C92" s="32">
        <v>36.017136450000002</v>
      </c>
      <c r="D92" s="135">
        <v>27.401385569999999</v>
      </c>
      <c r="E92" s="135">
        <v>8.6157508799999984</v>
      </c>
      <c r="F92" s="135">
        <v>399.50668826000003</v>
      </c>
      <c r="G92" s="135">
        <v>31.784390480000003</v>
      </c>
      <c r="H92" s="135">
        <v>367.72229778000002</v>
      </c>
      <c r="I92" s="135">
        <v>2371.6337445499998</v>
      </c>
      <c r="J92" s="135">
        <v>185.22543357000001</v>
      </c>
      <c r="K92" s="135">
        <v>2186.4083109800004</v>
      </c>
      <c r="L92" s="135">
        <v>7177.0312364299998</v>
      </c>
      <c r="M92" s="135">
        <v>7097.5027472800002</v>
      </c>
      <c r="N92" s="135">
        <v>79.528489150000013</v>
      </c>
      <c r="O92" s="135">
        <v>-7.7926874699999997</v>
      </c>
      <c r="P92" s="135">
        <v>20.866871699999997</v>
      </c>
      <c r="Q92" s="32"/>
      <c r="R92" s="32"/>
      <c r="S92" s="32"/>
      <c r="T92" s="32"/>
      <c r="U92" s="32"/>
      <c r="V92" s="32"/>
    </row>
    <row r="93" spans="1:22" hidden="1" outlineLevel="1">
      <c r="A93" s="8">
        <v>43040</v>
      </c>
      <c r="B93" s="135">
        <v>10078.27688861</v>
      </c>
      <c r="C93" s="32">
        <v>39.966752450000001</v>
      </c>
      <c r="D93" s="135">
        <v>31.30935212</v>
      </c>
      <c r="E93" s="135">
        <v>8.6574003300000015</v>
      </c>
      <c r="F93" s="135">
        <v>423.58435608999997</v>
      </c>
      <c r="G93" s="135">
        <v>32.070929720000002</v>
      </c>
      <c r="H93" s="135">
        <v>391.51342636999999</v>
      </c>
      <c r="I93" s="135">
        <v>2310.5168593899998</v>
      </c>
      <c r="J93" s="135">
        <v>191.68960649999997</v>
      </c>
      <c r="K93" s="135">
        <v>2118.8272528900002</v>
      </c>
      <c r="L93" s="135">
        <v>7304.2089206799992</v>
      </c>
      <c r="M93" s="135">
        <v>7226.8884401799996</v>
      </c>
      <c r="N93" s="135">
        <v>77.320480500000002</v>
      </c>
      <c r="O93" s="135">
        <v>-6.11088963</v>
      </c>
      <c r="P93" s="135">
        <v>20.679471469999999</v>
      </c>
      <c r="Q93" s="32"/>
      <c r="R93" s="32"/>
      <c r="S93" s="32"/>
      <c r="T93" s="32"/>
      <c r="U93" s="32"/>
      <c r="V93" s="32"/>
    </row>
    <row r="94" spans="1:22" hidden="1" outlineLevel="1">
      <c r="A94" s="8">
        <v>43070</v>
      </c>
      <c r="B94" s="135">
        <v>10181.52775132</v>
      </c>
      <c r="C94" s="32">
        <v>42.299987270000003</v>
      </c>
      <c r="D94" s="135">
        <v>31.66818439</v>
      </c>
      <c r="E94" s="135">
        <v>10.631802879999999</v>
      </c>
      <c r="F94" s="135">
        <v>9.4742128799999996</v>
      </c>
      <c r="G94" s="135">
        <v>3.3541539999999999</v>
      </c>
      <c r="H94" s="135">
        <v>6.1200588800000002</v>
      </c>
      <c r="I94" s="135">
        <v>2462.8777350800001</v>
      </c>
      <c r="J94" s="135">
        <v>249.26833979000003</v>
      </c>
      <c r="K94" s="135">
        <v>2213.6093952900001</v>
      </c>
      <c r="L94" s="135">
        <v>7666.8758160899997</v>
      </c>
      <c r="M94" s="135">
        <v>7597.2208904300005</v>
      </c>
      <c r="N94" s="135">
        <v>69.654925659999989</v>
      </c>
      <c r="O94" s="135">
        <v>-15.58240084</v>
      </c>
      <c r="P94" s="135">
        <v>22.27848251</v>
      </c>
      <c r="Q94" s="32"/>
      <c r="R94" s="32"/>
      <c r="S94" s="32"/>
      <c r="T94" s="32"/>
      <c r="U94" s="32"/>
      <c r="V94" s="32"/>
    </row>
    <row r="95" spans="1:22" hidden="1" outlineLevel="1">
      <c r="A95" s="8">
        <v>43101</v>
      </c>
      <c r="B95" s="135">
        <v>10618.915595529999</v>
      </c>
      <c r="C95" s="32">
        <v>43.104949550000001</v>
      </c>
      <c r="D95" s="135">
        <v>33.222571349999996</v>
      </c>
      <c r="E95" s="135">
        <v>9.8823781999999998</v>
      </c>
      <c r="F95" s="135">
        <v>561.05001236999999</v>
      </c>
      <c r="G95" s="135">
        <v>19.319922909999999</v>
      </c>
      <c r="H95" s="135">
        <v>541.73008945999993</v>
      </c>
      <c r="I95" s="135">
        <v>2444.6448037099999</v>
      </c>
      <c r="J95" s="135">
        <v>205.88995143999998</v>
      </c>
      <c r="K95" s="135">
        <v>2238.7548522699999</v>
      </c>
      <c r="L95" s="135">
        <v>7570.1158298999999</v>
      </c>
      <c r="M95" s="135">
        <v>7492.6359013900001</v>
      </c>
      <c r="N95" s="135">
        <v>77.479928509999993</v>
      </c>
      <c r="O95" s="135">
        <v>-12.273888450000001</v>
      </c>
      <c r="P95" s="135">
        <v>22.227817389999998</v>
      </c>
      <c r="Q95" s="32"/>
      <c r="R95" s="32"/>
      <c r="S95" s="32"/>
      <c r="T95" s="32"/>
      <c r="U95" s="32"/>
      <c r="V95" s="32"/>
    </row>
    <row r="96" spans="1:22" hidden="1" outlineLevel="1">
      <c r="A96" s="8">
        <v>43132</v>
      </c>
      <c r="B96" s="135">
        <v>10612.51866041</v>
      </c>
      <c r="C96" s="32">
        <v>42.918080849999996</v>
      </c>
      <c r="D96" s="135">
        <v>32.214923779999999</v>
      </c>
      <c r="E96" s="135">
        <v>10.70315707</v>
      </c>
      <c r="F96" s="135">
        <v>645.83015740000008</v>
      </c>
      <c r="G96" s="135">
        <v>29.086683390000001</v>
      </c>
      <c r="H96" s="135">
        <v>616.74347401000011</v>
      </c>
      <c r="I96" s="135">
        <v>2331.5449104999998</v>
      </c>
      <c r="J96" s="135">
        <v>186.74841604</v>
      </c>
      <c r="K96" s="135">
        <v>2144.7964944599998</v>
      </c>
      <c r="L96" s="135">
        <v>7592.225511659999</v>
      </c>
      <c r="M96" s="135">
        <v>7508.8612652700003</v>
      </c>
      <c r="N96" s="135">
        <v>83.364246390000005</v>
      </c>
      <c r="O96" s="135">
        <v>-10.024526850000001</v>
      </c>
      <c r="P96" s="135">
        <v>21.192705740000001</v>
      </c>
      <c r="Q96" s="32"/>
      <c r="R96" s="32"/>
      <c r="S96" s="32"/>
      <c r="T96" s="32"/>
      <c r="U96" s="32"/>
      <c r="V96" s="32"/>
    </row>
    <row r="97" spans="1:22" hidden="1" outlineLevel="1">
      <c r="A97" s="8">
        <v>43160</v>
      </c>
      <c r="B97" s="135">
        <v>10790.740672190001</v>
      </c>
      <c r="C97" s="32">
        <v>36.716274319999997</v>
      </c>
      <c r="D97" s="135">
        <v>27.457980939999999</v>
      </c>
      <c r="E97" s="135">
        <v>9.2582933799999996</v>
      </c>
      <c r="F97" s="135">
        <v>757.49021994999998</v>
      </c>
      <c r="G97" s="135">
        <v>31.608173950000001</v>
      </c>
      <c r="H97" s="135">
        <v>725.88204600000006</v>
      </c>
      <c r="I97" s="135">
        <v>2393.4547500299996</v>
      </c>
      <c r="J97" s="135">
        <v>214.75544886</v>
      </c>
      <c r="K97" s="135">
        <v>2178.6993011699997</v>
      </c>
      <c r="L97" s="135">
        <v>7603.0794278900003</v>
      </c>
      <c r="M97" s="135">
        <v>7516.7453121500002</v>
      </c>
      <c r="N97" s="135">
        <v>86.334115740000016</v>
      </c>
      <c r="O97" s="135">
        <v>-6.0585733099999999</v>
      </c>
      <c r="P97" s="135">
        <v>17.749338870000003</v>
      </c>
      <c r="Q97" s="32"/>
      <c r="R97" s="32"/>
      <c r="S97" s="32"/>
      <c r="T97" s="32"/>
      <c r="U97" s="32"/>
      <c r="V97" s="32"/>
    </row>
    <row r="98" spans="1:22" hidden="1" outlineLevel="1">
      <c r="A98" s="8">
        <v>43191</v>
      </c>
      <c r="B98" s="135">
        <v>10912.65264925</v>
      </c>
      <c r="C98" s="32">
        <v>36.059206770000003</v>
      </c>
      <c r="D98" s="135">
        <v>26.329937690000001</v>
      </c>
      <c r="E98" s="135">
        <v>9.7292690799999999</v>
      </c>
      <c r="F98" s="135">
        <v>689.81781473000001</v>
      </c>
      <c r="G98" s="135">
        <v>42.233257760000001</v>
      </c>
      <c r="H98" s="135">
        <v>647.58455696999988</v>
      </c>
      <c r="I98" s="135">
        <v>2408.19175748</v>
      </c>
      <c r="J98" s="135">
        <v>203.70305996999997</v>
      </c>
      <c r="K98" s="135">
        <v>2204.4886975099998</v>
      </c>
      <c r="L98" s="135">
        <v>7778.5838702700003</v>
      </c>
      <c r="M98" s="135">
        <v>7688.2318319599999</v>
      </c>
      <c r="N98" s="135">
        <v>90.352038310000012</v>
      </c>
      <c r="O98" s="135">
        <v>-38.989571989999995</v>
      </c>
      <c r="P98" s="135">
        <v>9.8799214400000004</v>
      </c>
      <c r="Q98" s="32"/>
      <c r="R98" s="32"/>
      <c r="S98" s="32"/>
      <c r="T98" s="32"/>
      <c r="U98" s="32"/>
      <c r="V98" s="32"/>
    </row>
    <row r="99" spans="1:22" hidden="1" outlineLevel="1">
      <c r="A99" s="8">
        <v>43221</v>
      </c>
      <c r="B99" s="135">
        <v>10820.867144440001</v>
      </c>
      <c r="C99" s="32">
        <v>33.555618340000002</v>
      </c>
      <c r="D99" s="135">
        <v>25.001158349999997</v>
      </c>
      <c r="E99" s="135">
        <v>8.5544599899999998</v>
      </c>
      <c r="F99" s="135">
        <v>722.78989980999995</v>
      </c>
      <c r="G99" s="135">
        <v>34.2646388</v>
      </c>
      <c r="H99" s="135">
        <v>688.52526100999989</v>
      </c>
      <c r="I99" s="135">
        <v>2316.3856116000002</v>
      </c>
      <c r="J99" s="135">
        <v>163.24593333999999</v>
      </c>
      <c r="K99" s="135">
        <v>2153.1396782600004</v>
      </c>
      <c r="L99" s="135">
        <v>7748.1360146899988</v>
      </c>
      <c r="M99" s="135">
        <v>7658.2592770699994</v>
      </c>
      <c r="N99" s="135">
        <v>89.87673762</v>
      </c>
      <c r="O99" s="135">
        <v>-17.478625109999999</v>
      </c>
      <c r="P99" s="135">
        <v>10.67621621</v>
      </c>
      <c r="Q99" s="32"/>
      <c r="R99" s="32"/>
      <c r="S99" s="32"/>
      <c r="T99" s="32"/>
      <c r="U99" s="32"/>
      <c r="V99" s="32"/>
    </row>
    <row r="100" spans="1:22" hidden="1" outlineLevel="1">
      <c r="A100" s="8">
        <v>43252</v>
      </c>
      <c r="B100" s="135">
        <v>11169.63368915</v>
      </c>
      <c r="C100" s="32">
        <v>37.79671295</v>
      </c>
      <c r="D100" s="135">
        <v>27.051416190000005</v>
      </c>
      <c r="E100" s="135">
        <v>10.745296759999999</v>
      </c>
      <c r="F100" s="135">
        <v>686.37720850999995</v>
      </c>
      <c r="G100" s="135">
        <v>21.672868310000002</v>
      </c>
      <c r="H100" s="135">
        <v>664.70434020000005</v>
      </c>
      <c r="I100" s="135">
        <v>2328.1617267399997</v>
      </c>
      <c r="J100" s="135">
        <v>156.71431175999999</v>
      </c>
      <c r="K100" s="135">
        <v>2171.4474149799998</v>
      </c>
      <c r="L100" s="135">
        <v>8117.2980409499996</v>
      </c>
      <c r="M100" s="135">
        <v>8021.5861664599997</v>
      </c>
      <c r="N100" s="135">
        <v>95.711874489999985</v>
      </c>
      <c r="O100" s="135">
        <v>-29.502744309999997</v>
      </c>
      <c r="P100" s="135">
        <v>10.63358242</v>
      </c>
      <c r="Q100" s="32"/>
      <c r="R100" s="32"/>
      <c r="S100" s="32"/>
      <c r="T100" s="32"/>
      <c r="U100" s="32"/>
      <c r="V100" s="32"/>
    </row>
    <row r="101" spans="1:22" hidden="1" outlineLevel="1">
      <c r="A101" s="8">
        <v>43282</v>
      </c>
      <c r="B101" s="135">
        <v>11285.633597780001</v>
      </c>
      <c r="C101" s="32">
        <v>34.340645240000001</v>
      </c>
      <c r="D101" s="135">
        <v>27.801707029999999</v>
      </c>
      <c r="E101" s="135">
        <v>6.5389382100000004</v>
      </c>
      <c r="F101" s="135">
        <v>676.30768588000001</v>
      </c>
      <c r="G101" s="135">
        <v>18.790173639999999</v>
      </c>
      <c r="H101" s="135">
        <v>657.51751223999997</v>
      </c>
      <c r="I101" s="135">
        <v>2451.2981593700001</v>
      </c>
      <c r="J101" s="135">
        <v>187.53368917</v>
      </c>
      <c r="K101" s="135">
        <v>2263.7644701999998</v>
      </c>
      <c r="L101" s="135">
        <v>8123.6871072899994</v>
      </c>
      <c r="M101" s="135">
        <v>8027.9339307499995</v>
      </c>
      <c r="N101" s="135">
        <v>95.753176539999984</v>
      </c>
      <c r="O101" s="135">
        <v>-11.81198676</v>
      </c>
      <c r="P101" s="135">
        <v>9.2444725600000002</v>
      </c>
      <c r="Q101" s="32"/>
      <c r="R101" s="32"/>
      <c r="S101" s="32"/>
      <c r="T101" s="32"/>
      <c r="U101" s="32"/>
      <c r="V101" s="32"/>
    </row>
    <row r="102" spans="1:22" hidden="1" outlineLevel="1">
      <c r="A102" s="8">
        <v>43313</v>
      </c>
      <c r="B102" s="135">
        <v>11369.111319690001</v>
      </c>
      <c r="C102" s="32">
        <v>33.841703760000001</v>
      </c>
      <c r="D102" s="135">
        <v>28.037799509999999</v>
      </c>
      <c r="E102" s="135">
        <v>5.8039042499999995</v>
      </c>
      <c r="F102" s="135">
        <v>723.41595278000011</v>
      </c>
      <c r="G102" s="135">
        <v>30.33644645</v>
      </c>
      <c r="H102" s="135">
        <v>693.07950632999996</v>
      </c>
      <c r="I102" s="135">
        <v>2306.1392721499997</v>
      </c>
      <c r="J102" s="135">
        <v>179.39811694999997</v>
      </c>
      <c r="K102" s="135">
        <v>2126.7411551999994</v>
      </c>
      <c r="L102" s="135">
        <v>8305.7143909999995</v>
      </c>
      <c r="M102" s="135">
        <v>8209.7306313500012</v>
      </c>
      <c r="N102" s="135">
        <v>95.983759649999996</v>
      </c>
      <c r="O102" s="135">
        <v>-23.313210480000002</v>
      </c>
      <c r="P102" s="135">
        <v>9.5986413099999996</v>
      </c>
      <c r="Q102" s="32"/>
      <c r="R102" s="32"/>
      <c r="S102" s="32"/>
      <c r="T102" s="32"/>
      <c r="U102" s="32"/>
      <c r="V102" s="32"/>
    </row>
    <row r="103" spans="1:22" hidden="1" outlineLevel="1">
      <c r="A103" s="8">
        <v>43344</v>
      </c>
      <c r="B103" s="135">
        <v>11683.51655403</v>
      </c>
      <c r="C103" s="32">
        <v>34.066522560000003</v>
      </c>
      <c r="D103" s="135">
        <v>27.611520970000001</v>
      </c>
      <c r="E103" s="135">
        <v>6.4550015900000002</v>
      </c>
      <c r="F103" s="135">
        <v>639.50782615000003</v>
      </c>
      <c r="G103" s="135">
        <v>12.149204509999999</v>
      </c>
      <c r="H103" s="135">
        <v>627.35862164000002</v>
      </c>
      <c r="I103" s="135">
        <v>2432.8845511499994</v>
      </c>
      <c r="J103" s="135">
        <v>182.50784433000001</v>
      </c>
      <c r="K103" s="135">
        <v>2250.37670682</v>
      </c>
      <c r="L103" s="135">
        <v>8577.0576541699993</v>
      </c>
      <c r="M103" s="135">
        <v>8478.2726457299996</v>
      </c>
      <c r="N103" s="135">
        <v>98.785008439999999</v>
      </c>
      <c r="O103" s="135">
        <v>-22.098399029999999</v>
      </c>
      <c r="P103" s="135">
        <v>10.296414290000001</v>
      </c>
      <c r="Q103" s="32"/>
      <c r="R103" s="32"/>
      <c r="S103" s="32"/>
      <c r="T103" s="32"/>
      <c r="U103" s="32"/>
      <c r="V103" s="32"/>
    </row>
    <row r="104" spans="1:22" hidden="1" outlineLevel="1">
      <c r="A104" s="8">
        <v>43374</v>
      </c>
      <c r="B104" s="135">
        <v>11630.17622143</v>
      </c>
      <c r="C104" s="32">
        <v>31.13657834</v>
      </c>
      <c r="D104" s="135">
        <v>25.24762187</v>
      </c>
      <c r="E104" s="135">
        <v>5.8889564700000001</v>
      </c>
      <c r="F104" s="135">
        <v>632.72687318999999</v>
      </c>
      <c r="G104" s="135">
        <v>46.82523175</v>
      </c>
      <c r="H104" s="135">
        <v>585.90164143999993</v>
      </c>
      <c r="I104" s="135">
        <v>2499.7311302599996</v>
      </c>
      <c r="J104" s="135">
        <v>204.26407101999999</v>
      </c>
      <c r="K104" s="135">
        <v>2295.4670592399998</v>
      </c>
      <c r="L104" s="135">
        <v>8466.5816396400005</v>
      </c>
      <c r="M104" s="135">
        <v>8372.9875302700002</v>
      </c>
      <c r="N104" s="135">
        <v>93.594109369999998</v>
      </c>
      <c r="O104" s="135">
        <v>-6.3119651899999996</v>
      </c>
      <c r="P104" s="135">
        <v>10.8776195</v>
      </c>
      <c r="Q104" s="32"/>
      <c r="R104" s="32"/>
      <c r="S104" s="32"/>
      <c r="T104" s="32"/>
      <c r="U104" s="32"/>
      <c r="V104" s="32"/>
    </row>
    <row r="105" spans="1:22" hidden="1" outlineLevel="1">
      <c r="A105" s="8">
        <v>43405</v>
      </c>
      <c r="B105" s="135">
        <v>11547.52963436</v>
      </c>
      <c r="C105" s="32">
        <v>30.126277490000003</v>
      </c>
      <c r="D105" s="135">
        <v>24.782532930000002</v>
      </c>
      <c r="E105" s="135">
        <v>5.3437445599999993</v>
      </c>
      <c r="F105" s="135">
        <v>571.67146301999992</v>
      </c>
      <c r="G105" s="135">
        <v>46.002750659999997</v>
      </c>
      <c r="H105" s="135">
        <v>525.66871235999997</v>
      </c>
      <c r="I105" s="135">
        <v>2488.3770887599999</v>
      </c>
      <c r="J105" s="135">
        <v>210.45740057999998</v>
      </c>
      <c r="K105" s="135">
        <v>2277.9196881799999</v>
      </c>
      <c r="L105" s="135">
        <v>8457.354805089999</v>
      </c>
      <c r="M105" s="135">
        <v>8368.6686526000012</v>
      </c>
      <c r="N105" s="135">
        <v>88.686152489999998</v>
      </c>
      <c r="O105" s="135">
        <v>-10.173145700000001</v>
      </c>
      <c r="P105" s="135">
        <v>9.8659918900000001</v>
      </c>
      <c r="Q105" s="32"/>
      <c r="R105" s="32"/>
      <c r="S105" s="32"/>
      <c r="T105" s="32"/>
      <c r="U105" s="32"/>
      <c r="V105" s="32"/>
    </row>
    <row r="106" spans="1:22" hidden="1" outlineLevel="1">
      <c r="A106" s="8">
        <v>43435</v>
      </c>
      <c r="B106" s="135">
        <v>11295.75556295</v>
      </c>
      <c r="C106" s="32">
        <v>29.718520030000001</v>
      </c>
      <c r="D106" s="135">
        <v>24.829311100000002</v>
      </c>
      <c r="E106" s="135">
        <v>4.8892089300000006</v>
      </c>
      <c r="F106" s="135">
        <v>23.271546880000002</v>
      </c>
      <c r="G106" s="135">
        <v>2.1645222299999998</v>
      </c>
      <c r="H106" s="135">
        <v>21.10702465</v>
      </c>
      <c r="I106" s="135">
        <v>2753.1557855400001</v>
      </c>
      <c r="J106" s="135">
        <v>218.44880682000002</v>
      </c>
      <c r="K106" s="135">
        <v>2534.7069787200003</v>
      </c>
      <c r="L106" s="135">
        <v>8489.6097105000008</v>
      </c>
      <c r="M106" s="135">
        <v>8412.5059980599999</v>
      </c>
      <c r="N106" s="135">
        <v>77.103712439999995</v>
      </c>
      <c r="O106" s="135">
        <v>-12.595624670000001</v>
      </c>
      <c r="P106" s="135">
        <v>8.8437814100000001</v>
      </c>
      <c r="Q106" s="32"/>
      <c r="R106" s="32"/>
      <c r="S106" s="32"/>
      <c r="T106" s="32"/>
      <c r="U106" s="32"/>
      <c r="V106" s="32"/>
    </row>
    <row r="107" spans="1:22" hidden="1" outlineLevel="1">
      <c r="A107" s="8">
        <v>43466</v>
      </c>
      <c r="B107" s="135">
        <v>11522.40055421</v>
      </c>
      <c r="C107" s="32">
        <v>29.845702150000001</v>
      </c>
      <c r="D107" s="135">
        <v>24.605972910000002</v>
      </c>
      <c r="E107" s="135">
        <v>5.23972924</v>
      </c>
      <c r="F107" s="135">
        <v>320.06004637000001</v>
      </c>
      <c r="G107" s="135">
        <v>48.983730739999999</v>
      </c>
      <c r="H107" s="135">
        <v>271.07631563000001</v>
      </c>
      <c r="I107" s="135">
        <v>2721.64057628</v>
      </c>
      <c r="J107" s="135">
        <v>212.65167950999998</v>
      </c>
      <c r="K107" s="135">
        <v>2508.9888967700003</v>
      </c>
      <c r="L107" s="135">
        <v>8450.8542294100007</v>
      </c>
      <c r="M107" s="135">
        <v>8363.5940625500007</v>
      </c>
      <c r="N107" s="135">
        <v>87.260166859999998</v>
      </c>
      <c r="O107" s="135">
        <v>-5.6996941000000003</v>
      </c>
      <c r="P107" s="135">
        <v>8.8609756600000011</v>
      </c>
      <c r="Q107" s="32"/>
      <c r="R107" s="32"/>
      <c r="S107" s="32"/>
      <c r="T107" s="32"/>
      <c r="U107" s="32"/>
      <c r="V107" s="32"/>
    </row>
    <row r="108" spans="1:22" hidden="1" outlineLevel="1">
      <c r="A108" s="8">
        <v>43497</v>
      </c>
      <c r="B108" s="135">
        <v>11614.493857760001</v>
      </c>
      <c r="C108" s="32">
        <v>29.177376160000001</v>
      </c>
      <c r="D108" s="135">
        <v>24.377442549999998</v>
      </c>
      <c r="E108" s="135">
        <v>4.7999336100000001</v>
      </c>
      <c r="F108" s="135">
        <v>301.67711077000001</v>
      </c>
      <c r="G108" s="135">
        <v>55.087670170000003</v>
      </c>
      <c r="H108" s="135">
        <v>246.58944059999999</v>
      </c>
      <c r="I108" s="135">
        <v>2827.1315881200003</v>
      </c>
      <c r="J108" s="135">
        <v>207.41477692000001</v>
      </c>
      <c r="K108" s="135">
        <v>2619.7168111999999</v>
      </c>
      <c r="L108" s="135">
        <v>8456.5077827099994</v>
      </c>
      <c r="M108" s="135">
        <v>8366.8900082799992</v>
      </c>
      <c r="N108" s="135">
        <v>89.617774430000011</v>
      </c>
      <c r="O108" s="135">
        <v>-13.32720527</v>
      </c>
      <c r="P108" s="135">
        <v>8.7555402699999991</v>
      </c>
      <c r="Q108" s="32"/>
      <c r="R108" s="32"/>
      <c r="S108" s="32"/>
      <c r="T108" s="32"/>
      <c r="U108" s="32"/>
      <c r="V108" s="32"/>
    </row>
    <row r="109" spans="1:22" hidden="1" outlineLevel="1">
      <c r="A109" s="8">
        <v>43525</v>
      </c>
      <c r="B109" s="135">
        <v>11582.38117932</v>
      </c>
      <c r="C109" s="32">
        <v>30.142290079999999</v>
      </c>
      <c r="D109" s="135">
        <v>25.251458530000001</v>
      </c>
      <c r="E109" s="135">
        <v>4.8908315499999997</v>
      </c>
      <c r="F109" s="135">
        <v>309.77016307000002</v>
      </c>
      <c r="G109" s="135">
        <v>66.028148250000001</v>
      </c>
      <c r="H109" s="135">
        <v>243.74201481999998</v>
      </c>
      <c r="I109" s="135">
        <v>2679.19042949</v>
      </c>
      <c r="J109" s="135">
        <v>207.47952452999999</v>
      </c>
      <c r="K109" s="135">
        <v>2471.7109049599999</v>
      </c>
      <c r="L109" s="135">
        <v>8563.2782966800005</v>
      </c>
      <c r="M109" s="135">
        <v>8476.6997042799994</v>
      </c>
      <c r="N109" s="135">
        <v>86.578592400000005</v>
      </c>
      <c r="O109" s="135">
        <v>-12.89413749</v>
      </c>
      <c r="P109" s="135">
        <v>8.7446680899999993</v>
      </c>
      <c r="Q109" s="32"/>
      <c r="R109" s="32"/>
      <c r="S109" s="32"/>
      <c r="T109" s="32"/>
      <c r="U109" s="32"/>
      <c r="V109" s="32"/>
    </row>
    <row r="110" spans="1:22" hidden="1" outlineLevel="1">
      <c r="A110" s="8">
        <v>43556</v>
      </c>
      <c r="B110" s="135">
        <v>11756.016671060001</v>
      </c>
      <c r="C110" s="32">
        <v>29.140047259999999</v>
      </c>
      <c r="D110" s="135">
        <v>25.358473580000002</v>
      </c>
      <c r="E110" s="135">
        <v>3.7815736800000002</v>
      </c>
      <c r="F110" s="135">
        <v>316.78748511999999</v>
      </c>
      <c r="G110" s="135">
        <v>53.566534050000001</v>
      </c>
      <c r="H110" s="135">
        <v>263.22095107000001</v>
      </c>
      <c r="I110" s="135">
        <v>2799.5943611000002</v>
      </c>
      <c r="J110" s="135">
        <v>251.99925959999999</v>
      </c>
      <c r="K110" s="135">
        <v>2547.5951015000001</v>
      </c>
      <c r="L110" s="135">
        <v>8610.4947775799992</v>
      </c>
      <c r="M110" s="135">
        <v>8518.1527700200004</v>
      </c>
      <c r="N110" s="135">
        <v>92.342007559999999</v>
      </c>
      <c r="O110" s="135">
        <v>-41.432567540000001</v>
      </c>
      <c r="P110" s="135">
        <v>10.080913069999999</v>
      </c>
      <c r="Q110" s="32"/>
      <c r="R110" s="32"/>
      <c r="S110" s="32"/>
      <c r="T110" s="32"/>
      <c r="U110" s="32"/>
      <c r="V110" s="32"/>
    </row>
    <row r="111" spans="1:22" hidden="1" outlineLevel="1">
      <c r="A111" s="8">
        <v>43586</v>
      </c>
      <c r="B111" s="135">
        <v>11845.482414960001</v>
      </c>
      <c r="C111" s="32">
        <v>27.92550456</v>
      </c>
      <c r="D111" s="135">
        <v>23.83775799</v>
      </c>
      <c r="E111" s="135">
        <v>4.0877465700000002</v>
      </c>
      <c r="F111" s="135">
        <v>350.20014356000001</v>
      </c>
      <c r="G111" s="135">
        <v>54.137940199999996</v>
      </c>
      <c r="H111" s="135">
        <v>296.06220336000001</v>
      </c>
      <c r="I111" s="135">
        <v>2921.1084470199999</v>
      </c>
      <c r="J111" s="135">
        <v>260.02307917999997</v>
      </c>
      <c r="K111" s="135">
        <v>2661.0853678399999</v>
      </c>
      <c r="L111" s="135">
        <v>8546.2483198200007</v>
      </c>
      <c r="M111" s="135">
        <v>8449.135409980001</v>
      </c>
      <c r="N111" s="135">
        <v>97.112909839999972</v>
      </c>
      <c r="O111" s="135">
        <v>-18.565502070000001</v>
      </c>
      <c r="P111" s="135">
        <v>10.218022360000001</v>
      </c>
      <c r="Q111" s="32"/>
      <c r="R111" s="32"/>
      <c r="S111" s="32"/>
      <c r="T111" s="32"/>
      <c r="U111" s="32"/>
      <c r="V111" s="32"/>
    </row>
    <row r="112" spans="1:22" hidden="1" outlineLevel="1">
      <c r="A112" s="8">
        <v>43617</v>
      </c>
      <c r="B112" s="135">
        <v>12122.397018</v>
      </c>
      <c r="C112" s="32">
        <v>24.869923040000003</v>
      </c>
      <c r="D112" s="135">
        <v>19.490656990000002</v>
      </c>
      <c r="E112" s="135">
        <v>5.37926605</v>
      </c>
      <c r="F112" s="135">
        <v>247.37402662999997</v>
      </c>
      <c r="G112" s="135">
        <v>43.747050219999998</v>
      </c>
      <c r="H112" s="135">
        <v>203.62697641</v>
      </c>
      <c r="I112" s="135">
        <v>2924.3722357300003</v>
      </c>
      <c r="J112" s="135">
        <v>246.32951394</v>
      </c>
      <c r="K112" s="135">
        <v>2678.0427217900001</v>
      </c>
      <c r="L112" s="135">
        <v>8925.7808325999995</v>
      </c>
      <c r="M112" s="135">
        <v>8831.6429675899999</v>
      </c>
      <c r="N112" s="135">
        <v>94.137865010000013</v>
      </c>
      <c r="O112" s="135">
        <v>-16.700109570000002</v>
      </c>
      <c r="P112" s="135">
        <v>10.263013579999999</v>
      </c>
      <c r="Q112" s="32"/>
      <c r="R112" s="32"/>
      <c r="S112" s="32"/>
      <c r="T112" s="32"/>
      <c r="U112" s="32"/>
      <c r="V112" s="32"/>
    </row>
    <row r="113" spans="1:22" hidden="1" outlineLevel="1">
      <c r="A113" s="8">
        <v>43647</v>
      </c>
      <c r="B113" s="135">
        <v>11976.465140099999</v>
      </c>
      <c r="C113" s="32">
        <v>21.8577373</v>
      </c>
      <c r="D113" s="135">
        <v>17.96705128</v>
      </c>
      <c r="E113" s="135">
        <v>3.89068602</v>
      </c>
      <c r="F113" s="135">
        <v>271.51145375999999</v>
      </c>
      <c r="G113" s="135">
        <v>50.084742830000003</v>
      </c>
      <c r="H113" s="135">
        <v>221.42671092999998</v>
      </c>
      <c r="I113" s="135">
        <v>2936.6937883000001</v>
      </c>
      <c r="J113" s="135">
        <v>266.97514357</v>
      </c>
      <c r="K113" s="135">
        <v>2669.7186447300001</v>
      </c>
      <c r="L113" s="135">
        <v>8746.4021607399991</v>
      </c>
      <c r="M113" s="135">
        <v>8649.5558646600002</v>
      </c>
      <c r="N113" s="135">
        <v>96.846296080000002</v>
      </c>
      <c r="O113" s="135">
        <v>-15.475535689999999</v>
      </c>
      <c r="P113" s="135">
        <v>16.848645490000003</v>
      </c>
      <c r="Q113" s="32"/>
      <c r="R113" s="32"/>
      <c r="S113" s="32"/>
      <c r="T113" s="32"/>
      <c r="U113" s="32"/>
      <c r="V113" s="32"/>
    </row>
    <row r="114" spans="1:22" hidden="1" outlineLevel="1">
      <c r="A114" s="8">
        <v>43678</v>
      </c>
      <c r="B114" s="135">
        <v>12054.57855853</v>
      </c>
      <c r="C114" s="32">
        <v>20.066887559999998</v>
      </c>
      <c r="D114" s="135">
        <v>16.450563989999999</v>
      </c>
      <c r="E114" s="135">
        <v>3.61632357</v>
      </c>
      <c r="F114" s="135">
        <v>318.65394687999998</v>
      </c>
      <c r="G114" s="135">
        <v>54.36979874</v>
      </c>
      <c r="H114" s="135">
        <v>264.28414814000001</v>
      </c>
      <c r="I114" s="135">
        <v>2774.1227467799999</v>
      </c>
      <c r="J114" s="135">
        <v>244.65480710999998</v>
      </c>
      <c r="K114" s="135">
        <v>2529.4679396700003</v>
      </c>
      <c r="L114" s="135">
        <v>8941.7349773099995</v>
      </c>
      <c r="M114" s="135">
        <v>8844.7268482500003</v>
      </c>
      <c r="N114" s="135">
        <v>97.008129060000002</v>
      </c>
      <c r="O114" s="135">
        <v>-7.6506328699999999</v>
      </c>
      <c r="P114" s="135">
        <v>19.369813239999999</v>
      </c>
      <c r="Q114" s="32"/>
      <c r="R114" s="32"/>
      <c r="S114" s="32"/>
      <c r="T114" s="32"/>
      <c r="U114" s="32"/>
      <c r="V114" s="32"/>
    </row>
    <row r="115" spans="1:22" hidden="1" outlineLevel="1">
      <c r="A115" s="8">
        <v>43709</v>
      </c>
      <c r="B115" s="135">
        <v>12018.15932355</v>
      </c>
      <c r="C115" s="32">
        <v>21.783669369999998</v>
      </c>
      <c r="D115" s="135">
        <v>17.701921129999999</v>
      </c>
      <c r="E115" s="135">
        <v>4.0817482399999996</v>
      </c>
      <c r="F115" s="135">
        <v>322.64423711999996</v>
      </c>
      <c r="G115" s="135">
        <v>71.858625199999992</v>
      </c>
      <c r="H115" s="135">
        <v>250.78561192000001</v>
      </c>
      <c r="I115" s="135">
        <v>2798.0246129800003</v>
      </c>
      <c r="J115" s="135">
        <v>249.77909679999999</v>
      </c>
      <c r="K115" s="135">
        <v>2548.2455161799999</v>
      </c>
      <c r="L115" s="135">
        <v>8875.7068040799986</v>
      </c>
      <c r="M115" s="135">
        <v>8776.6030556099995</v>
      </c>
      <c r="N115" s="135">
        <v>99.103748469999999</v>
      </c>
      <c r="O115" s="135">
        <v>-14.25769783</v>
      </c>
      <c r="P115" s="135">
        <v>18.178062369999999</v>
      </c>
      <c r="Q115" s="32"/>
      <c r="R115" s="32"/>
      <c r="S115" s="32"/>
      <c r="T115" s="32"/>
      <c r="U115" s="32"/>
      <c r="V115" s="32"/>
    </row>
    <row r="116" spans="1:22" hidden="1" outlineLevel="1">
      <c r="A116" s="8">
        <v>43739</v>
      </c>
      <c r="B116" s="135">
        <v>12632.65297051</v>
      </c>
      <c r="C116" s="32">
        <v>22.030462540000002</v>
      </c>
      <c r="D116" s="135">
        <v>18.680311469999999</v>
      </c>
      <c r="E116" s="135">
        <v>3.3501510699999999</v>
      </c>
      <c r="F116" s="135">
        <v>303.93797584000004</v>
      </c>
      <c r="G116" s="135">
        <v>73.463624170000003</v>
      </c>
      <c r="H116" s="135">
        <v>230.47435166999998</v>
      </c>
      <c r="I116" s="135">
        <v>3031.16650114</v>
      </c>
      <c r="J116" s="135">
        <v>278.95778416000002</v>
      </c>
      <c r="K116" s="135">
        <v>2752.2087169799997</v>
      </c>
      <c r="L116" s="135">
        <v>9275.5180309900006</v>
      </c>
      <c r="M116" s="135">
        <v>9133.2629983400002</v>
      </c>
      <c r="N116" s="135">
        <v>142.25503265000003</v>
      </c>
      <c r="O116" s="135">
        <v>-17.759314200000002</v>
      </c>
      <c r="P116" s="135">
        <v>18.22701129</v>
      </c>
      <c r="Q116" s="32"/>
      <c r="R116" s="32"/>
      <c r="S116" s="32"/>
      <c r="T116" s="32"/>
      <c r="U116" s="32"/>
      <c r="V116" s="32"/>
    </row>
    <row r="117" spans="1:22" hidden="1" outlineLevel="1">
      <c r="A117" s="8">
        <v>43770</v>
      </c>
      <c r="B117" s="135">
        <v>12634.173418210001</v>
      </c>
      <c r="C117" s="32">
        <v>23.39069572</v>
      </c>
      <c r="D117" s="135">
        <v>19.839080369999998</v>
      </c>
      <c r="E117" s="135">
        <v>3.5516153499999996</v>
      </c>
      <c r="F117" s="135">
        <v>287.77340108999999</v>
      </c>
      <c r="G117" s="135">
        <v>76.719322039999994</v>
      </c>
      <c r="H117" s="135">
        <v>211.05407905000001</v>
      </c>
      <c r="I117" s="135">
        <v>3008.4553632299999</v>
      </c>
      <c r="J117" s="135">
        <v>263.96664156000003</v>
      </c>
      <c r="K117" s="135">
        <v>2744.4887216699999</v>
      </c>
      <c r="L117" s="135">
        <v>9314.5539581699995</v>
      </c>
      <c r="M117" s="135">
        <v>9215.9523676899989</v>
      </c>
      <c r="N117" s="135">
        <v>98.601590479999999</v>
      </c>
      <c r="O117" s="135">
        <v>-16.480971929999999</v>
      </c>
      <c r="P117" s="135">
        <v>18.42006933</v>
      </c>
      <c r="Q117" s="32"/>
      <c r="R117" s="32"/>
      <c r="S117" s="32"/>
      <c r="T117" s="32"/>
      <c r="U117" s="32"/>
      <c r="V117" s="32"/>
    </row>
    <row r="118" spans="1:22" hidden="1" outlineLevel="1">
      <c r="A118" s="8">
        <v>43800</v>
      </c>
      <c r="B118" s="135">
        <v>12886.250600130001</v>
      </c>
      <c r="C118" s="32">
        <v>24.147772959999998</v>
      </c>
      <c r="D118" s="135">
        <v>20.228332189999996</v>
      </c>
      <c r="E118" s="135">
        <v>3.9194407699999996</v>
      </c>
      <c r="F118" s="135">
        <v>13.551950120000001</v>
      </c>
      <c r="G118" s="135">
        <v>3.8284796800000001</v>
      </c>
      <c r="H118" s="135">
        <v>9.7234704399999998</v>
      </c>
      <c r="I118" s="135">
        <v>3353.2667348000004</v>
      </c>
      <c r="J118" s="135">
        <v>366.63847555000001</v>
      </c>
      <c r="K118" s="135">
        <v>2986.6282592500002</v>
      </c>
      <c r="L118" s="135">
        <v>9495.2841422500005</v>
      </c>
      <c r="M118" s="135">
        <v>9408.1444930500002</v>
      </c>
      <c r="N118" s="135">
        <v>87.139649200000008</v>
      </c>
      <c r="O118" s="135">
        <v>-34.089902969999997</v>
      </c>
      <c r="P118" s="135">
        <v>19.388939100000002</v>
      </c>
      <c r="Q118" s="32"/>
      <c r="R118" s="32"/>
      <c r="S118" s="32"/>
      <c r="T118" s="32"/>
      <c r="U118" s="32"/>
      <c r="V118" s="32"/>
    </row>
    <row r="119" spans="1:22" hidden="1" outlineLevel="1">
      <c r="A119" s="8">
        <v>43831</v>
      </c>
      <c r="B119" s="135">
        <v>13326.02340394</v>
      </c>
      <c r="C119" s="32">
        <v>25.938005699999998</v>
      </c>
      <c r="D119" s="135">
        <v>21.859796899999999</v>
      </c>
      <c r="E119" s="135">
        <v>4.0782088000000005</v>
      </c>
      <c r="F119" s="135">
        <v>347.63536135999999</v>
      </c>
      <c r="G119" s="135">
        <v>74.95365919000001</v>
      </c>
      <c r="H119" s="135">
        <v>272.68170216999999</v>
      </c>
      <c r="I119" s="135">
        <v>3224.2841205799996</v>
      </c>
      <c r="J119" s="135">
        <v>330.97108234999996</v>
      </c>
      <c r="K119" s="135">
        <v>2893.3130382299996</v>
      </c>
      <c r="L119" s="135">
        <v>9728.1659162999986</v>
      </c>
      <c r="M119" s="135">
        <v>9630.9002595700003</v>
      </c>
      <c r="N119" s="135">
        <v>97.265656729999989</v>
      </c>
      <c r="O119" s="135">
        <v>-14.6911364</v>
      </c>
      <c r="P119" s="135">
        <v>20.193674380000001</v>
      </c>
      <c r="Q119" s="32"/>
      <c r="R119" s="32"/>
      <c r="S119" s="32"/>
      <c r="T119" s="32"/>
      <c r="U119" s="32"/>
      <c r="V119" s="32"/>
    </row>
    <row r="120" spans="1:22" hidden="1" outlineLevel="1">
      <c r="A120" s="8">
        <v>43862</v>
      </c>
      <c r="B120" s="135">
        <v>13412.011628120001</v>
      </c>
      <c r="C120" s="32">
        <v>26.61586205</v>
      </c>
      <c r="D120" s="135">
        <v>22.827020700000002</v>
      </c>
      <c r="E120" s="135">
        <v>3.7888413499999998</v>
      </c>
      <c r="F120" s="135">
        <v>406.74671451</v>
      </c>
      <c r="G120" s="135">
        <v>77.941846269999985</v>
      </c>
      <c r="H120" s="135">
        <v>328.80486823999996</v>
      </c>
      <c r="I120" s="135">
        <v>3159.3469488400006</v>
      </c>
      <c r="J120" s="135">
        <v>317.80754254999999</v>
      </c>
      <c r="K120" s="135">
        <v>2841.5394062900004</v>
      </c>
      <c r="L120" s="135">
        <v>9819.3021027200011</v>
      </c>
      <c r="M120" s="135">
        <v>9720.7626791500006</v>
      </c>
      <c r="N120" s="135">
        <v>98.539423569999997</v>
      </c>
      <c r="O120" s="135">
        <v>-13.424679319999999</v>
      </c>
      <c r="P120" s="135">
        <v>21.623264210000002</v>
      </c>
      <c r="Q120" s="32"/>
      <c r="R120" s="32"/>
      <c r="S120" s="32"/>
      <c r="T120" s="32"/>
      <c r="U120" s="32"/>
      <c r="V120" s="32"/>
    </row>
    <row r="121" spans="1:22" hidden="1" outlineLevel="1">
      <c r="A121" s="8">
        <v>43891</v>
      </c>
      <c r="B121" s="135">
        <v>14195.197226</v>
      </c>
      <c r="C121" s="32">
        <v>29.35374869</v>
      </c>
      <c r="D121" s="135">
        <v>22.453692880000002</v>
      </c>
      <c r="E121" s="135">
        <v>6.9000558099999996</v>
      </c>
      <c r="F121" s="135">
        <v>403.44158711</v>
      </c>
      <c r="G121" s="135">
        <v>91.720726580000004</v>
      </c>
      <c r="H121" s="135">
        <v>311.72086052999998</v>
      </c>
      <c r="I121" s="135">
        <v>3461.4956802299994</v>
      </c>
      <c r="J121" s="135">
        <v>332.31901665999999</v>
      </c>
      <c r="K121" s="135">
        <v>3129.1766635699996</v>
      </c>
      <c r="L121" s="135">
        <v>10300.90620997</v>
      </c>
      <c r="M121" s="135">
        <v>10208.84906853</v>
      </c>
      <c r="N121" s="135">
        <v>92.057141439999995</v>
      </c>
      <c r="O121" s="135">
        <v>-13.547686130000001</v>
      </c>
      <c r="P121" s="135">
        <v>22.791174339999998</v>
      </c>
      <c r="Q121" s="32"/>
      <c r="R121" s="32"/>
      <c r="S121" s="32"/>
      <c r="T121" s="32"/>
      <c r="U121" s="32"/>
      <c r="V121" s="32"/>
    </row>
    <row r="122" spans="1:22" hidden="1" outlineLevel="1">
      <c r="A122" s="8">
        <v>43922</v>
      </c>
      <c r="B122" s="135">
        <v>14600.789821439999</v>
      </c>
      <c r="C122" s="32">
        <v>30.511114129999999</v>
      </c>
      <c r="D122" s="135">
        <v>21.782700919999996</v>
      </c>
      <c r="E122" s="135">
        <v>8.7284132100000011</v>
      </c>
      <c r="F122" s="135">
        <v>370.40629749999999</v>
      </c>
      <c r="G122" s="135">
        <v>70.806021609999988</v>
      </c>
      <c r="H122" s="135">
        <v>299.60027588999998</v>
      </c>
      <c r="I122" s="135">
        <v>3587.5071642599996</v>
      </c>
      <c r="J122" s="135">
        <v>420.90572740000005</v>
      </c>
      <c r="K122" s="135">
        <v>3166.6014368599999</v>
      </c>
      <c r="L122" s="135">
        <v>10612.36524555</v>
      </c>
      <c r="M122" s="135">
        <v>10515.98108225</v>
      </c>
      <c r="N122" s="135">
        <v>96.384163300000012</v>
      </c>
      <c r="O122" s="135">
        <v>-9.7302484000000007</v>
      </c>
      <c r="P122" s="135">
        <v>24.398246289999999</v>
      </c>
      <c r="Q122" s="32"/>
      <c r="R122" s="32"/>
      <c r="S122" s="32"/>
      <c r="T122" s="32"/>
      <c r="U122" s="32"/>
      <c r="V122" s="32"/>
    </row>
    <row r="123" spans="1:22" hidden="1" outlineLevel="1">
      <c r="A123" s="8">
        <v>43952</v>
      </c>
      <c r="B123" s="135">
        <v>14622.95831774</v>
      </c>
      <c r="C123" s="32">
        <v>33.598382700000002</v>
      </c>
      <c r="D123" s="135">
        <v>23.976975330000002</v>
      </c>
      <c r="E123" s="135">
        <v>9.62140737</v>
      </c>
      <c r="F123" s="135">
        <v>400.31157375999999</v>
      </c>
      <c r="G123" s="135">
        <v>67.697255699999999</v>
      </c>
      <c r="H123" s="135">
        <v>332.61431806000002</v>
      </c>
      <c r="I123" s="135">
        <v>3613.2381573000002</v>
      </c>
      <c r="J123" s="135">
        <v>403.67030363000003</v>
      </c>
      <c r="K123" s="135">
        <v>3209.5678536699997</v>
      </c>
      <c r="L123" s="135">
        <v>10575.81020398</v>
      </c>
      <c r="M123" s="135">
        <v>10466.706037129999</v>
      </c>
      <c r="N123" s="135">
        <v>109.10416685</v>
      </c>
      <c r="O123" s="135">
        <v>-9.8952972300000006</v>
      </c>
      <c r="P123" s="135">
        <v>24.064266010000001</v>
      </c>
      <c r="Q123" s="32"/>
      <c r="R123" s="32"/>
      <c r="S123" s="32"/>
      <c r="T123" s="32"/>
      <c r="U123" s="32"/>
      <c r="V123" s="32"/>
    </row>
    <row r="124" spans="1:22" hidden="1" outlineLevel="1">
      <c r="A124" s="8">
        <v>43983</v>
      </c>
      <c r="B124" s="135">
        <v>14781.76551051</v>
      </c>
      <c r="C124" s="32">
        <v>41.221904589999994</v>
      </c>
      <c r="D124" s="135">
        <v>24.86940074</v>
      </c>
      <c r="E124" s="135">
        <v>16.352503849999998</v>
      </c>
      <c r="F124" s="135">
        <v>372.01993039999996</v>
      </c>
      <c r="G124" s="135">
        <v>70.618851480000004</v>
      </c>
      <c r="H124" s="135">
        <v>301.40107891999997</v>
      </c>
      <c r="I124" s="135">
        <v>3635.2040587200004</v>
      </c>
      <c r="J124" s="135">
        <v>450.21066989999997</v>
      </c>
      <c r="K124" s="135">
        <v>3184.9933888200003</v>
      </c>
      <c r="L124" s="135">
        <v>10733.319616799999</v>
      </c>
      <c r="M124" s="135">
        <v>10618.10665303</v>
      </c>
      <c r="N124" s="135">
        <v>115.21296376999999</v>
      </c>
      <c r="O124" s="135">
        <v>-9.57837636</v>
      </c>
      <c r="P124" s="135">
        <v>32.94694397</v>
      </c>
      <c r="Q124" s="32"/>
      <c r="R124" s="32"/>
      <c r="S124" s="32"/>
      <c r="T124" s="32"/>
      <c r="U124" s="32"/>
      <c r="V124" s="32"/>
    </row>
    <row r="125" spans="1:22" hidden="1" outlineLevel="1">
      <c r="A125" s="8">
        <v>44013</v>
      </c>
      <c r="B125" s="135">
        <v>15355.934516920001</v>
      </c>
      <c r="C125" s="32">
        <v>43.186722879999998</v>
      </c>
      <c r="D125" s="135">
        <v>28.110566910000003</v>
      </c>
      <c r="E125" s="135">
        <v>15.07615597</v>
      </c>
      <c r="F125" s="135">
        <v>373.35298243</v>
      </c>
      <c r="G125" s="135">
        <v>63.625578660000009</v>
      </c>
      <c r="H125" s="135">
        <v>309.72740376999997</v>
      </c>
      <c r="I125" s="135">
        <v>3998.8369818599999</v>
      </c>
      <c r="J125" s="135">
        <v>509.61261267999998</v>
      </c>
      <c r="K125" s="135">
        <v>3489.2243691800004</v>
      </c>
      <c r="L125" s="135">
        <v>10940.55782975</v>
      </c>
      <c r="M125" s="135">
        <v>10817.739371060001</v>
      </c>
      <c r="N125" s="135">
        <v>122.81845868999999</v>
      </c>
      <c r="O125" s="135">
        <v>-8.6119467600000004</v>
      </c>
      <c r="P125" s="135">
        <v>25.297126939999998</v>
      </c>
      <c r="Q125" s="32"/>
      <c r="R125" s="32"/>
      <c r="S125" s="32"/>
      <c r="T125" s="32"/>
      <c r="U125" s="32"/>
      <c r="V125" s="32"/>
    </row>
    <row r="126" spans="1:22" hidden="1" outlineLevel="1">
      <c r="A126" s="8">
        <v>44044</v>
      </c>
      <c r="B126" s="135">
        <v>15392.44920698</v>
      </c>
      <c r="C126" s="32">
        <v>49.113704389999995</v>
      </c>
      <c r="D126" s="135">
        <v>28.512433470000001</v>
      </c>
      <c r="E126" s="135">
        <v>20.601270920000001</v>
      </c>
      <c r="F126" s="135">
        <v>442.55371277000006</v>
      </c>
      <c r="G126" s="135">
        <v>62.673226870000001</v>
      </c>
      <c r="H126" s="135">
        <v>379.88048590000005</v>
      </c>
      <c r="I126" s="135">
        <v>4007.2611936200001</v>
      </c>
      <c r="J126" s="135">
        <v>560.67970575000004</v>
      </c>
      <c r="K126" s="135">
        <v>3446.5814878700003</v>
      </c>
      <c r="L126" s="135">
        <v>10893.5205962</v>
      </c>
      <c r="M126" s="135">
        <v>10768.18587361</v>
      </c>
      <c r="N126" s="135">
        <v>125.33472258999998</v>
      </c>
      <c r="O126" s="135">
        <v>-8.3053943399999994</v>
      </c>
      <c r="P126" s="135">
        <v>25.84849599</v>
      </c>
      <c r="Q126" s="32"/>
      <c r="R126" s="32"/>
      <c r="S126" s="32"/>
      <c r="T126" s="32"/>
      <c r="U126" s="32"/>
      <c r="V126" s="32"/>
    </row>
    <row r="127" spans="1:22" hidden="1" outlineLevel="1">
      <c r="A127" s="8">
        <v>44075</v>
      </c>
      <c r="B127" s="135">
        <v>15977.994830989999</v>
      </c>
      <c r="C127" s="32">
        <v>52.585071909999996</v>
      </c>
      <c r="D127" s="135">
        <v>30.194684520000003</v>
      </c>
      <c r="E127" s="135">
        <v>22.390387389999997</v>
      </c>
      <c r="F127" s="135">
        <v>474.25500315999994</v>
      </c>
      <c r="G127" s="135">
        <v>80.201844449999996</v>
      </c>
      <c r="H127" s="135">
        <v>394.05315870999999</v>
      </c>
      <c r="I127" s="135">
        <v>4183.3955057399999</v>
      </c>
      <c r="J127" s="135">
        <v>676.44326046999993</v>
      </c>
      <c r="K127" s="135">
        <v>3506.9522452700003</v>
      </c>
      <c r="L127" s="135">
        <v>11267.759250179999</v>
      </c>
      <c r="M127" s="135">
        <v>11138.05178544</v>
      </c>
      <c r="N127" s="135">
        <v>129.70746474000001</v>
      </c>
      <c r="O127" s="135">
        <v>-9.6587806</v>
      </c>
      <c r="P127" s="135">
        <v>74.870356720000004</v>
      </c>
      <c r="Q127" s="32"/>
      <c r="R127" s="32"/>
      <c r="S127" s="32"/>
      <c r="T127" s="32"/>
      <c r="U127" s="32"/>
      <c r="V127" s="32"/>
    </row>
    <row r="128" spans="1:22" hidden="1" outlineLevel="1">
      <c r="A128" s="8">
        <v>44105</v>
      </c>
      <c r="B128" s="135">
        <v>16340.342007679999</v>
      </c>
      <c r="C128" s="32">
        <v>51.181811680000003</v>
      </c>
      <c r="D128" s="135">
        <v>30.253001749999999</v>
      </c>
      <c r="E128" s="135">
        <v>20.92880993</v>
      </c>
      <c r="F128" s="135">
        <v>450.57246586999997</v>
      </c>
      <c r="G128" s="135">
        <v>86.716424130000007</v>
      </c>
      <c r="H128" s="135">
        <v>363.85604173999997</v>
      </c>
      <c r="I128" s="135">
        <v>4384.80544646</v>
      </c>
      <c r="J128" s="135">
        <v>719.58246435000001</v>
      </c>
      <c r="K128" s="135">
        <v>3665.22298211</v>
      </c>
      <c r="L128" s="135">
        <v>11453.78228367</v>
      </c>
      <c r="M128" s="135">
        <v>11324.117998760001</v>
      </c>
      <c r="N128" s="135">
        <v>129.66428490999999</v>
      </c>
      <c r="O128" s="135">
        <v>-7.9719311900000003</v>
      </c>
      <c r="P128" s="135">
        <v>62.580327570000001</v>
      </c>
      <c r="Q128" s="32"/>
      <c r="R128" s="32"/>
      <c r="S128" s="32"/>
      <c r="T128" s="32"/>
      <c r="U128" s="32"/>
      <c r="V128" s="32"/>
    </row>
    <row r="129" spans="1:22" hidden="1" outlineLevel="1">
      <c r="A129" s="8">
        <v>44136</v>
      </c>
      <c r="B129" s="135">
        <v>16461.368878640002</v>
      </c>
      <c r="C129" s="32">
        <v>48.367121249999997</v>
      </c>
      <c r="D129" s="135">
        <v>29.899377169999998</v>
      </c>
      <c r="E129" s="135">
        <v>18.467744079999999</v>
      </c>
      <c r="F129" s="135">
        <v>489.50513028</v>
      </c>
      <c r="G129" s="135">
        <v>96.083358390000001</v>
      </c>
      <c r="H129" s="135">
        <v>393.42177188999995</v>
      </c>
      <c r="I129" s="135">
        <v>4379.96840995</v>
      </c>
      <c r="J129" s="135">
        <v>704.13636073999999</v>
      </c>
      <c r="K129" s="135">
        <v>3675.8320492100002</v>
      </c>
      <c r="L129" s="135">
        <v>11543.528217160001</v>
      </c>
      <c r="M129" s="135">
        <v>11404.74054698</v>
      </c>
      <c r="N129" s="135">
        <v>138.78767017999999</v>
      </c>
      <c r="O129" s="135">
        <v>-41.541676210000006</v>
      </c>
      <c r="P129" s="135">
        <v>37.560544969999995</v>
      </c>
      <c r="Q129" s="32"/>
      <c r="R129" s="32"/>
      <c r="S129" s="32"/>
      <c r="T129" s="32"/>
      <c r="U129" s="32"/>
      <c r="V129" s="32"/>
    </row>
    <row r="130" spans="1:22" hidden="1" outlineLevel="1">
      <c r="A130" s="8">
        <v>44166</v>
      </c>
      <c r="B130" s="135">
        <v>17299.383798980001</v>
      </c>
      <c r="C130" s="32">
        <v>55.083514219999998</v>
      </c>
      <c r="D130" s="135">
        <v>33.6502227</v>
      </c>
      <c r="E130" s="135">
        <v>21.433291520000001</v>
      </c>
      <c r="F130" s="135">
        <v>31.686127219999999</v>
      </c>
      <c r="G130" s="135">
        <v>3.6147000800000004</v>
      </c>
      <c r="H130" s="135">
        <v>28.071427139999997</v>
      </c>
      <c r="I130" s="135">
        <v>5139.5862505799996</v>
      </c>
      <c r="J130" s="135">
        <v>1118.08244537</v>
      </c>
      <c r="K130" s="135">
        <v>4021.5038052100003</v>
      </c>
      <c r="L130" s="135">
        <v>12073.02790696</v>
      </c>
      <c r="M130" s="135">
        <v>11942.15224725</v>
      </c>
      <c r="N130" s="135">
        <v>130.87565971000001</v>
      </c>
      <c r="O130" s="135">
        <v>-28.1704121</v>
      </c>
      <c r="P130" s="135">
        <v>58.721859309999999</v>
      </c>
      <c r="Q130" s="32"/>
      <c r="R130" s="32"/>
      <c r="S130" s="32"/>
      <c r="T130" s="32"/>
      <c r="U130" s="32"/>
      <c r="V130" s="32"/>
    </row>
    <row r="131" spans="1:22" hidden="1" outlineLevel="1">
      <c r="A131" s="8">
        <v>44197</v>
      </c>
      <c r="B131" s="135">
        <v>17039.138453119998</v>
      </c>
      <c r="C131" s="32">
        <v>57.381341640000002</v>
      </c>
      <c r="D131" s="135">
        <v>34.74979553</v>
      </c>
      <c r="E131" s="135">
        <v>22.631546109999999</v>
      </c>
      <c r="F131" s="135">
        <v>419.89096789000007</v>
      </c>
      <c r="G131" s="135">
        <v>84.359463769999991</v>
      </c>
      <c r="H131" s="135">
        <v>335.53150412000002</v>
      </c>
      <c r="I131" s="135">
        <v>4758.1240760600003</v>
      </c>
      <c r="J131" s="135">
        <v>996.41306164000002</v>
      </c>
      <c r="K131" s="135">
        <v>3761.7110144199996</v>
      </c>
      <c r="L131" s="135">
        <v>11803.742067529998</v>
      </c>
      <c r="M131" s="135">
        <v>11664.685848410001</v>
      </c>
      <c r="N131" s="135">
        <v>139.05621912000001</v>
      </c>
      <c r="O131" s="135">
        <v>-1.81278582</v>
      </c>
      <c r="P131" s="135">
        <v>32.209799019999998</v>
      </c>
      <c r="Q131" s="32"/>
      <c r="R131" s="32"/>
      <c r="S131" s="32"/>
      <c r="T131" s="32"/>
      <c r="U131" s="32"/>
      <c r="V131" s="32"/>
    </row>
    <row r="132" spans="1:22" hidden="1" outlineLevel="1">
      <c r="A132" s="8">
        <v>44228</v>
      </c>
      <c r="B132" s="135">
        <v>17312.74529535</v>
      </c>
      <c r="C132" s="32">
        <v>56.175518930000003</v>
      </c>
      <c r="D132" s="135">
        <v>32.069617440000002</v>
      </c>
      <c r="E132" s="135">
        <v>24.105901489999997</v>
      </c>
      <c r="F132" s="135">
        <v>546.78599794000002</v>
      </c>
      <c r="G132" s="135">
        <v>89.617332579999996</v>
      </c>
      <c r="H132" s="135">
        <v>457.16866536000003</v>
      </c>
      <c r="I132" s="135">
        <v>4771.8674613900002</v>
      </c>
      <c r="J132" s="135">
        <v>995.32483607000006</v>
      </c>
      <c r="K132" s="135">
        <v>3776.5426253200003</v>
      </c>
      <c r="L132" s="135">
        <v>11937.916317089999</v>
      </c>
      <c r="M132" s="135">
        <v>11791.794448139999</v>
      </c>
      <c r="N132" s="135">
        <v>146.12186894999996</v>
      </c>
      <c r="O132" s="135">
        <v>-10.403836719999999</v>
      </c>
      <c r="P132" s="135">
        <v>29.67575879</v>
      </c>
      <c r="Q132" s="32"/>
      <c r="R132" s="32"/>
      <c r="S132" s="32"/>
      <c r="T132" s="32"/>
      <c r="U132" s="32"/>
      <c r="V132" s="32"/>
    </row>
    <row r="133" spans="1:22" hidden="1" outlineLevel="1">
      <c r="A133" s="8">
        <v>44256</v>
      </c>
      <c r="B133" s="135">
        <v>17315.31384603</v>
      </c>
      <c r="C133" s="32">
        <v>60.276971849999995</v>
      </c>
      <c r="D133" s="135">
        <v>33.177719330000002</v>
      </c>
      <c r="E133" s="135">
        <v>27.09925252</v>
      </c>
      <c r="F133" s="135">
        <v>588.85922240000002</v>
      </c>
      <c r="G133" s="135">
        <v>87.683676700000007</v>
      </c>
      <c r="H133" s="135">
        <v>501.17554569999999</v>
      </c>
      <c r="I133" s="135">
        <v>4830.6759611900006</v>
      </c>
      <c r="J133" s="135">
        <v>882.73196400000006</v>
      </c>
      <c r="K133" s="135">
        <v>3947.9439971900001</v>
      </c>
      <c r="L133" s="135">
        <v>11835.501690589999</v>
      </c>
      <c r="M133" s="135">
        <v>11682.172549319999</v>
      </c>
      <c r="N133" s="135">
        <v>153.32914127000001</v>
      </c>
      <c r="O133" s="135">
        <v>-9.6553602699999992</v>
      </c>
      <c r="P133" s="135">
        <v>36.688309660000002</v>
      </c>
      <c r="Q133" s="32"/>
      <c r="R133" s="32"/>
      <c r="S133" s="32"/>
      <c r="T133" s="32"/>
      <c r="U133" s="32"/>
      <c r="V133" s="32"/>
    </row>
    <row r="134" spans="1:22" hidden="1" outlineLevel="1">
      <c r="A134" s="8">
        <v>44287</v>
      </c>
      <c r="B134" s="135">
        <v>17073.036602240001</v>
      </c>
      <c r="C134" s="32">
        <v>57.24938135</v>
      </c>
      <c r="D134" s="135">
        <v>33.251584649999998</v>
      </c>
      <c r="E134" s="135">
        <v>23.997796700000002</v>
      </c>
      <c r="F134" s="135">
        <v>557.65143516000001</v>
      </c>
      <c r="G134" s="135">
        <v>85.971683409999997</v>
      </c>
      <c r="H134" s="135">
        <v>471.67975175000004</v>
      </c>
      <c r="I134" s="135">
        <v>4505.7934281600001</v>
      </c>
      <c r="J134" s="135">
        <v>713.41020257000002</v>
      </c>
      <c r="K134" s="135">
        <v>3792.3832255899997</v>
      </c>
      <c r="L134" s="135">
        <v>11952.34235757</v>
      </c>
      <c r="M134" s="135">
        <v>11797.76956812</v>
      </c>
      <c r="N134" s="135">
        <v>154.57278944999999</v>
      </c>
      <c r="O134" s="135">
        <v>-8.4791328799999999</v>
      </c>
      <c r="P134" s="135">
        <v>32.145954179999997</v>
      </c>
      <c r="Q134" s="32"/>
      <c r="R134" s="32"/>
      <c r="S134" s="32"/>
      <c r="T134" s="32"/>
      <c r="U134" s="32"/>
      <c r="V134" s="32"/>
    </row>
    <row r="135" spans="1:22" hidden="1" outlineLevel="1">
      <c r="A135" s="8">
        <v>44317</v>
      </c>
      <c r="B135" s="135">
        <v>17188.956042490001</v>
      </c>
      <c r="C135" s="32">
        <v>56.34352191</v>
      </c>
      <c r="D135" s="135">
        <v>27.709496129999998</v>
      </c>
      <c r="E135" s="135">
        <v>28.634025780000002</v>
      </c>
      <c r="F135" s="135">
        <v>615.78191187000004</v>
      </c>
      <c r="G135" s="135">
        <v>81.967274400000008</v>
      </c>
      <c r="H135" s="135">
        <v>533.81463746999998</v>
      </c>
      <c r="I135" s="135">
        <v>4720.5667813399996</v>
      </c>
      <c r="J135" s="135">
        <v>774.20623294999996</v>
      </c>
      <c r="K135" s="135">
        <v>3946.3605483900001</v>
      </c>
      <c r="L135" s="135">
        <v>11796.263827369999</v>
      </c>
      <c r="M135" s="135">
        <v>11631.040104019999</v>
      </c>
      <c r="N135" s="135">
        <v>165.22372334999997</v>
      </c>
      <c r="O135" s="135">
        <v>-18.45051286</v>
      </c>
      <c r="P135" s="135">
        <v>32.930218490000001</v>
      </c>
      <c r="Q135" s="32"/>
      <c r="R135" s="32"/>
      <c r="S135" s="32"/>
      <c r="T135" s="32"/>
      <c r="U135" s="32"/>
      <c r="V135" s="32"/>
    </row>
    <row r="136" spans="1:22" hidden="1" outlineLevel="1">
      <c r="A136" s="8">
        <v>44348</v>
      </c>
      <c r="B136" s="135">
        <v>17291.780120539999</v>
      </c>
      <c r="C136" s="32">
        <v>58.069828470000004</v>
      </c>
      <c r="D136" s="135">
        <v>28.605568940000001</v>
      </c>
      <c r="E136" s="135">
        <v>29.464259529999996</v>
      </c>
      <c r="F136" s="135">
        <v>559.45667491999995</v>
      </c>
      <c r="G136" s="135">
        <v>71.465900640000001</v>
      </c>
      <c r="H136" s="135">
        <v>487.99077427999998</v>
      </c>
      <c r="I136" s="135">
        <v>4530.8164551999998</v>
      </c>
      <c r="J136" s="135">
        <v>744.11138214999994</v>
      </c>
      <c r="K136" s="135">
        <v>3786.7050730499996</v>
      </c>
      <c r="L136" s="135">
        <v>12143.43716195</v>
      </c>
      <c r="M136" s="135">
        <v>11970.803423119998</v>
      </c>
      <c r="N136" s="135">
        <v>172.63373883</v>
      </c>
      <c r="O136" s="135">
        <v>-9.2301914499999995</v>
      </c>
      <c r="P136" s="135">
        <v>30.85964976</v>
      </c>
      <c r="Q136" s="32"/>
      <c r="R136" s="32"/>
      <c r="S136" s="32"/>
      <c r="T136" s="32"/>
      <c r="U136" s="32"/>
      <c r="V136" s="32"/>
    </row>
    <row r="137" spans="1:22" hidden="1" outlineLevel="1">
      <c r="A137" s="8">
        <v>44378</v>
      </c>
      <c r="B137" s="135">
        <v>17093.05701534</v>
      </c>
      <c r="C137" s="32">
        <v>54.291510040000006</v>
      </c>
      <c r="D137" s="135">
        <v>29.562093369999999</v>
      </c>
      <c r="E137" s="135">
        <v>24.729416669999999</v>
      </c>
      <c r="F137" s="135">
        <v>546.59387558999993</v>
      </c>
      <c r="G137" s="135">
        <v>71.118827409999994</v>
      </c>
      <c r="H137" s="135">
        <v>475.47504817999999</v>
      </c>
      <c r="I137" s="135">
        <v>4591.0418084299999</v>
      </c>
      <c r="J137" s="135">
        <v>792.51056821999998</v>
      </c>
      <c r="K137" s="135">
        <v>3798.5312402099999</v>
      </c>
      <c r="L137" s="135">
        <v>11901.129821279999</v>
      </c>
      <c r="M137" s="135">
        <v>11733.00117254</v>
      </c>
      <c r="N137" s="135">
        <v>168.12864874000002</v>
      </c>
      <c r="O137" s="135">
        <v>-8.2036449000000005</v>
      </c>
      <c r="P137" s="135">
        <v>40.54806112</v>
      </c>
      <c r="Q137" s="32"/>
      <c r="R137" s="32"/>
      <c r="S137" s="32"/>
      <c r="T137" s="32"/>
      <c r="U137" s="32"/>
      <c r="V137" s="32"/>
    </row>
    <row r="138" spans="1:22" hidden="1" outlineLevel="1">
      <c r="A138" s="8">
        <v>44409</v>
      </c>
      <c r="B138" s="135">
        <v>17116.305959159999</v>
      </c>
      <c r="C138" s="32">
        <v>54.477541030000005</v>
      </c>
      <c r="D138" s="135">
        <v>29.552679309999998</v>
      </c>
      <c r="E138" s="135">
        <v>24.924861719999999</v>
      </c>
      <c r="F138" s="135">
        <v>632.47958701999994</v>
      </c>
      <c r="G138" s="135">
        <v>83.842826389999999</v>
      </c>
      <c r="H138" s="135">
        <v>548.63676063000003</v>
      </c>
      <c r="I138" s="135">
        <v>4668.6388542599998</v>
      </c>
      <c r="J138" s="135">
        <v>800.75134638999998</v>
      </c>
      <c r="K138" s="135">
        <v>3867.8875078700003</v>
      </c>
      <c r="L138" s="135">
        <v>11760.709976849999</v>
      </c>
      <c r="M138" s="135">
        <v>11594.329842160001</v>
      </c>
      <c r="N138" s="135">
        <v>166.38013469000001</v>
      </c>
      <c r="O138" s="135">
        <v>-20.739387720000003</v>
      </c>
      <c r="P138" s="135">
        <v>33.025906739999996</v>
      </c>
      <c r="Q138" s="32"/>
      <c r="R138" s="32"/>
      <c r="S138" s="32"/>
      <c r="T138" s="32"/>
      <c r="U138" s="32"/>
      <c r="V138" s="32"/>
    </row>
    <row r="139" spans="1:22" hidden="1" outlineLevel="1">
      <c r="A139" s="8">
        <v>44440</v>
      </c>
      <c r="B139" s="135">
        <v>17279.023461969999</v>
      </c>
      <c r="C139" s="32">
        <v>53.926511540000007</v>
      </c>
      <c r="D139" s="135">
        <v>30.082952470000002</v>
      </c>
      <c r="E139" s="135">
        <v>23.843559069999998</v>
      </c>
      <c r="F139" s="135">
        <v>647.38901574999988</v>
      </c>
      <c r="G139" s="135">
        <v>84.285766539999997</v>
      </c>
      <c r="H139" s="135">
        <v>563.10324921000006</v>
      </c>
      <c r="I139" s="135">
        <v>4727.2561982000007</v>
      </c>
      <c r="J139" s="135">
        <v>742.53865082999994</v>
      </c>
      <c r="K139" s="135">
        <v>3984.7175473700004</v>
      </c>
      <c r="L139" s="135">
        <v>11850.451736480001</v>
      </c>
      <c r="M139" s="135">
        <v>11692.15035367</v>
      </c>
      <c r="N139" s="135">
        <v>158.30138281000001</v>
      </c>
      <c r="O139" s="135">
        <v>-70.322882299999989</v>
      </c>
      <c r="P139" s="135">
        <v>35.3138139</v>
      </c>
      <c r="Q139" s="32"/>
      <c r="R139" s="32"/>
      <c r="S139" s="32"/>
      <c r="T139" s="32"/>
      <c r="U139" s="32"/>
      <c r="V139" s="32"/>
    </row>
    <row r="140" spans="1:22" hidden="1" outlineLevel="1">
      <c r="A140" s="8">
        <v>44470</v>
      </c>
      <c r="B140" s="135">
        <v>17042.457465470001</v>
      </c>
      <c r="C140" s="32">
        <v>49.905448229999998</v>
      </c>
      <c r="D140" s="135">
        <v>30.016827190000001</v>
      </c>
      <c r="E140" s="135">
        <v>19.88862104</v>
      </c>
      <c r="F140" s="135">
        <v>702.51111555000011</v>
      </c>
      <c r="G140" s="135">
        <v>84.655592169999991</v>
      </c>
      <c r="H140" s="135">
        <v>617.85552338000014</v>
      </c>
      <c r="I140" s="135">
        <v>4486.3327277600001</v>
      </c>
      <c r="J140" s="135">
        <v>773.67771936000008</v>
      </c>
      <c r="K140" s="135">
        <v>3712.6550084</v>
      </c>
      <c r="L140" s="135">
        <v>11803.708173929999</v>
      </c>
      <c r="M140" s="135">
        <v>11645.11736957</v>
      </c>
      <c r="N140" s="135">
        <v>158.59080435999999</v>
      </c>
      <c r="O140" s="135">
        <v>-1.8364092599999999</v>
      </c>
      <c r="P140" s="135">
        <v>29.588355310000001</v>
      </c>
      <c r="Q140" s="32"/>
      <c r="R140" s="32"/>
      <c r="S140" s="32"/>
      <c r="T140" s="32"/>
      <c r="U140" s="32"/>
      <c r="V140" s="32"/>
    </row>
    <row r="141" spans="1:22" hidden="1" outlineLevel="1">
      <c r="A141" s="8">
        <v>44501</v>
      </c>
      <c r="B141" s="135">
        <v>16921.759817049999</v>
      </c>
      <c r="C141" s="32">
        <v>49.99577566</v>
      </c>
      <c r="D141" s="135">
        <v>30.622440949999998</v>
      </c>
      <c r="E141" s="135">
        <v>19.373334710000002</v>
      </c>
      <c r="F141" s="135">
        <v>583.36584355000002</v>
      </c>
      <c r="G141" s="135">
        <v>84.678799740000017</v>
      </c>
      <c r="H141" s="135">
        <v>498.68704381000003</v>
      </c>
      <c r="I141" s="135">
        <v>4415.8870094500007</v>
      </c>
      <c r="J141" s="135">
        <v>812.27951038999993</v>
      </c>
      <c r="K141" s="135">
        <v>3603.60749906</v>
      </c>
      <c r="L141" s="135">
        <v>11872.511188390001</v>
      </c>
      <c r="M141" s="135">
        <v>11713.636894059999</v>
      </c>
      <c r="N141" s="135">
        <v>158.87429432999997</v>
      </c>
      <c r="O141" s="135">
        <v>-3.8822480099999996</v>
      </c>
      <c r="P141" s="135">
        <v>30.555130869999999</v>
      </c>
      <c r="Q141" s="32"/>
      <c r="R141" s="32"/>
      <c r="S141" s="32"/>
      <c r="T141" s="32"/>
      <c r="U141" s="32"/>
      <c r="V141" s="32"/>
    </row>
    <row r="142" spans="1:22" hidden="1" outlineLevel="1">
      <c r="A142" s="8">
        <v>44531</v>
      </c>
      <c r="B142" s="135">
        <v>17542.77319253</v>
      </c>
      <c r="C142" s="32">
        <v>48.51860963</v>
      </c>
      <c r="D142" s="135">
        <v>29.133563670000001</v>
      </c>
      <c r="E142" s="135">
        <v>19.385045959999999</v>
      </c>
      <c r="F142" s="135">
        <v>18.958420360000002</v>
      </c>
      <c r="G142" s="135">
        <v>6.6634555500000001</v>
      </c>
      <c r="H142" s="135">
        <v>12.29496481</v>
      </c>
      <c r="I142" s="135">
        <v>4983.2038462700002</v>
      </c>
      <c r="J142" s="135">
        <v>1033.4841370000001</v>
      </c>
      <c r="K142" s="135">
        <v>3949.7197092700003</v>
      </c>
      <c r="L142" s="135">
        <v>12492.09231627</v>
      </c>
      <c r="M142" s="135">
        <v>12320.170547290001</v>
      </c>
      <c r="N142" s="135">
        <v>171.92176898</v>
      </c>
      <c r="O142" s="135">
        <v>-20.803890729999999</v>
      </c>
      <c r="P142" s="135">
        <v>36.843565820000002</v>
      </c>
      <c r="Q142" s="32"/>
      <c r="R142" s="32"/>
      <c r="S142" s="32"/>
      <c r="T142" s="32"/>
      <c r="U142" s="32"/>
      <c r="V142" s="32"/>
    </row>
    <row r="143" spans="1:22" hidden="1" outlineLevel="1">
      <c r="A143" s="8">
        <v>44562</v>
      </c>
      <c r="B143" s="135">
        <v>17264.568025339999</v>
      </c>
      <c r="C143" s="32">
        <v>49.463705940000004</v>
      </c>
      <c r="D143" s="135">
        <v>29.46979146</v>
      </c>
      <c r="E143" s="135">
        <v>19.993914479999997</v>
      </c>
      <c r="F143" s="135">
        <v>551.77607468999997</v>
      </c>
      <c r="G143" s="135">
        <v>88.650231099999999</v>
      </c>
      <c r="H143" s="135">
        <v>463.12584358999999</v>
      </c>
      <c r="I143" s="135">
        <v>4827.6359643999995</v>
      </c>
      <c r="J143" s="135">
        <v>806.33354495999993</v>
      </c>
      <c r="K143" s="135">
        <v>4021.30241944</v>
      </c>
      <c r="L143" s="135">
        <v>11835.692280310001</v>
      </c>
      <c r="M143" s="135">
        <v>11651.06394337</v>
      </c>
      <c r="N143" s="135">
        <v>184.62833693999997</v>
      </c>
      <c r="O143" s="135">
        <v>-4.1863497800000005</v>
      </c>
      <c r="P143" s="135">
        <v>45.1521203</v>
      </c>
      <c r="Q143" s="32"/>
      <c r="R143" s="32"/>
      <c r="S143" s="32"/>
      <c r="T143" s="32"/>
      <c r="U143" s="32"/>
      <c r="V143" s="32"/>
    </row>
    <row r="144" spans="1:22" hidden="1" outlineLevel="1">
      <c r="A144" s="8">
        <v>44593</v>
      </c>
      <c r="B144" s="135">
        <v>16815.812970759998</v>
      </c>
      <c r="C144" s="32">
        <v>45.49605828</v>
      </c>
      <c r="D144" s="135">
        <v>30.02905414</v>
      </c>
      <c r="E144" s="135">
        <v>15.46700414</v>
      </c>
      <c r="F144" s="135">
        <v>254.15282963999999</v>
      </c>
      <c r="G144" s="135">
        <v>95.268044719999992</v>
      </c>
      <c r="H144" s="135">
        <v>158.88478491999999</v>
      </c>
      <c r="I144" s="135">
        <v>5211.7384982200001</v>
      </c>
      <c r="J144" s="135">
        <v>967.47445028000004</v>
      </c>
      <c r="K144" s="135">
        <v>4244.2640479399997</v>
      </c>
      <c r="L144" s="135">
        <v>11304.425584619999</v>
      </c>
      <c r="M144" s="135">
        <v>11063.359151510002</v>
      </c>
      <c r="N144" s="135">
        <v>241.06643311000002</v>
      </c>
      <c r="O144" s="135">
        <v>0.47765857999999994</v>
      </c>
      <c r="P144" s="135">
        <v>41.982988470000002</v>
      </c>
      <c r="Q144" s="32"/>
      <c r="R144" s="32"/>
      <c r="S144" s="32"/>
      <c r="T144" s="32"/>
      <c r="U144" s="32"/>
      <c r="V144" s="32"/>
    </row>
    <row r="145" spans="1:22" hidden="1" outlineLevel="1">
      <c r="A145" s="8">
        <v>44621</v>
      </c>
      <c r="B145" s="135">
        <v>17942.86114379</v>
      </c>
      <c r="C145" s="32">
        <v>38.612265469999997</v>
      </c>
      <c r="D145" s="135">
        <v>25.024682200000001</v>
      </c>
      <c r="E145" s="135">
        <v>13.58758327</v>
      </c>
      <c r="F145" s="135">
        <v>225.17951553</v>
      </c>
      <c r="G145" s="135">
        <v>93.207105599999991</v>
      </c>
      <c r="H145" s="135">
        <v>131.97240993</v>
      </c>
      <c r="I145" s="135">
        <v>4831.5265380500005</v>
      </c>
      <c r="J145" s="135">
        <v>1092.4410601499999</v>
      </c>
      <c r="K145" s="135">
        <v>3739.0854779000001</v>
      </c>
      <c r="L145" s="135">
        <v>12847.542824739998</v>
      </c>
      <c r="M145" s="135">
        <v>12593.46797061</v>
      </c>
      <c r="N145" s="135">
        <v>254.07485413000001</v>
      </c>
      <c r="O145" s="135">
        <v>-1.8305204000000002</v>
      </c>
      <c r="P145" s="135">
        <v>37.693835329999999</v>
      </c>
      <c r="Q145" s="32"/>
      <c r="R145" s="32"/>
      <c r="S145" s="32"/>
      <c r="T145" s="32"/>
      <c r="U145" s="32"/>
      <c r="V145" s="32"/>
    </row>
    <row r="146" spans="1:22" hidden="1" outlineLevel="1">
      <c r="A146" s="8">
        <v>44652</v>
      </c>
      <c r="B146" s="135">
        <v>18813.555084579999</v>
      </c>
      <c r="C146" s="32">
        <v>30.943287419999997</v>
      </c>
      <c r="D146" s="135">
        <v>24.010952580000001</v>
      </c>
      <c r="E146" s="135">
        <v>6.9323348399999993</v>
      </c>
      <c r="F146" s="135">
        <v>231.31419205999998</v>
      </c>
      <c r="G146" s="135">
        <v>96.935952819999997</v>
      </c>
      <c r="H146" s="135">
        <v>134.37823924</v>
      </c>
      <c r="I146" s="135">
        <v>5131.5487347500002</v>
      </c>
      <c r="J146" s="135">
        <v>1157.6396206799998</v>
      </c>
      <c r="K146" s="135">
        <v>3973.9091140700002</v>
      </c>
      <c r="L146" s="135">
        <v>13419.748870350002</v>
      </c>
      <c r="M146" s="135">
        <v>13159.957779179998</v>
      </c>
      <c r="N146" s="135">
        <v>259.79109116999996</v>
      </c>
      <c r="O146" s="135">
        <v>-2.14184317</v>
      </c>
      <c r="P146" s="135">
        <v>28.026420639999998</v>
      </c>
      <c r="Q146" s="32"/>
      <c r="R146" s="32"/>
      <c r="S146" s="32"/>
      <c r="T146" s="32"/>
      <c r="U146" s="32"/>
      <c r="V146" s="32"/>
    </row>
    <row r="147" spans="1:22" hidden="1" outlineLevel="1">
      <c r="A147" s="8">
        <v>44682</v>
      </c>
      <c r="B147" s="135">
        <v>19528.74604926</v>
      </c>
      <c r="C147" s="32">
        <v>30.217410270000002</v>
      </c>
      <c r="D147" s="135">
        <v>23.505825340000001</v>
      </c>
      <c r="E147" s="135">
        <v>6.711584929999999</v>
      </c>
      <c r="F147" s="135">
        <v>253.73631801000002</v>
      </c>
      <c r="G147" s="135">
        <v>106.55169694999999</v>
      </c>
      <c r="H147" s="135">
        <v>147.18462106000001</v>
      </c>
      <c r="I147" s="135">
        <v>5421.6651401599993</v>
      </c>
      <c r="J147" s="135">
        <v>1141.4168104299999</v>
      </c>
      <c r="K147" s="135">
        <v>4280.2483297300005</v>
      </c>
      <c r="L147" s="135">
        <v>13823.12718082</v>
      </c>
      <c r="M147" s="135">
        <v>13597.848991250001</v>
      </c>
      <c r="N147" s="135">
        <v>225.27818957</v>
      </c>
      <c r="O147" s="135">
        <v>-12.86599764</v>
      </c>
      <c r="P147" s="135">
        <v>64.69506217</v>
      </c>
      <c r="Q147" s="32"/>
      <c r="R147" s="32"/>
      <c r="S147" s="32"/>
      <c r="T147" s="32"/>
      <c r="U147" s="32"/>
      <c r="V147" s="32"/>
    </row>
    <row r="148" spans="1:22" hidden="1" outlineLevel="1">
      <c r="A148" s="8">
        <v>44713</v>
      </c>
      <c r="B148" s="135">
        <v>20824.301756780002</v>
      </c>
      <c r="C148" s="32">
        <v>35.976002229999999</v>
      </c>
      <c r="D148" s="135">
        <v>24.018965739999999</v>
      </c>
      <c r="E148" s="135">
        <v>11.95703649</v>
      </c>
      <c r="F148" s="135">
        <v>255.29327241999997</v>
      </c>
      <c r="G148" s="135">
        <v>105.13105648999999</v>
      </c>
      <c r="H148" s="135">
        <v>150.16221593</v>
      </c>
      <c r="I148" s="135">
        <v>5745.0077334500002</v>
      </c>
      <c r="J148" s="135">
        <v>1221.50745749</v>
      </c>
      <c r="K148" s="135">
        <v>4523.5002759599993</v>
      </c>
      <c r="L148" s="135">
        <v>14788.02474868</v>
      </c>
      <c r="M148" s="135">
        <v>14557.344844550002</v>
      </c>
      <c r="N148" s="135">
        <v>230.67990413000004</v>
      </c>
      <c r="O148" s="135">
        <v>-5.3276338499999998</v>
      </c>
      <c r="P148" s="135">
        <v>41.781922829999999</v>
      </c>
      <c r="Q148" s="32"/>
      <c r="R148" s="32"/>
      <c r="S148" s="32"/>
      <c r="T148" s="32"/>
      <c r="U148" s="32"/>
      <c r="V148" s="32"/>
    </row>
    <row r="149" spans="1:22" hidden="1" outlineLevel="1">
      <c r="A149" s="8">
        <v>44743</v>
      </c>
      <c r="B149" s="135">
        <v>22423.754630210002</v>
      </c>
      <c r="C149" s="32">
        <v>36.133577200000005</v>
      </c>
      <c r="D149" s="135">
        <v>25.593976179999999</v>
      </c>
      <c r="E149" s="135">
        <v>10.539601019999999</v>
      </c>
      <c r="F149" s="135">
        <v>253.00105105999998</v>
      </c>
      <c r="G149" s="135">
        <v>100.40819934</v>
      </c>
      <c r="H149" s="135">
        <v>152.59285172</v>
      </c>
      <c r="I149" s="135">
        <v>6314.5134253800006</v>
      </c>
      <c r="J149" s="135">
        <v>1467.2553015600001</v>
      </c>
      <c r="K149" s="135">
        <v>4847.25812382</v>
      </c>
      <c r="L149" s="135">
        <v>15820.10657657</v>
      </c>
      <c r="M149" s="135">
        <v>15587.72784213</v>
      </c>
      <c r="N149" s="135">
        <v>232.37873443999996</v>
      </c>
      <c r="O149" s="135">
        <v>-0.52617946999999998</v>
      </c>
      <c r="P149" s="135">
        <v>29.466655590000002</v>
      </c>
      <c r="Q149" s="32"/>
      <c r="R149" s="32"/>
      <c r="S149" s="32"/>
      <c r="T149" s="32"/>
      <c r="U149" s="32"/>
      <c r="V149" s="32"/>
    </row>
    <row r="150" spans="1:22" hidden="1" outlineLevel="1">
      <c r="A150" s="8">
        <v>44774</v>
      </c>
      <c r="B150" s="135">
        <v>23883.26977893</v>
      </c>
      <c r="C150" s="32">
        <v>32.937515040000001</v>
      </c>
      <c r="D150" s="135">
        <v>21.83939908</v>
      </c>
      <c r="E150" s="135">
        <v>11.098115960000001</v>
      </c>
      <c r="F150" s="135">
        <v>249.47472831999997</v>
      </c>
      <c r="G150" s="135">
        <v>101.70288411</v>
      </c>
      <c r="H150" s="135">
        <v>147.77184421000001</v>
      </c>
      <c r="I150" s="135">
        <v>7013.8822742699995</v>
      </c>
      <c r="J150" s="135">
        <v>2166.7739056199998</v>
      </c>
      <c r="K150" s="135">
        <v>4847.1083686499996</v>
      </c>
      <c r="L150" s="135">
        <v>16586.975261299998</v>
      </c>
      <c r="M150" s="135">
        <v>16331.510014969999</v>
      </c>
      <c r="N150" s="135">
        <v>255.46524633000001</v>
      </c>
      <c r="O150" s="135">
        <v>-0.96302913000000012</v>
      </c>
      <c r="P150" s="135">
        <v>31.251870930000003</v>
      </c>
      <c r="Q150" s="32"/>
      <c r="R150" s="32"/>
      <c r="S150" s="32"/>
      <c r="T150" s="32"/>
      <c r="U150" s="32"/>
      <c r="V150" s="32"/>
    </row>
    <row r="151" spans="1:22" hidden="1" outlineLevel="1">
      <c r="A151" s="8">
        <v>44805</v>
      </c>
      <c r="B151" s="135">
        <v>23929.455219150001</v>
      </c>
      <c r="C151" s="32">
        <v>32.939675659999999</v>
      </c>
      <c r="D151" s="135">
        <v>22.0861676</v>
      </c>
      <c r="E151" s="135">
        <v>10.853508059999999</v>
      </c>
      <c r="F151" s="135">
        <v>257.99681389</v>
      </c>
      <c r="G151" s="135">
        <v>102.86914791999999</v>
      </c>
      <c r="H151" s="135">
        <v>155.12766596999998</v>
      </c>
      <c r="I151" s="135">
        <v>6697.6093727999996</v>
      </c>
      <c r="J151" s="135">
        <v>1912.09005409</v>
      </c>
      <c r="K151" s="135">
        <v>4785.5193187099994</v>
      </c>
      <c r="L151" s="135">
        <v>16940.909356799999</v>
      </c>
      <c r="M151" s="135">
        <v>16693.594638269999</v>
      </c>
      <c r="N151" s="135">
        <v>247.31471852999996</v>
      </c>
      <c r="O151" s="135">
        <v>-1.9727377699999999</v>
      </c>
      <c r="P151" s="135">
        <v>30.152238789999998</v>
      </c>
      <c r="Q151" s="32"/>
      <c r="R151" s="32"/>
      <c r="S151" s="32"/>
      <c r="T151" s="32"/>
      <c r="U151" s="32"/>
      <c r="V151" s="32"/>
    </row>
    <row r="152" spans="1:22" hidden="1" outlineLevel="1">
      <c r="A152" s="8">
        <v>44835</v>
      </c>
      <c r="B152" s="135">
        <v>24821.752926839999</v>
      </c>
      <c r="C152" s="32">
        <v>34.120444579999997</v>
      </c>
      <c r="D152" s="135">
        <v>22.388632979999997</v>
      </c>
      <c r="E152" s="135">
        <v>11.7318116</v>
      </c>
      <c r="F152" s="135">
        <v>258.97633734999999</v>
      </c>
      <c r="G152" s="135">
        <v>118.16734762999999</v>
      </c>
      <c r="H152" s="135">
        <v>140.80898972</v>
      </c>
      <c r="I152" s="135">
        <v>6893.0903418199996</v>
      </c>
      <c r="J152" s="135">
        <v>1858.8224027799999</v>
      </c>
      <c r="K152" s="135">
        <v>5034.2679390399999</v>
      </c>
      <c r="L152" s="135">
        <v>17635.565803090001</v>
      </c>
      <c r="M152" s="135">
        <v>17391.00758324</v>
      </c>
      <c r="N152" s="135">
        <v>244.55821985</v>
      </c>
      <c r="O152" s="135">
        <v>2.7695814599999999</v>
      </c>
      <c r="P152" s="135">
        <v>33.2790009</v>
      </c>
      <c r="Q152" s="32"/>
      <c r="R152" s="32"/>
      <c r="S152" s="32"/>
      <c r="T152" s="32"/>
      <c r="U152" s="32"/>
      <c r="V152" s="32"/>
    </row>
    <row r="153" spans="1:22" hidden="1" outlineLevel="1">
      <c r="A153" s="8">
        <v>44866</v>
      </c>
      <c r="B153" s="135">
        <v>24613.260377589999</v>
      </c>
      <c r="C153" s="32">
        <v>31.573614800000001</v>
      </c>
      <c r="D153" s="135">
        <v>22.391921949999997</v>
      </c>
      <c r="E153" s="135">
        <v>9.181692850000001</v>
      </c>
      <c r="F153" s="135">
        <v>274.72979294999999</v>
      </c>
      <c r="G153" s="135">
        <v>128.90692197000001</v>
      </c>
      <c r="H153" s="135">
        <v>145.82287098</v>
      </c>
      <c r="I153" s="135">
        <v>5878.837316690001</v>
      </c>
      <c r="J153" s="135">
        <v>1403.17987178</v>
      </c>
      <c r="K153" s="135">
        <v>4475.6574449099999</v>
      </c>
      <c r="L153" s="135">
        <v>18428.119653150003</v>
      </c>
      <c r="M153" s="135">
        <v>18182.940762310001</v>
      </c>
      <c r="N153" s="135">
        <v>245.17889084000001</v>
      </c>
      <c r="O153" s="135">
        <v>3.7413224099999995</v>
      </c>
      <c r="P153" s="135">
        <v>31.44725828</v>
      </c>
      <c r="Q153" s="32"/>
      <c r="R153" s="32"/>
      <c r="S153" s="32"/>
      <c r="T153" s="32"/>
      <c r="U153" s="32"/>
      <c r="V153" s="32"/>
    </row>
    <row r="154" spans="1:22" hidden="1" outlineLevel="1">
      <c r="A154" s="8">
        <v>44896</v>
      </c>
      <c r="B154" s="135">
        <v>25557.722205440001</v>
      </c>
      <c r="C154" s="32">
        <v>45.221831229999999</v>
      </c>
      <c r="D154" s="135">
        <v>22.428419649999999</v>
      </c>
      <c r="E154" s="135">
        <v>22.793411580000001</v>
      </c>
      <c r="F154" s="135">
        <v>71.835626969999993</v>
      </c>
      <c r="G154" s="135">
        <v>47.403544850000003</v>
      </c>
      <c r="H154" s="135">
        <v>24.43208212</v>
      </c>
      <c r="I154" s="135">
        <v>5923.8948755299998</v>
      </c>
      <c r="J154" s="135">
        <v>1226.57962625</v>
      </c>
      <c r="K154" s="135">
        <v>4697.31524928</v>
      </c>
      <c r="L154" s="135">
        <v>19516.769871709999</v>
      </c>
      <c r="M154" s="135">
        <v>19241.61427297</v>
      </c>
      <c r="N154" s="135">
        <v>275.15559874000002</v>
      </c>
      <c r="O154" s="135">
        <v>1.5408426199999998</v>
      </c>
      <c r="P154" s="135">
        <v>31.953825179999999</v>
      </c>
      <c r="Q154" s="32"/>
      <c r="R154" s="32"/>
      <c r="S154" s="32"/>
      <c r="T154" s="32"/>
      <c r="U154" s="32"/>
      <c r="V154" s="32"/>
    </row>
    <row r="155" spans="1:22" hidden="1" outlineLevel="1">
      <c r="A155" s="8">
        <v>44927</v>
      </c>
      <c r="B155" s="135">
        <v>26165.7034699</v>
      </c>
      <c r="C155" s="32">
        <v>32.687208439999999</v>
      </c>
      <c r="D155" s="135">
        <v>21.421165649999999</v>
      </c>
      <c r="E155" s="135">
        <v>11.266042790000002</v>
      </c>
      <c r="F155" s="135">
        <v>72.723674729999999</v>
      </c>
      <c r="G155" s="135">
        <v>51.35823774</v>
      </c>
      <c r="H155" s="135">
        <v>21.365436989999999</v>
      </c>
      <c r="I155" s="135">
        <v>6702.1180982900005</v>
      </c>
      <c r="J155" s="135">
        <v>1721.7676819100002</v>
      </c>
      <c r="K155" s="135">
        <v>4980.3504163799998</v>
      </c>
      <c r="L155" s="135">
        <v>19358.17448844</v>
      </c>
      <c r="M155" s="135">
        <v>19089.953247880003</v>
      </c>
      <c r="N155" s="135">
        <v>268.22124056000001</v>
      </c>
      <c r="O155" s="135">
        <v>2.8435090599999997</v>
      </c>
      <c r="P155" s="135">
        <v>30.191774819999999</v>
      </c>
      <c r="Q155" s="32"/>
      <c r="R155" s="32"/>
      <c r="S155" s="32"/>
      <c r="T155" s="32"/>
      <c r="U155" s="32"/>
      <c r="V155" s="32"/>
    </row>
    <row r="156" spans="1:22" hidden="1" outlineLevel="1">
      <c r="A156" s="8">
        <v>44958</v>
      </c>
      <c r="B156" s="135">
        <v>26652.037032550001</v>
      </c>
      <c r="C156" s="32">
        <v>47.07085897999999</v>
      </c>
      <c r="D156" s="135">
        <v>24.675697700000001</v>
      </c>
      <c r="E156" s="135">
        <v>22.395161279999996</v>
      </c>
      <c r="F156" s="135">
        <v>69.641842729999993</v>
      </c>
      <c r="G156" s="135">
        <v>54.005353830000004</v>
      </c>
      <c r="H156" s="135">
        <v>15.6364889</v>
      </c>
      <c r="I156" s="135">
        <v>6549.5423797100011</v>
      </c>
      <c r="J156" s="135">
        <v>1544.7863211199999</v>
      </c>
      <c r="K156" s="135">
        <v>5004.7560585900001</v>
      </c>
      <c r="L156" s="135">
        <v>19985.78195113</v>
      </c>
      <c r="M156" s="135">
        <v>19719.86627699</v>
      </c>
      <c r="N156" s="135">
        <v>265.91567413999996</v>
      </c>
      <c r="O156" s="135">
        <v>0.79167902000000001</v>
      </c>
      <c r="P156" s="135">
        <v>30.847382400000001</v>
      </c>
      <c r="Q156" s="32"/>
      <c r="R156" s="32"/>
      <c r="S156" s="32"/>
      <c r="T156" s="32"/>
      <c r="U156" s="32"/>
      <c r="V156" s="32"/>
    </row>
    <row r="157" spans="1:22" hidden="1" outlineLevel="1">
      <c r="A157" s="8">
        <v>44986</v>
      </c>
      <c r="B157" s="135">
        <v>26464.537444189998</v>
      </c>
      <c r="C157" s="32">
        <v>48.644488380000006</v>
      </c>
      <c r="D157" s="135">
        <v>25.803667490000002</v>
      </c>
      <c r="E157" s="135">
        <v>22.84082089</v>
      </c>
      <c r="F157" s="135">
        <v>227.59822309999998</v>
      </c>
      <c r="G157" s="135">
        <v>56.498591430000005</v>
      </c>
      <c r="H157" s="135">
        <v>171.09963167000001</v>
      </c>
      <c r="I157" s="135">
        <v>6125.9695816799995</v>
      </c>
      <c r="J157" s="135">
        <v>1296.3523190399999</v>
      </c>
      <c r="K157" s="135">
        <v>4829.6172626400003</v>
      </c>
      <c r="L157" s="135">
        <v>20062.32515103</v>
      </c>
      <c r="M157" s="135">
        <v>19806.415956059998</v>
      </c>
      <c r="N157" s="135">
        <v>255.90919496999999</v>
      </c>
      <c r="O157" s="135">
        <v>0.15270734</v>
      </c>
      <c r="P157" s="135">
        <v>34.201262530000001</v>
      </c>
      <c r="Q157" s="32"/>
      <c r="R157" s="32"/>
      <c r="S157" s="32"/>
      <c r="T157" s="32"/>
      <c r="U157" s="32"/>
      <c r="V157" s="32"/>
    </row>
    <row r="158" spans="1:22" hidden="1" outlineLevel="1">
      <c r="A158" s="8">
        <v>45017</v>
      </c>
      <c r="B158" s="135">
        <v>27794.18798975</v>
      </c>
      <c r="C158" s="32">
        <v>43.634479509999998</v>
      </c>
      <c r="D158" s="135">
        <v>26.345355040000001</v>
      </c>
      <c r="E158" s="135">
        <v>17.289124469999997</v>
      </c>
      <c r="F158" s="135">
        <v>242.48040227999999</v>
      </c>
      <c r="G158" s="135">
        <v>74.007600710000006</v>
      </c>
      <c r="H158" s="135">
        <v>168.47280157</v>
      </c>
      <c r="I158" s="135">
        <v>7464.3003579100005</v>
      </c>
      <c r="J158" s="135">
        <v>1817.6045114800002</v>
      </c>
      <c r="K158" s="135">
        <v>5646.6958464300005</v>
      </c>
      <c r="L158" s="135">
        <v>20043.772750049997</v>
      </c>
      <c r="M158" s="135">
        <v>19786.507545330001</v>
      </c>
      <c r="N158" s="135">
        <v>257.26520472000004</v>
      </c>
      <c r="O158" s="135">
        <v>-0.43096097999999994</v>
      </c>
      <c r="P158" s="135">
        <v>32.38934149</v>
      </c>
      <c r="Q158" s="32"/>
      <c r="R158" s="32"/>
      <c r="S158" s="32"/>
      <c r="T158" s="32"/>
      <c r="U158" s="32"/>
      <c r="V158" s="32"/>
    </row>
    <row r="159" spans="1:22" hidden="1" outlineLevel="1">
      <c r="A159" s="8">
        <v>45047</v>
      </c>
      <c r="B159" s="135">
        <v>28626.491345530001</v>
      </c>
      <c r="C159" s="32">
        <v>35.297509699999999</v>
      </c>
      <c r="D159" s="135">
        <v>26.237083269999999</v>
      </c>
      <c r="E159" s="135">
        <v>9.0604264300000015</v>
      </c>
      <c r="F159" s="135">
        <v>232.05946175</v>
      </c>
      <c r="G159" s="135">
        <v>67.31453879</v>
      </c>
      <c r="H159" s="135">
        <v>164.74492296</v>
      </c>
      <c r="I159" s="135">
        <v>8258.8318895700013</v>
      </c>
      <c r="J159" s="135">
        <v>1313.92016156</v>
      </c>
      <c r="K159" s="135">
        <v>6944.9117280099999</v>
      </c>
      <c r="L159" s="135">
        <v>20100.302484510001</v>
      </c>
      <c r="M159" s="135">
        <v>19834.33759653</v>
      </c>
      <c r="N159" s="135">
        <v>265.96488798000001</v>
      </c>
      <c r="O159" s="135">
        <v>-9.579446410000001</v>
      </c>
      <c r="P159" s="135">
        <v>34.497462460000001</v>
      </c>
      <c r="Q159" s="32"/>
      <c r="R159" s="32"/>
      <c r="S159" s="32"/>
      <c r="T159" s="32"/>
      <c r="U159" s="32"/>
      <c r="V159" s="32"/>
    </row>
    <row r="160" spans="1:22" hidden="1" outlineLevel="1">
      <c r="A160" s="8">
        <v>45078</v>
      </c>
      <c r="B160" s="135">
        <v>29523.827658580001</v>
      </c>
      <c r="C160" s="32">
        <v>38.434592899999998</v>
      </c>
      <c r="D160" s="135">
        <v>27.31615923</v>
      </c>
      <c r="E160" s="135">
        <v>11.11843367</v>
      </c>
      <c r="F160" s="135">
        <v>644.45604176000006</v>
      </c>
      <c r="G160" s="135">
        <v>80.512746429999993</v>
      </c>
      <c r="H160" s="135">
        <v>563.94329532999996</v>
      </c>
      <c r="I160" s="135">
        <v>7973.5970836300003</v>
      </c>
      <c r="J160" s="135">
        <v>1253.8489881099999</v>
      </c>
      <c r="K160" s="135">
        <v>6719.7480955199999</v>
      </c>
      <c r="L160" s="135">
        <v>20867.339940290003</v>
      </c>
      <c r="M160" s="135">
        <v>20619.284137160001</v>
      </c>
      <c r="N160" s="135">
        <v>248.05580312999999</v>
      </c>
      <c r="O160" s="135">
        <v>-0.56712143999999998</v>
      </c>
      <c r="P160" s="135">
        <v>34.686604000000003</v>
      </c>
      <c r="Q160" s="32"/>
      <c r="R160" s="32"/>
      <c r="S160" s="32"/>
      <c r="T160" s="32"/>
      <c r="U160" s="32"/>
      <c r="V160" s="32"/>
    </row>
    <row r="161" spans="1:22" hidden="1" outlineLevel="1">
      <c r="A161" s="8">
        <v>45108</v>
      </c>
      <c r="B161" s="135">
        <v>29954.244141579999</v>
      </c>
      <c r="C161" s="32">
        <v>38.575000670000001</v>
      </c>
      <c r="D161" s="135">
        <v>27.352042140000002</v>
      </c>
      <c r="E161" s="135">
        <v>11.22295853</v>
      </c>
      <c r="F161" s="135">
        <v>889.43765759999997</v>
      </c>
      <c r="G161" s="135">
        <v>73.71837687</v>
      </c>
      <c r="H161" s="135">
        <v>815.71928072999992</v>
      </c>
      <c r="I161" s="135">
        <v>8006.6102548800009</v>
      </c>
      <c r="J161" s="135">
        <v>1272.5712043599999</v>
      </c>
      <c r="K161" s="135">
        <v>6734.0390505200003</v>
      </c>
      <c r="L161" s="135">
        <v>21019.621228430002</v>
      </c>
      <c r="M161" s="135">
        <v>20761.19240358</v>
      </c>
      <c r="N161" s="135">
        <v>258.42882485000001</v>
      </c>
      <c r="O161" s="135">
        <v>-1.3425083400000002</v>
      </c>
      <c r="P161" s="135">
        <v>34.300199540000001</v>
      </c>
      <c r="Q161" s="32"/>
      <c r="R161" s="32"/>
      <c r="S161" s="32"/>
      <c r="T161" s="32"/>
      <c r="U161" s="32"/>
      <c r="V161" s="32"/>
    </row>
    <row r="162" spans="1:22" hidden="1" outlineLevel="1">
      <c r="A162" s="8">
        <v>45139</v>
      </c>
      <c r="B162" s="135">
        <v>30017.116318529999</v>
      </c>
      <c r="C162" s="32">
        <v>38.806078849999999</v>
      </c>
      <c r="D162" s="135">
        <v>27.269473639999998</v>
      </c>
      <c r="E162" s="135">
        <v>11.536605209999999</v>
      </c>
      <c r="F162" s="135">
        <v>881.29368387</v>
      </c>
      <c r="G162" s="135">
        <v>65.759403179999993</v>
      </c>
      <c r="H162" s="135">
        <v>815.53428069000006</v>
      </c>
      <c r="I162" s="135">
        <v>7822.1005502099997</v>
      </c>
      <c r="J162" s="135">
        <v>1453.6794240500001</v>
      </c>
      <c r="K162" s="135">
        <v>6368.4211261600003</v>
      </c>
      <c r="L162" s="135">
        <v>21274.916005599996</v>
      </c>
      <c r="M162" s="135">
        <v>21007.299580819999</v>
      </c>
      <c r="N162" s="135">
        <v>267.61642477999999</v>
      </c>
      <c r="O162" s="135">
        <v>1.89457517</v>
      </c>
      <c r="P162" s="135">
        <v>34.058191780000001</v>
      </c>
      <c r="Q162" s="32"/>
      <c r="R162" s="32"/>
      <c r="S162" s="32"/>
      <c r="T162" s="32"/>
      <c r="U162" s="32"/>
      <c r="V162" s="32"/>
    </row>
    <row r="163" spans="1:22" hidden="1" outlineLevel="1">
      <c r="A163" s="8">
        <v>45170</v>
      </c>
      <c r="B163" s="135">
        <v>29666.97569522</v>
      </c>
      <c r="C163" s="32">
        <v>39.115689200000006</v>
      </c>
      <c r="D163" s="135">
        <v>27.311123090000002</v>
      </c>
      <c r="E163" s="135">
        <v>11.80456611</v>
      </c>
      <c r="F163" s="135">
        <v>878.43710479000003</v>
      </c>
      <c r="G163" s="135">
        <v>62.917972880000001</v>
      </c>
      <c r="H163" s="135">
        <v>815.51913191000006</v>
      </c>
      <c r="I163" s="135">
        <v>6997.9713336000004</v>
      </c>
      <c r="J163" s="135">
        <v>1366.84709585</v>
      </c>
      <c r="K163" s="135">
        <v>5631.1242377500002</v>
      </c>
      <c r="L163" s="135">
        <v>21751.45156763</v>
      </c>
      <c r="M163" s="135">
        <v>21500.683642620003</v>
      </c>
      <c r="N163" s="135">
        <v>250.76792501000003</v>
      </c>
      <c r="O163" s="135">
        <v>6.2068604299999999</v>
      </c>
      <c r="P163" s="135">
        <v>36.808281469999997</v>
      </c>
      <c r="Q163" s="32"/>
      <c r="R163" s="32"/>
      <c r="S163" s="32"/>
      <c r="T163" s="32"/>
      <c r="U163" s="32"/>
      <c r="V163" s="32"/>
    </row>
    <row r="164" spans="1:22" hidden="1" outlineLevel="1">
      <c r="A164" s="8">
        <v>45200</v>
      </c>
      <c r="B164" s="135">
        <v>36876.002693269998</v>
      </c>
      <c r="C164" s="32">
        <v>44.727854600000001</v>
      </c>
      <c r="D164" s="135">
        <v>32.317103160000002</v>
      </c>
      <c r="E164" s="135">
        <v>12.410751439999999</v>
      </c>
      <c r="F164" s="135">
        <v>980.52516285000013</v>
      </c>
      <c r="G164" s="135">
        <v>64.173525130000002</v>
      </c>
      <c r="H164" s="135">
        <v>916.3516377200001</v>
      </c>
      <c r="I164" s="135">
        <v>14282.89438733</v>
      </c>
      <c r="J164" s="135">
        <v>1461.1980496900001</v>
      </c>
      <c r="K164" s="135">
        <v>12821.69633764</v>
      </c>
      <c r="L164" s="135">
        <v>21567.855288490005</v>
      </c>
      <c r="M164" s="135">
        <v>21310.780872710005</v>
      </c>
      <c r="N164" s="135">
        <v>257.07441577999998</v>
      </c>
      <c r="O164" s="135">
        <v>4.3337593099999996</v>
      </c>
      <c r="P164" s="135">
        <v>37.006093530000001</v>
      </c>
      <c r="Q164" s="32"/>
      <c r="R164" s="32"/>
      <c r="S164" s="32"/>
      <c r="T164" s="32"/>
      <c r="U164" s="32"/>
      <c r="V164" s="32"/>
    </row>
    <row r="165" spans="1:22" hidden="1" outlineLevel="1">
      <c r="A165" s="8">
        <v>45231</v>
      </c>
      <c r="B165" s="135">
        <v>30309.267601669999</v>
      </c>
      <c r="C165" s="32">
        <v>39.905949480000004</v>
      </c>
      <c r="D165" s="135">
        <v>30.86272082</v>
      </c>
      <c r="E165" s="135">
        <v>9.0432286600000005</v>
      </c>
      <c r="F165" s="135">
        <v>748.73557944000004</v>
      </c>
      <c r="G165" s="135">
        <v>61.937737229999996</v>
      </c>
      <c r="H165" s="135">
        <v>686.79784221</v>
      </c>
      <c r="I165" s="135">
        <v>7357.054551440001</v>
      </c>
      <c r="J165" s="135">
        <v>1572.1898875900001</v>
      </c>
      <c r="K165" s="135">
        <v>5784.8646638499995</v>
      </c>
      <c r="L165" s="135">
        <v>22163.571521310001</v>
      </c>
      <c r="M165" s="135">
        <v>21929.169342599998</v>
      </c>
      <c r="N165" s="135">
        <v>234.40217870999999</v>
      </c>
      <c r="O165" s="135">
        <v>1.31500811</v>
      </c>
      <c r="P165" s="135">
        <v>38.465721779999996</v>
      </c>
      <c r="Q165" s="32"/>
      <c r="R165" s="32"/>
      <c r="S165" s="32"/>
      <c r="T165" s="32"/>
      <c r="U165" s="32"/>
      <c r="V165" s="32"/>
    </row>
    <row r="166" spans="1:22" hidden="1" outlineLevel="1">
      <c r="A166" s="8">
        <v>45261</v>
      </c>
      <c r="B166" s="135">
        <v>32995.926570709998</v>
      </c>
      <c r="C166" s="32">
        <v>59.211581170000002</v>
      </c>
      <c r="D166" s="135">
        <v>36.092871479999999</v>
      </c>
      <c r="E166" s="135">
        <v>23.118709689999999</v>
      </c>
      <c r="F166" s="135">
        <v>102.63729398</v>
      </c>
      <c r="G166" s="135">
        <v>81.68051251</v>
      </c>
      <c r="H166" s="135">
        <v>20.956781469999999</v>
      </c>
      <c r="I166" s="135">
        <v>9643.1682611899996</v>
      </c>
      <c r="J166" s="135">
        <v>1622.12363673</v>
      </c>
      <c r="K166" s="135">
        <v>8021.0446244600007</v>
      </c>
      <c r="L166" s="135">
        <v>23190.909434369998</v>
      </c>
      <c r="M166" s="135">
        <v>22900.916285790001</v>
      </c>
      <c r="N166" s="135">
        <v>289.99314858000002</v>
      </c>
      <c r="O166" s="135">
        <v>7.4888812599999994</v>
      </c>
      <c r="P166" s="135">
        <v>37.201492039999998</v>
      </c>
      <c r="Q166" s="32"/>
      <c r="R166" s="32"/>
      <c r="S166" s="32"/>
      <c r="T166" s="32"/>
      <c r="U166" s="32"/>
      <c r="V166" s="32"/>
    </row>
    <row r="167" spans="1:22" hidden="1" outlineLevel="1">
      <c r="A167" s="8">
        <v>45292</v>
      </c>
      <c r="B167" s="135">
        <v>29437.196400829998</v>
      </c>
      <c r="C167" s="32">
        <v>48.151055470000003</v>
      </c>
      <c r="D167" s="135">
        <v>36.095293699999999</v>
      </c>
      <c r="E167" s="135">
        <v>12.05576177</v>
      </c>
      <c r="F167" s="135">
        <v>82.464742300000012</v>
      </c>
      <c r="G167" s="135">
        <v>62.690888409999999</v>
      </c>
      <c r="H167" s="135">
        <v>19.773853889999998</v>
      </c>
      <c r="I167" s="135">
        <v>7367.507010809999</v>
      </c>
      <c r="J167" s="135">
        <v>1218.3516322600001</v>
      </c>
      <c r="K167" s="135">
        <v>6149.15537855</v>
      </c>
      <c r="L167" s="135">
        <v>21939.073592249999</v>
      </c>
      <c r="M167" s="135">
        <v>21640.977026059998</v>
      </c>
      <c r="N167" s="135">
        <v>298.09656619000003</v>
      </c>
      <c r="O167" s="135">
        <v>3.7221745999999998</v>
      </c>
      <c r="P167" s="135">
        <v>39.206545560000002</v>
      </c>
      <c r="Q167" s="32"/>
      <c r="R167" s="32"/>
      <c r="S167" s="32"/>
      <c r="T167" s="32"/>
      <c r="U167" s="32"/>
      <c r="V167" s="32"/>
    </row>
    <row r="168" spans="1:22" hidden="1" outlineLevel="1">
      <c r="A168" s="8">
        <v>45323</v>
      </c>
      <c r="B168" s="135">
        <v>29589.28595026</v>
      </c>
      <c r="C168" s="32">
        <v>48.558021940000003</v>
      </c>
      <c r="D168" s="135">
        <v>36.19884072</v>
      </c>
      <c r="E168" s="135">
        <v>12.35918122</v>
      </c>
      <c r="F168" s="135">
        <v>86.30579886000001</v>
      </c>
      <c r="G168" s="135">
        <v>65.61394426999999</v>
      </c>
      <c r="H168" s="135">
        <v>20.691854589999998</v>
      </c>
      <c r="I168" s="135">
        <v>7342.9276409199992</v>
      </c>
      <c r="J168" s="135">
        <v>1519.2775549199998</v>
      </c>
      <c r="K168" s="135">
        <v>5823.6500859999996</v>
      </c>
      <c r="L168" s="135">
        <v>22111.494488539996</v>
      </c>
      <c r="M168" s="135">
        <v>21833.73064836</v>
      </c>
      <c r="N168" s="135">
        <v>277.76384017999999</v>
      </c>
      <c r="O168" s="135">
        <v>5.78880426</v>
      </c>
      <c r="P168" s="135">
        <v>39.409971319999997</v>
      </c>
      <c r="Q168" s="32"/>
      <c r="R168" s="32"/>
      <c r="S168" s="32"/>
      <c r="T168" s="32"/>
      <c r="U168" s="32"/>
      <c r="V168" s="32"/>
    </row>
    <row r="169" spans="1:22">
      <c r="A169" s="8">
        <v>45352</v>
      </c>
      <c r="B169" s="135">
        <v>30692.906378209998</v>
      </c>
      <c r="C169" s="32">
        <v>50.379633030000001</v>
      </c>
      <c r="D169" s="135">
        <v>38.671560150000005</v>
      </c>
      <c r="E169" s="135">
        <v>11.70807288</v>
      </c>
      <c r="F169" s="135">
        <v>97.493100589999997</v>
      </c>
      <c r="G169" s="135">
        <v>80.356445899999997</v>
      </c>
      <c r="H169" s="135">
        <v>17.13665469</v>
      </c>
      <c r="I169" s="135">
        <v>8303.5572788900008</v>
      </c>
      <c r="J169" s="135">
        <v>2040.0971725499999</v>
      </c>
      <c r="K169" s="135">
        <v>6263.4601063400005</v>
      </c>
      <c r="L169" s="135">
        <v>22241.4763657</v>
      </c>
      <c r="M169" s="135">
        <v>21948.514270200001</v>
      </c>
      <c r="N169" s="135">
        <v>292.96209549999998</v>
      </c>
      <c r="O169" s="135">
        <v>2.7494194199999997</v>
      </c>
      <c r="P169" s="135">
        <v>42.250947530000005</v>
      </c>
      <c r="Q169" s="32"/>
      <c r="R169" s="32"/>
      <c r="S169" s="32"/>
      <c r="T169" s="32"/>
      <c r="U169" s="32"/>
      <c r="V169" s="32"/>
    </row>
    <row r="170" spans="1:22">
      <c r="A170" s="8">
        <v>45383</v>
      </c>
      <c r="B170" s="135">
        <v>31297.520029589999</v>
      </c>
      <c r="C170" s="32">
        <v>40.731863599999997</v>
      </c>
      <c r="D170" s="135">
        <v>38.799631189999999</v>
      </c>
      <c r="E170" s="135">
        <v>1.9322324100000001</v>
      </c>
      <c r="F170" s="135">
        <v>321.18449470000002</v>
      </c>
      <c r="G170" s="135">
        <v>86.363998699999996</v>
      </c>
      <c r="H170" s="135">
        <v>234.82049600000002</v>
      </c>
      <c r="I170" s="135">
        <v>8217.700710019999</v>
      </c>
      <c r="J170" s="135">
        <v>1924.62226629</v>
      </c>
      <c r="K170" s="135">
        <v>6293.0784437299999</v>
      </c>
      <c r="L170" s="135">
        <v>22717.902961270003</v>
      </c>
      <c r="M170" s="135">
        <v>22421.456173310002</v>
      </c>
      <c r="N170" s="135">
        <v>296.44678795999999</v>
      </c>
      <c r="O170" s="135">
        <v>1.65347449</v>
      </c>
      <c r="P170" s="135">
        <v>41.30107967</v>
      </c>
      <c r="Q170" s="32"/>
      <c r="R170" s="32"/>
      <c r="S170" s="32"/>
      <c r="T170" s="32"/>
      <c r="U170" s="32"/>
      <c r="V170" s="32"/>
    </row>
    <row r="171" spans="1:22">
      <c r="A171" s="8">
        <v>45413</v>
      </c>
      <c r="B171" s="135">
        <v>31640.492194449998</v>
      </c>
      <c r="C171" s="32">
        <v>37.756116370000001</v>
      </c>
      <c r="D171" s="135">
        <v>36.365852029999999</v>
      </c>
      <c r="E171" s="135">
        <v>1.3902643399999999</v>
      </c>
      <c r="F171" s="135">
        <v>328.23873188000005</v>
      </c>
      <c r="G171" s="135">
        <v>82.262774219999997</v>
      </c>
      <c r="H171" s="135">
        <v>245.97595766000001</v>
      </c>
      <c r="I171" s="135">
        <v>8128.152911879999</v>
      </c>
      <c r="J171" s="135">
        <v>1858.65871429</v>
      </c>
      <c r="K171" s="135">
        <v>6269.4941975900001</v>
      </c>
      <c r="L171" s="135">
        <v>23146.344434320003</v>
      </c>
      <c r="M171" s="135">
        <v>22879.385663720001</v>
      </c>
      <c r="N171" s="135">
        <v>266.95877059999998</v>
      </c>
      <c r="O171" s="135">
        <v>7.44611555</v>
      </c>
      <c r="P171" s="135">
        <v>44.657305780000002</v>
      </c>
      <c r="Q171" s="32"/>
      <c r="R171" s="32"/>
      <c r="S171" s="32"/>
      <c r="T171" s="32"/>
      <c r="U171" s="32"/>
      <c r="V171" s="32"/>
    </row>
    <row r="172" spans="1:22">
      <c r="A172" s="8">
        <v>45444</v>
      </c>
      <c r="B172" s="135">
        <v>32289.891298940001</v>
      </c>
      <c r="C172" s="32">
        <v>49.015167489999996</v>
      </c>
      <c r="D172" s="135">
        <v>37.37104961</v>
      </c>
      <c r="E172" s="135">
        <v>11.64411788</v>
      </c>
      <c r="F172" s="135">
        <v>327.15019104999999</v>
      </c>
      <c r="G172" s="135">
        <v>84.665826949999996</v>
      </c>
      <c r="H172" s="135">
        <v>242.48436409999999</v>
      </c>
      <c r="I172" s="135">
        <v>8041.7543890299985</v>
      </c>
      <c r="J172" s="135">
        <v>1796.6570533399999</v>
      </c>
      <c r="K172" s="135">
        <v>6245.0973356899995</v>
      </c>
      <c r="L172" s="135">
        <v>23871.971551369999</v>
      </c>
      <c r="M172" s="135">
        <v>23577.29607145</v>
      </c>
      <c r="N172" s="135">
        <v>294.67547992000004</v>
      </c>
      <c r="O172" s="135">
        <v>2.8177143400000002</v>
      </c>
      <c r="P172" s="135">
        <v>44.613203389999995</v>
      </c>
      <c r="Q172" s="32"/>
      <c r="R172" s="32"/>
      <c r="S172" s="32"/>
      <c r="T172" s="32"/>
      <c r="U172" s="32"/>
      <c r="V172" s="32"/>
    </row>
    <row r="173" spans="1:22">
      <c r="A173" s="8">
        <v>45474</v>
      </c>
      <c r="B173" s="135">
        <v>32619.311298730001</v>
      </c>
      <c r="C173" s="32">
        <v>35.575717939999997</v>
      </c>
      <c r="D173" s="135">
        <v>32.467548299999997</v>
      </c>
      <c r="E173" s="135">
        <v>3.1081696400000003</v>
      </c>
      <c r="F173" s="135">
        <v>336.98602364999999</v>
      </c>
      <c r="G173" s="135">
        <v>76.18582262000001</v>
      </c>
      <c r="H173" s="135">
        <v>260.80020102999998</v>
      </c>
      <c r="I173" s="135">
        <v>8519.61621552</v>
      </c>
      <c r="J173" s="135">
        <v>1734.4888013400002</v>
      </c>
      <c r="K173" s="135">
        <v>6785.1274141800004</v>
      </c>
      <c r="L173" s="135">
        <v>23727.133341620003</v>
      </c>
      <c r="M173" s="135">
        <v>23433.219529990001</v>
      </c>
      <c r="N173" s="135">
        <v>293.91381163000005</v>
      </c>
      <c r="O173" s="135">
        <v>2.2786887599999996</v>
      </c>
      <c r="P173" s="135">
        <v>46.366169679999999</v>
      </c>
      <c r="Q173" s="32"/>
      <c r="R173" s="32"/>
      <c r="S173" s="32"/>
      <c r="T173" s="32"/>
      <c r="U173" s="32"/>
      <c r="V173" s="32"/>
    </row>
    <row r="174" spans="1:22">
      <c r="A174" s="8">
        <v>45505</v>
      </c>
      <c r="B174" s="135">
        <v>32663.00727115</v>
      </c>
      <c r="C174" s="32">
        <v>37.754039599999999</v>
      </c>
      <c r="D174" s="135">
        <v>32.597540389999999</v>
      </c>
      <c r="E174" s="135">
        <v>5.1564992099999998</v>
      </c>
      <c r="F174" s="135">
        <v>314.62850392999997</v>
      </c>
      <c r="G174" s="135">
        <v>85.752478449999998</v>
      </c>
      <c r="H174" s="135">
        <v>228.87602547999998</v>
      </c>
      <c r="I174" s="135">
        <v>8443.1366507800012</v>
      </c>
      <c r="J174" s="135">
        <v>1583.4106104000002</v>
      </c>
      <c r="K174" s="135">
        <v>6859.7260403800001</v>
      </c>
      <c r="L174" s="135">
        <v>23867.48807684</v>
      </c>
      <c r="M174" s="135">
        <v>23592.097969250004</v>
      </c>
      <c r="N174" s="135">
        <v>275.39010758999996</v>
      </c>
      <c r="O174" s="135">
        <v>8.2519968500000012</v>
      </c>
      <c r="P174" s="135">
        <v>48.855775639999997</v>
      </c>
      <c r="Q174" s="32"/>
      <c r="R174" s="32"/>
      <c r="S174" s="32"/>
      <c r="T174" s="32"/>
      <c r="U174" s="32"/>
      <c r="V174" s="32"/>
    </row>
    <row r="175" spans="1:22">
      <c r="A175" s="8">
        <v>45536</v>
      </c>
      <c r="B175" s="135">
        <v>32864.965822209997</v>
      </c>
      <c r="C175" s="32">
        <v>33.40994302</v>
      </c>
      <c r="D175" s="135">
        <v>32.562296530000005</v>
      </c>
      <c r="E175" s="135">
        <v>0.84764649000000003</v>
      </c>
      <c r="F175" s="135">
        <v>307.63686110000003</v>
      </c>
      <c r="G175" s="135">
        <v>85.580924830000001</v>
      </c>
      <c r="H175" s="135">
        <v>222.05593627000002</v>
      </c>
      <c r="I175" s="135">
        <v>8582.90601221</v>
      </c>
      <c r="J175" s="135">
        <v>1688.04308627</v>
      </c>
      <c r="K175" s="135">
        <v>6894.8629259400004</v>
      </c>
      <c r="L175" s="135">
        <v>23941.013005880002</v>
      </c>
      <c r="M175" s="135">
        <v>23657.557596989998</v>
      </c>
      <c r="N175" s="135">
        <v>283.45540889</v>
      </c>
      <c r="O175" s="135">
        <v>6.6357911099999995</v>
      </c>
      <c r="P175" s="135">
        <v>50.666605470000007</v>
      </c>
      <c r="Q175" s="32"/>
      <c r="R175" s="32"/>
      <c r="S175" s="32"/>
      <c r="T175" s="32"/>
      <c r="U175" s="32"/>
      <c r="V175" s="32"/>
    </row>
    <row r="176" spans="1:22">
      <c r="A176" s="8">
        <v>45566</v>
      </c>
      <c r="B176" s="135">
        <v>33323.420489299999</v>
      </c>
      <c r="C176" s="32">
        <v>33.304864289999998</v>
      </c>
      <c r="D176" s="135">
        <v>32.54381034</v>
      </c>
      <c r="E176" s="135">
        <v>0.76105394999999998</v>
      </c>
      <c r="F176" s="135">
        <v>288.40214956</v>
      </c>
      <c r="G176" s="135">
        <v>75.612332359999996</v>
      </c>
      <c r="H176" s="135">
        <v>212.78981719999999</v>
      </c>
      <c r="I176" s="135">
        <v>8973.9988880299989</v>
      </c>
      <c r="J176" s="135">
        <v>1533.5138550899999</v>
      </c>
      <c r="K176" s="135">
        <v>7440.4850329399987</v>
      </c>
      <c r="L176" s="135">
        <v>24027.71458742</v>
      </c>
      <c r="M176" s="135">
        <v>23742.908046410001</v>
      </c>
      <c r="N176" s="135">
        <v>284.80654100999999</v>
      </c>
      <c r="O176" s="135">
        <v>2.5260775799999999</v>
      </c>
      <c r="P176" s="135">
        <v>49.1233772</v>
      </c>
      <c r="Q176" s="32"/>
      <c r="R176" s="32"/>
      <c r="S176" s="32"/>
      <c r="T176" s="32"/>
      <c r="U176" s="32"/>
      <c r="V176" s="32"/>
    </row>
    <row r="177" spans="1:22">
      <c r="A177" s="8">
        <v>45597</v>
      </c>
      <c r="B177" s="135">
        <v>38306.93290924</v>
      </c>
      <c r="C177" s="32">
        <v>37.6839808</v>
      </c>
      <c r="D177" s="135">
        <v>32.688612970000001</v>
      </c>
      <c r="E177" s="135">
        <v>4.9953678299999993</v>
      </c>
      <c r="F177" s="135">
        <v>308.17449239000001</v>
      </c>
      <c r="G177" s="135">
        <v>103.58252365</v>
      </c>
      <c r="H177" s="135">
        <v>204.59196874</v>
      </c>
      <c r="I177" s="135">
        <v>13731.423248839999</v>
      </c>
      <c r="J177" s="135">
        <v>1302.1886396700002</v>
      </c>
      <c r="K177" s="135">
        <v>12429.23460917</v>
      </c>
      <c r="L177" s="135">
        <v>24229.651187210002</v>
      </c>
      <c r="M177" s="135">
        <v>23956.537541859998</v>
      </c>
      <c r="N177" s="135">
        <v>273.11364535000001</v>
      </c>
      <c r="O177" s="135">
        <v>1.2966204399999999</v>
      </c>
      <c r="P177" s="135">
        <v>46.70158885</v>
      </c>
      <c r="Q177" s="32"/>
      <c r="R177" s="32"/>
      <c r="S177" s="32"/>
      <c r="T177" s="32"/>
      <c r="U177" s="32"/>
      <c r="V177" s="32"/>
    </row>
    <row r="178" spans="1:22">
      <c r="A178" s="8">
        <v>45627</v>
      </c>
      <c r="B178" s="135">
        <v>38430.183399169997</v>
      </c>
      <c r="C178" s="32">
        <v>36.382750189999996</v>
      </c>
      <c r="D178" s="135">
        <v>34.00824411</v>
      </c>
      <c r="E178" s="135">
        <v>2.3745060800000002</v>
      </c>
      <c r="F178" s="135">
        <v>297.22572549</v>
      </c>
      <c r="G178" s="135">
        <v>116.77797182</v>
      </c>
      <c r="H178" s="135">
        <v>180.44775367</v>
      </c>
      <c r="I178" s="135">
        <v>13136.15588744</v>
      </c>
      <c r="J178" s="135">
        <v>1878.19098373</v>
      </c>
      <c r="K178" s="135">
        <v>11257.964903709999</v>
      </c>
      <c r="L178" s="135">
        <v>24960.419036050003</v>
      </c>
      <c r="M178" s="135">
        <v>24692.60577097</v>
      </c>
      <c r="N178" s="135">
        <v>267.81326508000001</v>
      </c>
      <c r="O178" s="135">
        <v>2.4342094799999998</v>
      </c>
      <c r="P178" s="135">
        <v>48.982377040000003</v>
      </c>
      <c r="Q178" s="32"/>
      <c r="R178" s="32"/>
      <c r="S178" s="32"/>
      <c r="T178" s="32"/>
      <c r="U178" s="32"/>
      <c r="V178" s="32"/>
    </row>
    <row r="179" spans="1:22">
      <c r="A179" s="8">
        <v>45658</v>
      </c>
      <c r="B179" s="135">
        <v>36585.062515420002</v>
      </c>
      <c r="C179" s="32">
        <v>37.422348679999999</v>
      </c>
      <c r="D179" s="135">
        <v>34.029701870000004</v>
      </c>
      <c r="E179" s="135">
        <v>3.39264681</v>
      </c>
      <c r="F179" s="135">
        <v>274.28508237</v>
      </c>
      <c r="G179" s="135">
        <v>95.220109710000003</v>
      </c>
      <c r="H179" s="135">
        <v>179.06497266</v>
      </c>
      <c r="I179" s="135">
        <v>11567.91285922</v>
      </c>
      <c r="J179" s="135">
        <v>1315.0336445999997</v>
      </c>
      <c r="K179" s="135">
        <v>10252.879214619999</v>
      </c>
      <c r="L179" s="135">
        <v>24705.442225150004</v>
      </c>
      <c r="M179" s="135">
        <v>24430.48211461</v>
      </c>
      <c r="N179" s="135">
        <v>274.96011053999996</v>
      </c>
      <c r="O179" s="135">
        <v>1.5152667799999999</v>
      </c>
      <c r="P179" s="135">
        <v>49.184524330000002</v>
      </c>
      <c r="Q179" s="32"/>
      <c r="R179" s="32"/>
      <c r="S179" s="32"/>
      <c r="T179" s="32"/>
      <c r="U179" s="32"/>
      <c r="V179" s="32"/>
    </row>
    <row r="180" spans="1:22">
      <c r="A180" s="8">
        <v>45689</v>
      </c>
      <c r="B180" s="135">
        <v>36170.945619170001</v>
      </c>
      <c r="C180" s="32">
        <v>35.588888690000005</v>
      </c>
      <c r="D180" s="135">
        <v>33.940551400000004</v>
      </c>
      <c r="E180" s="135">
        <v>1.64833729</v>
      </c>
      <c r="F180" s="135">
        <v>288.56942609999999</v>
      </c>
      <c r="G180" s="135">
        <v>106.88118123000001</v>
      </c>
      <c r="H180" s="135">
        <v>181.68824487000001</v>
      </c>
      <c r="I180" s="135">
        <v>11002.866503340001</v>
      </c>
      <c r="J180" s="135">
        <v>1306.56615981</v>
      </c>
      <c r="K180" s="135">
        <v>9696.3003435299979</v>
      </c>
      <c r="L180" s="135">
        <v>24843.920801040003</v>
      </c>
      <c r="M180" s="135">
        <v>24559.657429029998</v>
      </c>
      <c r="N180" s="135">
        <v>284.26337201000001</v>
      </c>
      <c r="O180" s="135">
        <v>3.9150239300000003</v>
      </c>
      <c r="P180" s="135">
        <v>51.536200620000002</v>
      </c>
      <c r="Q180" s="32"/>
      <c r="R180" s="32"/>
      <c r="S180" s="32"/>
      <c r="T180" s="32"/>
      <c r="U180" s="32"/>
      <c r="V180" s="32"/>
    </row>
    <row r="181" spans="1:22">
      <c r="A181" s="8">
        <v>45717</v>
      </c>
      <c r="B181" s="135">
        <v>36538.264380940003</v>
      </c>
      <c r="C181" s="32">
        <v>35.740264330000002</v>
      </c>
      <c r="D181" s="135">
        <v>33.952692020000001</v>
      </c>
      <c r="E181" s="135">
        <v>1.7875723100000001</v>
      </c>
      <c r="F181" s="135">
        <v>259.08734443000003</v>
      </c>
      <c r="G181" s="135">
        <v>93.408119660000011</v>
      </c>
      <c r="H181" s="135">
        <v>165.67922476999999</v>
      </c>
      <c r="I181" s="135">
        <v>11561.31996121</v>
      </c>
      <c r="J181" s="135">
        <v>2156.6801217199995</v>
      </c>
      <c r="K181" s="135">
        <v>9404.6398394900007</v>
      </c>
      <c r="L181" s="135">
        <v>24682.116810970001</v>
      </c>
      <c r="M181" s="135">
        <v>24356.473556839999</v>
      </c>
      <c r="N181" s="135">
        <v>325.64325413</v>
      </c>
      <c r="O181" s="135">
        <v>2.5228516000000001</v>
      </c>
      <c r="P181" s="135">
        <v>51.136247490000002</v>
      </c>
      <c r="Q181" s="32"/>
      <c r="R181" s="32"/>
      <c r="S181" s="32"/>
      <c r="T181" s="32"/>
      <c r="U181" s="32"/>
      <c r="V181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2016-06-24T09:52:37Z</cp:lastPrinted>
  <dcterms:created xsi:type="dcterms:W3CDTF">2015-11-02T12:52:14Z</dcterms:created>
  <dcterms:modified xsi:type="dcterms:W3CDTF">2025-04-26T08:13:15Z</dcterms:modified>
</cp:coreProperties>
</file>