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G181" i="24"/>
  <c r="J181" i="24"/>
  <c r="C181" i="24"/>
  <c r="E181" i="24"/>
  <c r="F181" i="4"/>
  <c r="E181" i="4"/>
  <c r="J181" i="4"/>
  <c r="H181" i="4" s="1"/>
  <c r="G181" i="4"/>
  <c r="C181" i="4"/>
  <c r="E181" i="23"/>
  <c r="D181" i="23"/>
  <c r="C181" i="23"/>
  <c r="E181" i="5"/>
  <c r="D181" i="5"/>
  <c r="C181" i="5"/>
  <c r="H181" i="24" l="1"/>
  <c r="D181" i="24"/>
  <c r="F181" i="24"/>
  <c r="P181" i="4"/>
  <c r="N181" i="4" s="1"/>
  <c r="D181" i="4" l="1"/>
  <c r="P180" i="24"/>
  <c r="N180" i="24" s="1"/>
  <c r="E180" i="24"/>
  <c r="J180" i="24"/>
  <c r="H180" i="24" s="1"/>
  <c r="G180" i="24"/>
  <c r="F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D180" i="24" l="1"/>
  <c r="H180" i="4"/>
  <c r="D180" i="4"/>
  <c r="F180" i="4"/>
  <c r="P179" i="24"/>
  <c r="F179" i="24"/>
  <c r="J179" i="24"/>
  <c r="G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N177" i="24" s="1"/>
  <c r="E177" i="24"/>
  <c r="J177" i="24"/>
  <c r="H177" i="24" s="1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F177" i="24" l="1"/>
  <c r="D177" i="24"/>
  <c r="N177" i="4"/>
  <c r="H177" i="4"/>
  <c r="D177" i="4"/>
  <c r="E177" i="4"/>
  <c r="P176" i="24"/>
  <c r="N176" i="24" s="1"/>
  <c r="J176" i="24"/>
  <c r="C176" i="24"/>
  <c r="E176" i="24"/>
  <c r="F176" i="4"/>
  <c r="G176" i="4"/>
  <c r="C176" i="4"/>
  <c r="E176" i="23"/>
  <c r="D176" i="23"/>
  <c r="C176" i="23"/>
  <c r="E176" i="5"/>
  <c r="D176" i="5"/>
  <c r="C176" i="5"/>
  <c r="P176" i="4" l="1"/>
  <c r="N176" i="4" s="1"/>
  <c r="J176" i="4"/>
  <c r="D176" i="4" s="1"/>
  <c r="G176" i="24"/>
  <c r="H176" i="24"/>
  <c r="D176" i="24"/>
  <c r="F176" i="24"/>
  <c r="E176" i="4"/>
  <c r="P175" i="24"/>
  <c r="N175" i="24" s="1"/>
  <c r="F175" i="24"/>
  <c r="J175" i="24"/>
  <c r="H175" i="24" s="1"/>
  <c r="G175" i="24"/>
  <c r="C175" i="24"/>
  <c r="G175" i="4"/>
  <c r="P175" i="4"/>
  <c r="C175" i="4"/>
  <c r="D175" i="23"/>
  <c r="E175" i="23"/>
  <c r="C175" i="23"/>
  <c r="D175" i="5"/>
  <c r="E175" i="5"/>
  <c r="C175" i="5"/>
  <c r="H176" i="4" l="1"/>
  <c r="J175" i="4"/>
  <c r="F175" i="4"/>
  <c r="E175" i="24"/>
  <c r="D175" i="24"/>
  <c r="N175" i="4"/>
  <c r="H175" i="4"/>
  <c r="D175" i="4"/>
  <c r="E175" i="4"/>
  <c r="G174" i="24"/>
  <c r="E174" i="24"/>
  <c r="C174" i="24"/>
  <c r="F174" i="24"/>
  <c r="P174" i="4"/>
  <c r="C174" i="4"/>
  <c r="G174" i="4"/>
  <c r="D174" i="23"/>
  <c r="E174" i="23"/>
  <c r="C174" i="23"/>
  <c r="E174" i="5"/>
  <c r="D174" i="5"/>
  <c r="C174" i="5"/>
  <c r="N174" i="4" l="1"/>
  <c r="J174" i="24"/>
  <c r="H174" i="24" s="1"/>
  <c r="J174" i="4"/>
  <c r="E174" i="4"/>
  <c r="P174" i="24"/>
  <c r="N174" i="24" s="1"/>
  <c r="D174" i="4"/>
  <c r="H174" i="4"/>
  <c r="F174" i="4"/>
  <c r="P173" i="24"/>
  <c r="F173" i="24"/>
  <c r="C173" i="24"/>
  <c r="G173" i="24"/>
  <c r="G173" i="4"/>
  <c r="F173" i="4"/>
  <c r="C173" i="4"/>
  <c r="D173" i="23"/>
  <c r="E173" i="23"/>
  <c r="C173" i="23"/>
  <c r="C173" i="5"/>
  <c r="E173" i="5"/>
  <c r="D173" i="5"/>
  <c r="D174" i="24" l="1"/>
  <c r="J173" i="4"/>
  <c r="J173" i="24"/>
  <c r="H173" i="24" s="1"/>
  <c r="P173" i="4"/>
  <c r="D173" i="4" s="1"/>
  <c r="N173" i="24"/>
  <c r="E173" i="24"/>
  <c r="H173" i="4"/>
  <c r="N173" i="4"/>
  <c r="E173" i="4"/>
  <c r="F172" i="24"/>
  <c r="E172" i="24"/>
  <c r="C172" i="24"/>
  <c r="G172" i="24"/>
  <c r="F172" i="4"/>
  <c r="C172" i="4"/>
  <c r="E172" i="23"/>
  <c r="D172" i="23"/>
  <c r="C172" i="5"/>
  <c r="D172" i="5"/>
  <c r="E172" i="5" l="1"/>
  <c r="P172" i="24"/>
  <c r="N172" i="24" s="1"/>
  <c r="D173" i="24"/>
  <c r="C172" i="23"/>
  <c r="J172" i="4"/>
  <c r="J172" i="24"/>
  <c r="H172" i="24" s="1"/>
  <c r="G172" i="4"/>
  <c r="H172" i="4"/>
  <c r="P172" i="4"/>
  <c r="N172" i="4" s="1"/>
  <c r="E172" i="4"/>
  <c r="P171" i="24"/>
  <c r="N171" i="24" s="1"/>
  <c r="E171" i="24"/>
  <c r="G171" i="24"/>
  <c r="C171" i="24"/>
  <c r="P171" i="4"/>
  <c r="N171" i="4" s="1"/>
  <c r="G171" i="4"/>
  <c r="E171" i="4"/>
  <c r="C171" i="4"/>
  <c r="D171" i="23"/>
  <c r="E171" i="23"/>
  <c r="C171" i="23"/>
  <c r="E171" i="5"/>
  <c r="D171" i="5"/>
  <c r="C171" i="5"/>
  <c r="J171" i="24" l="1"/>
  <c r="H171" i="24" s="1"/>
  <c r="D172" i="24"/>
  <c r="J171" i="4"/>
  <c r="H171" i="4" s="1"/>
  <c r="D172" i="4"/>
  <c r="D171" i="24"/>
  <c r="F171" i="24"/>
  <c r="F171" i="4"/>
  <c r="P170" i="24"/>
  <c r="N170" i="24" s="1"/>
  <c r="E170" i="24"/>
  <c r="G170" i="24"/>
  <c r="C170" i="24"/>
  <c r="P170" i="4"/>
  <c r="N170" i="4" s="1"/>
  <c r="G170" i="4"/>
  <c r="E170" i="4"/>
  <c r="C170" i="4"/>
  <c r="D170" i="23"/>
  <c r="E170" i="23"/>
  <c r="C170" i="23"/>
  <c r="E170" i="5"/>
  <c r="D170" i="5"/>
  <c r="C170" i="5"/>
  <c r="D171" i="4" l="1"/>
  <c r="J170" i="24"/>
  <c r="D170" i="24" s="1"/>
  <c r="J170" i="4"/>
  <c r="D170" i="4" s="1"/>
  <c r="F170" i="24"/>
  <c r="F170" i="4"/>
  <c r="P169" i="24"/>
  <c r="F169" i="24"/>
  <c r="E169" i="24"/>
  <c r="C169" i="24"/>
  <c r="G169" i="24"/>
  <c r="G169" i="4"/>
  <c r="F169" i="4"/>
  <c r="C169" i="4"/>
  <c r="E169" i="23"/>
  <c r="D169" i="23"/>
  <c r="C169" i="23"/>
  <c r="D169" i="5"/>
  <c r="E169" i="5"/>
  <c r="C169" i="5"/>
  <c r="H170" i="24" l="1"/>
  <c r="H170" i="4"/>
  <c r="J169" i="24"/>
  <c r="H169" i="24" s="1"/>
  <c r="E169" i="4"/>
  <c r="N169" i="24"/>
  <c r="J169" i="4"/>
  <c r="P169" i="4"/>
  <c r="N169" i="4" s="1"/>
  <c r="P168" i="24"/>
  <c r="C168" i="24"/>
  <c r="G168" i="4"/>
  <c r="C168" i="4"/>
  <c r="F168" i="4"/>
  <c r="E168" i="4"/>
  <c r="E168" i="23"/>
  <c r="C168" i="23"/>
  <c r="D168" i="23"/>
  <c r="E168" i="5"/>
  <c r="D168" i="5"/>
  <c r="C168" i="5"/>
  <c r="D169" i="24" l="1"/>
  <c r="J168" i="4"/>
  <c r="H168" i="4" s="1"/>
  <c r="E168" i="24"/>
  <c r="D169" i="4"/>
  <c r="H169" i="4"/>
  <c r="P168" i="4"/>
  <c r="N168" i="4" s="1"/>
  <c r="G168" i="24"/>
  <c r="N168" i="24"/>
  <c r="J168" i="24"/>
  <c r="H168" i="24" s="1"/>
  <c r="F168" i="24"/>
  <c r="F167" i="24"/>
  <c r="E167" i="24"/>
  <c r="C167" i="24"/>
  <c r="G167" i="4"/>
  <c r="E167" i="4"/>
  <c r="C167" i="4"/>
  <c r="F167" i="4"/>
  <c r="C167" i="23"/>
  <c r="D167" i="23"/>
  <c r="E167" i="5"/>
  <c r="D167" i="5"/>
  <c r="C167" i="5"/>
  <c r="D168" i="4" l="1"/>
  <c r="P167" i="4"/>
  <c r="N167" i="4" s="1"/>
  <c r="J167" i="24"/>
  <c r="H167" i="24" s="1"/>
  <c r="D168" i="24"/>
  <c r="E167" i="23"/>
  <c r="J167" i="4"/>
  <c r="H167" i="4" s="1"/>
  <c r="G167" i="24"/>
  <c r="P167" i="24"/>
  <c r="N167" i="24" s="1"/>
  <c r="G166" i="24"/>
  <c r="J166" i="24"/>
  <c r="E166" i="24"/>
  <c r="C166" i="24"/>
  <c r="F166" i="24"/>
  <c r="P166" i="4"/>
  <c r="F166" i="4"/>
  <c r="E166" i="4"/>
  <c r="G166" i="4"/>
  <c r="C166" i="4"/>
  <c r="D166" i="23"/>
  <c r="E166" i="23"/>
  <c r="C166" i="23"/>
  <c r="E166" i="5"/>
  <c r="D166" i="5"/>
  <c r="C166" i="5"/>
  <c r="D167" i="4" l="1"/>
  <c r="D167" i="24"/>
  <c r="J166" i="4"/>
  <c r="H166" i="4" s="1"/>
  <c r="H166" i="24"/>
  <c r="N166" i="4"/>
  <c r="P166" i="24"/>
  <c r="N166" i="24" s="1"/>
  <c r="P165" i="24"/>
  <c r="F165" i="24"/>
  <c r="J165" i="24"/>
  <c r="C165" i="24"/>
  <c r="G165" i="24"/>
  <c r="E165" i="4"/>
  <c r="C165" i="4"/>
  <c r="E165" i="23"/>
  <c r="D165" i="23"/>
  <c r="C165" i="23"/>
  <c r="E165" i="5"/>
  <c r="D165" i="5"/>
  <c r="C165" i="5"/>
  <c r="D166" i="4" l="1"/>
  <c r="J165" i="4"/>
  <c r="H165" i="4" s="1"/>
  <c r="H165" i="24"/>
  <c r="N165" i="24"/>
  <c r="P165" i="4"/>
  <c r="N165" i="4" s="1"/>
  <c r="F165" i="4"/>
  <c r="G165" i="4"/>
  <c r="E165" i="24"/>
  <c r="D166" i="24"/>
  <c r="D165" i="24"/>
  <c r="F164" i="24"/>
  <c r="G164" i="24"/>
  <c r="C164" i="24"/>
  <c r="E164" i="4"/>
  <c r="C164" i="4"/>
  <c r="G164" i="4"/>
  <c r="F164" i="4"/>
  <c r="E164" i="23"/>
  <c r="C164" i="23"/>
  <c r="D164" i="23"/>
  <c r="E164" i="5"/>
  <c r="D164" i="5"/>
  <c r="D165" i="4" l="1"/>
  <c r="C164" i="5"/>
  <c r="J164" i="4"/>
  <c r="H164" i="4" s="1"/>
  <c r="J164" i="24"/>
  <c r="H164" i="24" s="1"/>
  <c r="P164" i="4"/>
  <c r="N164" i="4" s="1"/>
  <c r="P164" i="24"/>
  <c r="N164" i="24" s="1"/>
  <c r="E164" i="24"/>
  <c r="F163" i="24"/>
  <c r="C163" i="24"/>
  <c r="E163" i="4"/>
  <c r="C163" i="4"/>
  <c r="C163" i="23"/>
  <c r="E163" i="23"/>
  <c r="D163" i="23"/>
  <c r="E163" i="5"/>
  <c r="D163" i="5"/>
  <c r="C163" i="5"/>
  <c r="G163" i="24" l="1"/>
  <c r="J163" i="24"/>
  <c r="H163" i="24" s="1"/>
  <c r="P163" i="24"/>
  <c r="N163" i="24" s="1"/>
  <c r="P163" i="4"/>
  <c r="N163" i="4" s="1"/>
  <c r="D164" i="24"/>
  <c r="D164" i="4"/>
  <c r="J163" i="4"/>
  <c r="H163" i="4" s="1"/>
  <c r="G163" i="4"/>
  <c r="E163" i="24"/>
  <c r="F163" i="4"/>
  <c r="F162" i="24"/>
  <c r="E162" i="24"/>
  <c r="G162" i="24"/>
  <c r="C162" i="24"/>
  <c r="G162" i="4"/>
  <c r="E162" i="4"/>
  <c r="C162" i="4"/>
  <c r="F162" i="4"/>
  <c r="E162" i="23"/>
  <c r="D162" i="23"/>
  <c r="C162" i="23"/>
  <c r="C162" i="5"/>
  <c r="D162" i="5"/>
  <c r="D163" i="24" l="1"/>
  <c r="P162" i="24"/>
  <c r="N162" i="24" s="1"/>
  <c r="E162" i="5"/>
  <c r="D163" i="4"/>
  <c r="J162" i="24"/>
  <c r="H162" i="24" s="1"/>
  <c r="P162" i="4"/>
  <c r="N162" i="4" s="1"/>
  <c r="J162" i="4"/>
  <c r="H162" i="4" s="1"/>
  <c r="F161" i="24"/>
  <c r="C161" i="24"/>
  <c r="G161" i="24"/>
  <c r="G161" i="4"/>
  <c r="C161" i="4"/>
  <c r="E161" i="23"/>
  <c r="D161" i="23"/>
  <c r="C161" i="23"/>
  <c r="E161" i="5"/>
  <c r="D161" i="5"/>
  <c r="C161" i="5"/>
  <c r="E161" i="4" l="1"/>
  <c r="J161" i="4"/>
  <c r="H161" i="4" s="1"/>
  <c r="D162" i="24"/>
  <c r="P161" i="4"/>
  <c r="N161" i="4" s="1"/>
  <c r="J161" i="24"/>
  <c r="H161" i="24" s="1"/>
  <c r="P161" i="24"/>
  <c r="N161" i="24" s="1"/>
  <c r="D162" i="4"/>
  <c r="E161" i="24"/>
  <c r="F161" i="4"/>
  <c r="P160" i="24"/>
  <c r="N160" i="24" s="1"/>
  <c r="E160" i="24"/>
  <c r="G160" i="24"/>
  <c r="C160" i="24"/>
  <c r="F160" i="4"/>
  <c r="E160" i="4"/>
  <c r="C160" i="4"/>
  <c r="G160" i="4"/>
  <c r="D160" i="23"/>
  <c r="E160" i="23"/>
  <c r="C160" i="23"/>
  <c r="D160" i="5"/>
  <c r="C160" i="5"/>
  <c r="P160" i="4" l="1"/>
  <c r="N160" i="4" s="1"/>
  <c r="J160" i="24"/>
  <c r="E160" i="5"/>
  <c r="D161" i="24"/>
  <c r="D161" i="4"/>
  <c r="J160" i="4"/>
  <c r="H160" i="4" s="1"/>
  <c r="D160" i="24"/>
  <c r="H160" i="24"/>
  <c r="F160" i="24"/>
  <c r="P159" i="24"/>
  <c r="N159" i="24" s="1"/>
  <c r="G159" i="24"/>
  <c r="E159" i="24"/>
  <c r="C159" i="24"/>
  <c r="G159" i="4"/>
  <c r="C159" i="4"/>
  <c r="C159" i="23"/>
  <c r="E159" i="5"/>
  <c r="D159" i="5"/>
  <c r="C159" i="5"/>
  <c r="D160" i="4" l="1"/>
  <c r="E159" i="4"/>
  <c r="J159" i="4"/>
  <c r="D159" i="23"/>
  <c r="P159" i="4"/>
  <c r="N159" i="4" s="1"/>
  <c r="J159" i="24"/>
  <c r="H159" i="24" s="1"/>
  <c r="E159" i="23"/>
  <c r="F159" i="24"/>
  <c r="H159" i="4"/>
  <c r="F159" i="4"/>
  <c r="P158" i="24"/>
  <c r="C158" i="24"/>
  <c r="E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24" l="1"/>
  <c r="H158" i="24" s="1"/>
  <c r="N158" i="24"/>
  <c r="D159" i="24"/>
  <c r="J158" i="4"/>
  <c r="H158" i="4" s="1"/>
  <c r="G158" i="24"/>
  <c r="D159" i="4"/>
  <c r="F158" i="24"/>
  <c r="F158" i="4"/>
  <c r="G157" i="24"/>
  <c r="C157" i="24"/>
  <c r="E157" i="24"/>
  <c r="P157" i="4"/>
  <c r="G157" i="4"/>
  <c r="E157" i="4"/>
  <c r="C157" i="4"/>
  <c r="E157" i="23"/>
  <c r="D157" i="23"/>
  <c r="C157" i="23"/>
  <c r="E157" i="5"/>
  <c r="D157" i="5"/>
  <c r="C157" i="5"/>
  <c r="D158" i="24" l="1"/>
  <c r="N157" i="4"/>
  <c r="D158" i="4"/>
  <c r="P157" i="24"/>
  <c r="N157" i="24" s="1"/>
  <c r="J157" i="24"/>
  <c r="H157" i="24" s="1"/>
  <c r="J157" i="4"/>
  <c r="D157" i="4" s="1"/>
  <c r="F157" i="24"/>
  <c r="F157" i="4"/>
  <c r="J156" i="24"/>
  <c r="G156" i="24"/>
  <c r="F156" i="24"/>
  <c r="C156" i="24"/>
  <c r="J156" i="4"/>
  <c r="G156" i="4"/>
  <c r="F156" i="4"/>
  <c r="C156" i="4"/>
  <c r="E156" i="23"/>
  <c r="D156" i="23"/>
  <c r="C156" i="23"/>
  <c r="D156" i="5"/>
  <c r="E156" i="5"/>
  <c r="C156" i="5"/>
  <c r="H157" i="4" l="1"/>
  <c r="D157" i="24"/>
  <c r="P156" i="4"/>
  <c r="D156" i="4" s="1"/>
  <c r="P156" i="24"/>
  <c r="D156" i="24" s="1"/>
  <c r="H156" i="24"/>
  <c r="E156" i="24"/>
  <c r="H156" i="4"/>
  <c r="E156" i="4"/>
  <c r="P155" i="24"/>
  <c r="E155" i="24"/>
  <c r="C155" i="24"/>
  <c r="G155" i="4"/>
  <c r="E155" i="4"/>
  <c r="C155" i="4"/>
  <c r="E155" i="23"/>
  <c r="D155" i="23"/>
  <c r="C155" i="23"/>
  <c r="E155" i="5"/>
  <c r="D155" i="5"/>
  <c r="C155" i="5"/>
  <c r="N156" i="4" l="1"/>
  <c r="P155" i="4"/>
  <c r="N155" i="4" s="1"/>
  <c r="N155" i="24"/>
  <c r="J155" i="24"/>
  <c r="H155" i="24" s="1"/>
  <c r="J155" i="4"/>
  <c r="H155" i="4" s="1"/>
  <c r="G155" i="24"/>
  <c r="N156" i="24"/>
  <c r="D155" i="24"/>
  <c r="F155" i="24"/>
  <c r="F155" i="4"/>
  <c r="F154" i="24"/>
  <c r="E154" i="24"/>
  <c r="C154" i="24"/>
  <c r="P154" i="4"/>
  <c r="N154" i="4" s="1"/>
  <c r="G154" i="4"/>
  <c r="F154" i="4"/>
  <c r="C154" i="4"/>
  <c r="E154" i="23"/>
  <c r="D154" i="23"/>
  <c r="C154" i="23"/>
  <c r="E154" i="5"/>
  <c r="D154" i="5"/>
  <c r="C154" i="5"/>
  <c r="J154" i="4" l="1"/>
  <c r="H154" i="4" s="1"/>
  <c r="P154" i="24"/>
  <c r="N154" i="24" s="1"/>
  <c r="D155" i="4"/>
  <c r="E154" i="4"/>
  <c r="G154" i="24"/>
  <c r="J154" i="24"/>
  <c r="P153" i="24"/>
  <c r="N153" i="24" s="1"/>
  <c r="F153" i="24"/>
  <c r="E153" i="24"/>
  <c r="G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24"/>
  <c r="H153" i="24" s="1"/>
  <c r="J153" i="4"/>
  <c r="H153" i="4" s="1"/>
  <c r="D154" i="24"/>
  <c r="H154" i="24"/>
  <c r="D153" i="24"/>
  <c r="F153" i="4"/>
  <c r="F152" i="24"/>
  <c r="C152" i="24"/>
  <c r="G152" i="24"/>
  <c r="P152" i="4"/>
  <c r="J152" i="4"/>
  <c r="E152" i="4"/>
  <c r="C152" i="4"/>
  <c r="G152" i="4"/>
  <c r="F152" i="4"/>
  <c r="E152" i="23"/>
  <c r="D152" i="23"/>
  <c r="C152" i="23"/>
  <c r="D152" i="5"/>
  <c r="C152" i="5"/>
  <c r="P152" i="24" l="1"/>
  <c r="N152" i="24" s="1"/>
  <c r="H152" i="4"/>
  <c r="N152" i="4"/>
  <c r="D153" i="4"/>
  <c r="E152" i="5"/>
  <c r="J152" i="24"/>
  <c r="E152" i="24"/>
  <c r="D152" i="4"/>
  <c r="F151" i="24"/>
  <c r="C151" i="24"/>
  <c r="G151" i="24"/>
  <c r="C151" i="4"/>
  <c r="G151" i="4"/>
  <c r="F151" i="4"/>
  <c r="E151" i="23"/>
  <c r="D151" i="23"/>
  <c r="C151" i="23"/>
  <c r="C151" i="5"/>
  <c r="E151" i="5"/>
  <c r="D151" i="5"/>
  <c r="D152" i="24" l="1"/>
  <c r="J151" i="24"/>
  <c r="J151" i="4"/>
  <c r="H151" i="4" s="1"/>
  <c r="H152" i="24"/>
  <c r="P151" i="24"/>
  <c r="N151" i="24" s="1"/>
  <c r="P151" i="4"/>
  <c r="N151" i="4"/>
  <c r="H151" i="24"/>
  <c r="E151" i="24"/>
  <c r="E151" i="4"/>
  <c r="G150" i="24"/>
  <c r="J150" i="24"/>
  <c r="E150" i="24"/>
  <c r="C150" i="24"/>
  <c r="P150" i="4"/>
  <c r="G150" i="4"/>
  <c r="E150" i="4"/>
  <c r="C150" i="4"/>
  <c r="E150" i="23"/>
  <c r="D150" i="23"/>
  <c r="C150" i="23"/>
  <c r="E150" i="5"/>
  <c r="D150" i="5"/>
  <c r="C150" i="5"/>
  <c r="D151" i="4" l="1"/>
  <c r="D151" i="24"/>
  <c r="N150" i="4"/>
  <c r="J150" i="4"/>
  <c r="H150" i="4" s="1"/>
  <c r="P150" i="24"/>
  <c r="N150" i="24" s="1"/>
  <c r="H150" i="24"/>
  <c r="F150" i="24"/>
  <c r="F150" i="4"/>
  <c r="P149" i="24"/>
  <c r="N149" i="24" s="1"/>
  <c r="G149" i="24"/>
  <c r="E149" i="24"/>
  <c r="C149" i="24"/>
  <c r="P149" i="4"/>
  <c r="N149" i="4" s="1"/>
  <c r="F149" i="4"/>
  <c r="E149" i="4"/>
  <c r="G149" i="4"/>
  <c r="C149" i="4"/>
  <c r="E149" i="23"/>
  <c r="D149" i="23"/>
  <c r="C149" i="23"/>
  <c r="E149" i="5"/>
  <c r="D149" i="5"/>
  <c r="C149" i="5"/>
  <c r="D150" i="4" l="1"/>
  <c r="J149" i="24"/>
  <c r="H149" i="24" s="1"/>
  <c r="D150" i="24"/>
  <c r="J149" i="4"/>
  <c r="H149" i="4" s="1"/>
  <c r="F149" i="24"/>
  <c r="P148" i="24"/>
  <c r="N148" i="24" s="1"/>
  <c r="E148" i="24"/>
  <c r="G148" i="24"/>
  <c r="C148" i="24"/>
  <c r="J148" i="4"/>
  <c r="G148" i="4"/>
  <c r="E148" i="4"/>
  <c r="C148" i="4"/>
  <c r="E148" i="23"/>
  <c r="D148" i="23"/>
  <c r="C148" i="23"/>
  <c r="E148" i="5"/>
  <c r="D148" i="5"/>
  <c r="C148" i="5"/>
  <c r="D149" i="24" l="1"/>
  <c r="D149" i="4"/>
  <c r="P148" i="4"/>
  <c r="N148" i="4" s="1"/>
  <c r="J148" i="24"/>
  <c r="D148" i="24" s="1"/>
  <c r="F148" i="24"/>
  <c r="H148" i="4"/>
  <c r="D148" i="4"/>
  <c r="F148" i="4"/>
  <c r="E147" i="24"/>
  <c r="G147" i="24"/>
  <c r="F147" i="24"/>
  <c r="C147" i="24"/>
  <c r="E147" i="4"/>
  <c r="G147" i="4"/>
  <c r="F147" i="4"/>
  <c r="C147" i="4"/>
  <c r="C147" i="23"/>
  <c r="E147" i="23"/>
  <c r="D147" i="23"/>
  <c r="C147" i="5"/>
  <c r="E147" i="5"/>
  <c r="D147" i="5"/>
  <c r="J147" i="24" l="1"/>
  <c r="H147" i="24" s="1"/>
  <c r="H148" i="24"/>
  <c r="P147" i="24"/>
  <c r="N147" i="24" s="1"/>
  <c r="J147" i="4"/>
  <c r="H147" i="4" s="1"/>
  <c r="P147" i="4"/>
  <c r="N147" i="4" s="1"/>
  <c r="P146" i="24"/>
  <c r="N146" i="24" s="1"/>
  <c r="J146" i="24"/>
  <c r="H146" i="24" s="1"/>
  <c r="G146" i="24"/>
  <c r="F146" i="24"/>
  <c r="C146" i="24"/>
  <c r="F146" i="4"/>
  <c r="G146" i="4"/>
  <c r="C146" i="4"/>
  <c r="E146" i="23"/>
  <c r="D146" i="23"/>
  <c r="C146" i="23"/>
  <c r="E146" i="5"/>
  <c r="D146" i="5"/>
  <c r="C146" i="5"/>
  <c r="P146" i="4" l="1"/>
  <c r="N146" i="4" s="1"/>
  <c r="D147" i="24"/>
  <c r="J146" i="4"/>
  <c r="E146" i="24"/>
  <c r="D147" i="4"/>
  <c r="D146" i="24"/>
  <c r="H146" i="4"/>
  <c r="E146" i="4"/>
  <c r="F145" i="24"/>
  <c r="C145" i="24"/>
  <c r="F145" i="4"/>
  <c r="C145" i="4"/>
  <c r="D145" i="23"/>
  <c r="C145" i="23"/>
  <c r="E145" i="23"/>
  <c r="E145" i="5"/>
  <c r="D145" i="5"/>
  <c r="C145" i="5"/>
  <c r="D146" i="4" l="1"/>
  <c r="P145" i="24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G141" i="4"/>
  <c r="F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D135" i="23"/>
  <c r="E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 l="1"/>
  <c r="D118" i="5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<sst xmlns="http://schemas.openxmlformats.org/spreadsheetml/2006/main" count="2636" uniqueCount="269">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</sst>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231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 collapsed="1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12049.303508149998</v>
      </c>
      <c r="C171" s="35">
        <f t="shared" ref="C171" si="936">I171+O171</f>
        <v>7122.4742660699994</v>
      </c>
      <c r="D171" s="35">
        <f t="shared" ref="D171" si="937">J171+P171</f>
        <v>4926.8292420799999</v>
      </c>
      <c r="E171" s="35">
        <f t="shared" ref="E171" si="938">K171+Q171</f>
        <v>4796.3234037900002</v>
      </c>
      <c r="F171" s="35">
        <f t="shared" ref="F171" si="939">L171+R171</f>
        <v>130.35420046999999</v>
      </c>
      <c r="G171" s="35">
        <f t="shared" ref="G171" si="940">M171+S171</f>
        <v>0.15163782000000001</v>
      </c>
      <c r="H171" s="35">
        <f t="shared" ref="H171" si="941">SUM(I171:J171)</f>
        <v>9100.8650959900006</v>
      </c>
      <c r="I171" s="35">
        <v>5167.7469740199995</v>
      </c>
      <c r="J171" s="35">
        <f t="shared" ref="J171" si="942">SUM(K171:M171)</f>
        <v>3933.1181219700002</v>
      </c>
      <c r="K171" s="35">
        <v>3815.7575600300001</v>
      </c>
      <c r="L171" s="35">
        <v>117.20892412000001</v>
      </c>
      <c r="M171" s="35">
        <v>0.15163782000000001</v>
      </c>
      <c r="N171" s="35">
        <f t="shared" ref="N171" si="943">SUM(O171:P171)</f>
        <v>2948.4384121600001</v>
      </c>
      <c r="O171" s="35">
        <v>1954.72729205</v>
      </c>
      <c r="P171" s="35">
        <f t="shared" ref="P171" si="944">SUM(Q171:S171)</f>
        <v>993.71112011000002</v>
      </c>
      <c r="Q171" s="35">
        <v>980.56584376000001</v>
      </c>
      <c r="R171" s="35">
        <v>13.14527635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12037.152114800001</v>
      </c>
      <c r="C172" s="35">
        <f t="shared" ref="C172" si="945">I172+O172</f>
        <v>7186.7861457700001</v>
      </c>
      <c r="D172" s="35">
        <f t="shared" ref="D172" si="946">J172+P172</f>
        <v>4850.3659690300001</v>
      </c>
      <c r="E172" s="35">
        <f t="shared" ref="E172" si="947">K172+Q172</f>
        <v>4696.0194751400004</v>
      </c>
      <c r="F172" s="35">
        <f t="shared" ref="F172" si="948">L172+R172</f>
        <v>154.05077241000001</v>
      </c>
      <c r="G172" s="35">
        <f t="shared" ref="G172" si="949">M172+S172</f>
        <v>0.29572148000000004</v>
      </c>
      <c r="H172" s="35">
        <f t="shared" ref="H172" si="950">SUM(I172:J172)</f>
        <v>8985.9965158699997</v>
      </c>
      <c r="I172" s="35">
        <v>5095.5581974200004</v>
      </c>
      <c r="J172" s="35">
        <f t="shared" ref="J172" si="951">SUM(K172:M172)</f>
        <v>3890.4383184499998</v>
      </c>
      <c r="K172" s="35">
        <v>3749.10033423</v>
      </c>
      <c r="L172" s="35">
        <v>141.04226274000001</v>
      </c>
      <c r="M172" s="35">
        <v>0.29572148000000004</v>
      </c>
      <c r="N172" s="35">
        <f t="shared" ref="N172" si="952">SUM(O172:P172)</f>
        <v>3051.15559893</v>
      </c>
      <c r="O172" s="35">
        <v>2091.2279483500001</v>
      </c>
      <c r="P172" s="35">
        <f t="shared" ref="P172" si="953">SUM(Q172:S172)</f>
        <v>959.92765057999998</v>
      </c>
      <c r="Q172" s="35">
        <v>946.91914091000001</v>
      </c>
      <c r="R172" s="35">
        <v>13.00850967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12399.899668529997</v>
      </c>
      <c r="C173" s="35">
        <f t="shared" ref="C173" si="954">I173+O173</f>
        <v>7433.2550359899997</v>
      </c>
      <c r="D173" s="35">
        <f t="shared" ref="D173" si="955">J173+P173</f>
        <v>4966.6446325399993</v>
      </c>
      <c r="E173" s="35">
        <f t="shared" ref="E173" si="956">K173+Q173</f>
        <v>4777.8941974199997</v>
      </c>
      <c r="F173" s="35">
        <f t="shared" ref="F173" si="957">L173+R173</f>
        <v>188.26728675999999</v>
      </c>
      <c r="G173" s="35">
        <f t="shared" ref="G173" si="958">M173+S173</f>
        <v>0.48314836</v>
      </c>
      <c r="H173" s="35">
        <f t="shared" ref="H173" si="959">SUM(I173:J173)</f>
        <v>9239.7954931499989</v>
      </c>
      <c r="I173" s="35">
        <v>5367.8452829199996</v>
      </c>
      <c r="J173" s="35">
        <f t="shared" ref="J173" si="960">SUM(K173:M173)</f>
        <v>3871.9502102299998</v>
      </c>
      <c r="K173" s="35">
        <v>3696.5274304599998</v>
      </c>
      <c r="L173" s="35">
        <v>174.93963141</v>
      </c>
      <c r="M173" s="35">
        <v>0.48314836</v>
      </c>
      <c r="N173" s="35">
        <f t="shared" ref="N173" si="961">SUM(O173:P173)</f>
        <v>3160.10417538</v>
      </c>
      <c r="O173" s="35">
        <v>2065.4097530700001</v>
      </c>
      <c r="P173" s="35">
        <f t="shared" ref="P173" si="962">SUM(Q173:S173)</f>
        <v>1094.6944223099999</v>
      </c>
      <c r="Q173" s="35">
        <v>1081.3667669599999</v>
      </c>
      <c r="R173" s="35">
        <v>13.327655350000001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12602.869431919999</v>
      </c>
      <c r="C174" s="35">
        <f t="shared" ref="C174" si="963">I174+O174</f>
        <v>7281.9735750899999</v>
      </c>
      <c r="D174" s="35">
        <f t="shared" ref="D174" si="964">J174+P174</f>
        <v>5320.8958568300004</v>
      </c>
      <c r="E174" s="35">
        <f t="shared" ref="E174" si="965">K174+Q174</f>
        <v>5091.6058931099997</v>
      </c>
      <c r="F174" s="35">
        <f t="shared" ref="F174" si="966">L174+R174</f>
        <v>228.73651344000001</v>
      </c>
      <c r="G174" s="35">
        <f t="shared" ref="G174" si="967">M174+S174</f>
        <v>0.55345027999999996</v>
      </c>
      <c r="H174" s="35">
        <f t="shared" ref="H174" si="968">SUM(I174:J174)</f>
        <v>9457.366960039999</v>
      </c>
      <c r="I174" s="35">
        <v>5215.5056137599995</v>
      </c>
      <c r="J174" s="35">
        <f t="shared" ref="J174" si="969">SUM(K174:M174)</f>
        <v>4241.8613462800004</v>
      </c>
      <c r="K174" s="35">
        <v>4026.28502235</v>
      </c>
      <c r="L174" s="35">
        <v>215.02287365000001</v>
      </c>
      <c r="M174" s="35">
        <v>0.55345027999999996</v>
      </c>
      <c r="N174" s="35">
        <f t="shared" ref="N174" si="970">SUM(O174:P174)</f>
        <v>3145.50247188</v>
      </c>
      <c r="O174" s="35">
        <v>2066.46796133</v>
      </c>
      <c r="P174" s="35">
        <f t="shared" ref="P174" si="971">SUM(Q174:S174)</f>
        <v>1079.03451055</v>
      </c>
      <c r="Q174" s="35">
        <v>1065.3208707600002</v>
      </c>
      <c r="R174" s="35">
        <v>13.71363979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12834.769910110001</v>
      </c>
      <c r="C175" s="35">
        <f t="shared" ref="C175" si="972">I175+O175</f>
        <v>7287.5611202199998</v>
      </c>
      <c r="D175" s="35">
        <f t="shared" ref="D175" si="973">J175+P175</f>
        <v>5547.2087898899999</v>
      </c>
      <c r="E175" s="35">
        <f t="shared" ref="E175" si="974">K175+Q175</f>
        <v>5296.4183483399993</v>
      </c>
      <c r="F175" s="35">
        <f t="shared" ref="F175" si="975">L175+R175</f>
        <v>250.36724126999999</v>
      </c>
      <c r="G175" s="35">
        <f t="shared" ref="G175" si="976">M175+S175</f>
        <v>0.42320027999999998</v>
      </c>
      <c r="H175" s="35">
        <f t="shared" ref="H175" si="977">SUM(I175:J175)</f>
        <v>9432.5088332800005</v>
      </c>
      <c r="I175" s="35">
        <v>5221.1854403500001</v>
      </c>
      <c r="J175" s="35">
        <f t="shared" ref="J175" si="978">SUM(K175:M175)</f>
        <v>4211.3233929299995</v>
      </c>
      <c r="K175" s="35">
        <v>3974.3214069399996</v>
      </c>
      <c r="L175" s="35">
        <v>236.57878571000001</v>
      </c>
      <c r="M175" s="35">
        <v>0.42320027999999998</v>
      </c>
      <c r="N175" s="35">
        <f t="shared" ref="N175" si="979">SUM(O175:P175)</f>
        <v>3402.2610768300001</v>
      </c>
      <c r="O175" s="35">
        <v>2066.3756798700001</v>
      </c>
      <c r="P175" s="35">
        <f t="shared" ref="P175" si="980">SUM(Q175:S175)</f>
        <v>1335.8853969600002</v>
      </c>
      <c r="Q175" s="35">
        <v>1322.0969414000001</v>
      </c>
      <c r="R175" s="35">
        <v>13.788455559999999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13480.31108395</v>
      </c>
      <c r="C176" s="35">
        <f t="shared" ref="C176" si="981">I176+O176</f>
        <v>7571.4329695100005</v>
      </c>
      <c r="D176" s="35">
        <f t="shared" ref="D176" si="982">J176+P176</f>
        <v>5908.87811444</v>
      </c>
      <c r="E176" s="35">
        <f t="shared" ref="E176" si="983">K176+Q176</f>
        <v>5621.4559155300003</v>
      </c>
      <c r="F176" s="35">
        <f t="shared" ref="F176" si="984">L176+R176</f>
        <v>287.17419224999998</v>
      </c>
      <c r="G176" s="35">
        <f t="shared" ref="G176" si="985">M176+S176</f>
        <v>0.24800666000000002</v>
      </c>
      <c r="H176" s="35">
        <f t="shared" ref="H176" si="986">SUM(I176:J176)</f>
        <v>9796.8128141400011</v>
      </c>
      <c r="I176" s="35">
        <v>5408.0216035600006</v>
      </c>
      <c r="J176" s="35">
        <f t="shared" ref="J176" si="987">SUM(K176:M176)</f>
        <v>4388.7912105800006</v>
      </c>
      <c r="K176" s="35">
        <v>4114.7617478800003</v>
      </c>
      <c r="L176" s="35">
        <v>273.78145603999997</v>
      </c>
      <c r="M176" s="35">
        <v>0.24800666000000002</v>
      </c>
      <c r="N176" s="35">
        <f t="shared" ref="N176" si="988">SUM(O176:P176)</f>
        <v>3683.4982698099998</v>
      </c>
      <c r="O176" s="35">
        <v>2163.4113659499999</v>
      </c>
      <c r="P176" s="35">
        <f t="shared" ref="P176" si="989">SUM(Q176:S176)</f>
        <v>1520.0869038599999</v>
      </c>
      <c r="Q176" s="35">
        <v>1506.6941676499998</v>
      </c>
      <c r="R176" s="35">
        <v>13.392736210000001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13295.40312021</v>
      </c>
      <c r="C177" s="35">
        <f t="shared" ref="C177" si="990">I177+O177</f>
        <v>7626.4070132699999</v>
      </c>
      <c r="D177" s="35">
        <f t="shared" ref="D177" si="991">J177+P177</f>
        <v>5668.9961069399997</v>
      </c>
      <c r="E177" s="35">
        <f t="shared" ref="E177" si="992">K177+Q177</f>
        <v>5348.8383397600001</v>
      </c>
      <c r="F177" s="35">
        <f t="shared" ref="F177" si="993">L177+R177</f>
        <v>319.63775594999998</v>
      </c>
      <c r="G177" s="35">
        <f t="shared" ref="G177" si="994">M177+S177</f>
        <v>0.52001123000000005</v>
      </c>
      <c r="H177" s="35">
        <f t="shared" ref="H177" si="995">SUM(I177:J177)</f>
        <v>9380.5560897899995</v>
      </c>
      <c r="I177" s="35">
        <v>5315.9254874600001</v>
      </c>
      <c r="J177" s="35">
        <f t="shared" ref="J177" si="996">SUM(K177:M177)</f>
        <v>4064.6306023299999</v>
      </c>
      <c r="K177" s="35">
        <v>3757.63373942</v>
      </c>
      <c r="L177" s="35">
        <v>306.47685167999998</v>
      </c>
      <c r="M177" s="35">
        <v>0.52001123000000005</v>
      </c>
      <c r="N177" s="35">
        <f t="shared" ref="N177" si="997">SUM(O177:P177)</f>
        <v>3914.84703042</v>
      </c>
      <c r="O177" s="35">
        <v>2310.4815258100002</v>
      </c>
      <c r="P177" s="35">
        <f t="shared" ref="P177" si="998">SUM(Q177:S177)</f>
        <v>1604.36550461</v>
      </c>
      <c r="Q177" s="35">
        <v>1591.2046003400001</v>
      </c>
      <c r="R177" s="35">
        <v>13.16090427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14319.921558919999</v>
      </c>
      <c r="C178" s="35">
        <f t="shared" ref="C178" si="999">I178+O178</f>
        <v>8198.0101824600006</v>
      </c>
      <c r="D178" s="35">
        <f t="shared" ref="D178" si="1000">J178+P178</f>
        <v>6121.9113764600006</v>
      </c>
      <c r="E178" s="35">
        <f t="shared" ref="E178" si="1001">K178+Q178</f>
        <v>5727.3863141399997</v>
      </c>
      <c r="F178" s="35">
        <f t="shared" ref="F178" si="1002">L178+R178</f>
        <v>392.87975424000001</v>
      </c>
      <c r="G178" s="35">
        <f t="shared" ref="G178" si="1003">M178+S178</f>
        <v>1.6453080800000002</v>
      </c>
      <c r="H178" s="35">
        <f t="shared" ref="H178" si="1004">SUM(I178:J178)</f>
        <v>10414.442116630002</v>
      </c>
      <c r="I178" s="35">
        <v>6191.0090474600001</v>
      </c>
      <c r="J178" s="35">
        <f t="shared" ref="J178" si="1005">SUM(K178:M178)</f>
        <v>4223.4330691700006</v>
      </c>
      <c r="K178" s="35">
        <v>3842.2690839100001</v>
      </c>
      <c r="L178" s="35">
        <v>379.51867718</v>
      </c>
      <c r="M178" s="35">
        <v>1.6453080800000002</v>
      </c>
      <c r="N178" s="35">
        <f t="shared" ref="N178" si="1006">SUM(O178:P178)</f>
        <v>3905.4794422900004</v>
      </c>
      <c r="O178" s="35">
        <v>2007.001135</v>
      </c>
      <c r="P178" s="35">
        <f t="shared" ref="P178" si="1007">SUM(Q178:S178)</f>
        <v>1898.4783072900002</v>
      </c>
      <c r="Q178" s="35">
        <v>1885.1172302300001</v>
      </c>
      <c r="R178" s="35">
        <v>13.36107706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13973.900170250003</v>
      </c>
      <c r="C179" s="35">
        <f t="shared" ref="C179" si="1008">I179+O179</f>
        <v>7919.0255605000002</v>
      </c>
      <c r="D179" s="35">
        <f t="shared" ref="D179" si="1009">J179+P179</f>
        <v>6054.8746097499998</v>
      </c>
      <c r="E179" s="35">
        <f t="shared" ref="E179" si="1010">K179+Q179</f>
        <v>5637.9589363499999</v>
      </c>
      <c r="F179" s="35">
        <f t="shared" ref="F179" si="1011">L179+R179</f>
        <v>407.04277740999999</v>
      </c>
      <c r="G179" s="35">
        <f t="shared" ref="G179" si="1012">M179+S179</f>
        <v>9.87289599</v>
      </c>
      <c r="H179" s="35">
        <f t="shared" ref="H179" si="1013">SUM(I179:J179)</f>
        <v>9786.4077081399992</v>
      </c>
      <c r="I179" s="35">
        <v>5591.7006591500003</v>
      </c>
      <c r="J179" s="35">
        <f t="shared" ref="J179" si="1014">SUM(K179:M179)</f>
        <v>4194.7070489899997</v>
      </c>
      <c r="K179" s="35">
        <v>3799.3048753600001</v>
      </c>
      <c r="L179" s="35">
        <v>393.72392284</v>
      </c>
      <c r="M179" s="35">
        <v>1.6782507899999999</v>
      </c>
      <c r="N179" s="35">
        <f t="shared" ref="N179" si="1015">SUM(O179:P179)</f>
        <v>4187.4924621099999</v>
      </c>
      <c r="O179" s="35">
        <v>2327.3249013499999</v>
      </c>
      <c r="P179" s="35">
        <f t="shared" ref="P179" si="1016">SUM(Q179:S179)</f>
        <v>1860.16756076</v>
      </c>
      <c r="Q179" s="35">
        <v>1838.6540609900001</v>
      </c>
      <c r="R179" s="35">
        <v>13.318854570000001</v>
      </c>
      <c r="S179" s="35">
        <v>8.1946452000000001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14489.937057560001</v>
      </c>
      <c r="C180" s="35">
        <f t="shared" ref="C180" si="1017">I180+O180</f>
        <v>8339.0160058700003</v>
      </c>
      <c r="D180" s="35">
        <f t="shared" ref="D180" si="1018">J180+P180</f>
        <v>6150.9210516900002</v>
      </c>
      <c r="E180" s="35">
        <f t="shared" ref="E180" si="1019">K180+Q180</f>
        <v>5740.5563144600001</v>
      </c>
      <c r="F180" s="35">
        <f t="shared" ref="F180" si="1020">L180+R180</f>
        <v>401.65094947000006</v>
      </c>
      <c r="G180" s="35">
        <f t="shared" ref="G180" si="1021">M180+S180</f>
        <v>8.7137877600000007</v>
      </c>
      <c r="H180" s="35">
        <f t="shared" ref="H180" si="1022">SUM(I180:J180)</f>
        <v>9951.3717853900016</v>
      </c>
      <c r="I180" s="35">
        <v>5705.8578838400008</v>
      </c>
      <c r="J180" s="35">
        <f t="shared" ref="J180" si="1023">SUM(K180:M180)</f>
        <v>4245.5139015499999</v>
      </c>
      <c r="K180" s="35">
        <v>3856.67821439</v>
      </c>
      <c r="L180" s="35">
        <v>388.25576275000003</v>
      </c>
      <c r="M180" s="35">
        <v>0.57992440999999995</v>
      </c>
      <c r="N180" s="35">
        <f t="shared" ref="N180" si="1024">SUM(O180:P180)</f>
        <v>4538.5652721699998</v>
      </c>
      <c r="O180" s="35">
        <v>2633.15812203</v>
      </c>
      <c r="P180" s="35">
        <f t="shared" ref="P180" si="1025">SUM(Q180:S180)</f>
        <v>1905.4071501400001</v>
      </c>
      <c r="Q180" s="35">
        <v>1883.8781000700001</v>
      </c>
      <c r="R180" s="35">
        <v>13.39518672</v>
      </c>
      <c r="S180" s="35">
        <v>8.1338633500000004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15536.52279406</v>
      </c>
      <c r="C181" s="35">
        <f t="shared" ref="C181" si="1026">I181+O181</f>
        <v>8972.7508890299996</v>
      </c>
      <c r="D181" s="35">
        <f t="shared" ref="D181" si="1027">J181+P181</f>
        <v>6563.7719050300011</v>
      </c>
      <c r="E181" s="35">
        <f t="shared" ref="E181" si="1028">K181+Q181</f>
        <v>6094.0016108</v>
      </c>
      <c r="F181" s="35">
        <f t="shared" ref="F181" si="1029">L181+R181</f>
        <v>461.13677800000005</v>
      </c>
      <c r="G181" s="35">
        <f t="shared" ref="G181" si="1030">M181+S181</f>
        <v>8.6335162299999997</v>
      </c>
      <c r="H181" s="35">
        <f t="shared" ref="H181" si="1031">SUM(I181:J181)</f>
        <v>10989.184707200002</v>
      </c>
      <c r="I181" s="35">
        <v>6313.56965494</v>
      </c>
      <c r="J181" s="35">
        <f t="shared" ref="J181" si="1032">SUM(K181:M181)</f>
        <v>4675.615052260001</v>
      </c>
      <c r="K181" s="35">
        <v>4240.7354181600003</v>
      </c>
      <c r="L181" s="35">
        <v>434.37307149000003</v>
      </c>
      <c r="M181" s="35">
        <v>0.50656261000000002</v>
      </c>
      <c r="N181" s="35">
        <f t="shared" ref="N181" si="1033">SUM(O181:P181)</f>
        <v>4547.3380868599997</v>
      </c>
      <c r="O181" s="35">
        <v>2659.1812340900001</v>
      </c>
      <c r="P181" s="35">
        <f t="shared" ref="P181" si="1034">SUM(Q181:S181)</f>
        <v>1888.1568527700001</v>
      </c>
      <c r="Q181" s="35">
        <v>1853.2661926400001</v>
      </c>
      <c r="R181" s="35">
        <v>26.763706509999999</v>
      </c>
      <c r="S181" s="35">
        <v>8.1269536200000001</v>
      </c>
      <c r="T181" s="35"/>
      <c r="U181" s="35"/>
      <c r="V181" s="35"/>
      <c r="W181" s="35"/>
      <c r="X181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231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 collapsed="1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22465.978070100002</v>
      </c>
      <c r="C171" s="35">
        <f t="shared" ref="C171" si="936">I171+O171</f>
        <v>12949.466707470001</v>
      </c>
      <c r="D171" s="35">
        <f t="shared" ref="D171" si="937">J171+P171</f>
        <v>9516.5113626300008</v>
      </c>
      <c r="E171" s="35">
        <f t="shared" ref="E171" si="938">K171+Q171</f>
        <v>8431.4385049000011</v>
      </c>
      <c r="F171" s="35">
        <f t="shared" ref="F171" si="939">L171+R171</f>
        <v>1008.04118206</v>
      </c>
      <c r="G171" s="35">
        <f t="shared" ref="G171" si="940">M171+S171</f>
        <v>77.031675669999998</v>
      </c>
      <c r="H171" s="35">
        <f t="shared" ref="H171" si="941">SUM(I171:J171)</f>
        <v>17668.818828350002</v>
      </c>
      <c r="I171" s="35">
        <v>10420.430726590001</v>
      </c>
      <c r="J171" s="35">
        <f t="shared" ref="J171" si="942">SUM(K171:M171)</f>
        <v>7248.3881017600006</v>
      </c>
      <c r="K171" s="35">
        <v>6498.2317581200004</v>
      </c>
      <c r="L171" s="35">
        <v>714.08552020000002</v>
      </c>
      <c r="M171" s="35">
        <v>36.070823439999998</v>
      </c>
      <c r="N171" s="35">
        <f t="shared" ref="N171" si="943">SUM(O171:P171)</f>
        <v>4797.1592417499996</v>
      </c>
      <c r="O171" s="35">
        <v>2529.0359808799999</v>
      </c>
      <c r="P171" s="35">
        <f t="shared" ref="P171" si="944">SUM(Q171:S171)</f>
        <v>2268.1232608700002</v>
      </c>
      <c r="Q171" s="35">
        <v>1933.20674678</v>
      </c>
      <c r="R171" s="35">
        <v>293.95566186000002</v>
      </c>
      <c r="S171" s="35">
        <v>40.96085223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23158.145289579999</v>
      </c>
      <c r="C172" s="35">
        <f t="shared" ref="C172" si="945">I172+O172</f>
        <v>13604.41128674</v>
      </c>
      <c r="D172" s="35">
        <f t="shared" ref="D172" si="946">J172+P172</f>
        <v>9553.7340028399994</v>
      </c>
      <c r="E172" s="35">
        <f t="shared" ref="E172" si="947">K172+Q172</f>
        <v>8450.70135768</v>
      </c>
      <c r="F172" s="35">
        <f t="shared" ref="F172" si="948">L172+R172</f>
        <v>1024.24484947</v>
      </c>
      <c r="G172" s="35">
        <f t="shared" ref="G172" si="949">M172+S172</f>
        <v>78.787795689999996</v>
      </c>
      <c r="H172" s="35">
        <f t="shared" ref="H172" si="950">SUM(I172:J172)</f>
        <v>18353.597748</v>
      </c>
      <c r="I172" s="35">
        <v>11062.008178550001</v>
      </c>
      <c r="J172" s="35">
        <f t="shared" ref="J172" si="951">SUM(K172:M172)</f>
        <v>7291.5895694500005</v>
      </c>
      <c r="K172" s="35">
        <v>6529.2535964099998</v>
      </c>
      <c r="L172" s="35">
        <v>723.20915174000004</v>
      </c>
      <c r="M172" s="35">
        <v>39.126821300000003</v>
      </c>
      <c r="N172" s="35">
        <f t="shared" ref="N172" si="952">SUM(O172:P172)</f>
        <v>4804.5475415799992</v>
      </c>
      <c r="O172" s="35">
        <v>2542.4031081899998</v>
      </c>
      <c r="P172" s="35">
        <f t="shared" ref="P172" si="953">SUM(Q172:S172)</f>
        <v>2262.1444333899999</v>
      </c>
      <c r="Q172" s="35">
        <v>1921.44776127</v>
      </c>
      <c r="R172" s="35">
        <v>301.03569772999998</v>
      </c>
      <c r="S172" s="35">
        <v>39.66097439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23161.839657560002</v>
      </c>
      <c r="C173" s="35">
        <f t="shared" ref="C173" si="954">I173+O173</f>
        <v>13470.789339610001</v>
      </c>
      <c r="D173" s="35">
        <f t="shared" ref="D173" si="955">J173+P173</f>
        <v>9691.050317950001</v>
      </c>
      <c r="E173" s="35">
        <f t="shared" ref="E173" si="956">K173+Q173</f>
        <v>7611.13411086</v>
      </c>
      <c r="F173" s="35">
        <f t="shared" ref="F173" si="957">L173+R173</f>
        <v>2003.4756496999998</v>
      </c>
      <c r="G173" s="35">
        <f t="shared" ref="G173" si="958">M173+S173</f>
        <v>76.440557389999995</v>
      </c>
      <c r="H173" s="35">
        <f t="shared" ref="H173" si="959">SUM(I173:J173)</f>
        <v>18275.70016086</v>
      </c>
      <c r="I173" s="35">
        <v>10860.3143103</v>
      </c>
      <c r="J173" s="35">
        <f t="shared" ref="J173" si="960">SUM(K173:M173)</f>
        <v>7415.3858505600001</v>
      </c>
      <c r="K173" s="35">
        <v>5929.3634042399999</v>
      </c>
      <c r="L173" s="35">
        <v>1447.6210704299999</v>
      </c>
      <c r="M173" s="35">
        <v>38.401375889999997</v>
      </c>
      <c r="N173" s="35">
        <f t="shared" ref="N173" si="961">SUM(O173:P173)</f>
        <v>4886.1394966999997</v>
      </c>
      <c r="O173" s="35">
        <v>2610.4750293100001</v>
      </c>
      <c r="P173" s="35">
        <f t="shared" ref="P173" si="962">SUM(Q173:S173)</f>
        <v>2275.66446739</v>
      </c>
      <c r="Q173" s="35">
        <v>1681.7707066200001</v>
      </c>
      <c r="R173" s="35">
        <v>555.85457927000004</v>
      </c>
      <c r="S173" s="35">
        <v>38.039181499999998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23595.442547840001</v>
      </c>
      <c r="C174" s="35">
        <f t="shared" ref="C174" si="963">I174+O174</f>
        <v>13904.99580665</v>
      </c>
      <c r="D174" s="35">
        <f t="shared" ref="D174" si="964">J174+P174</f>
        <v>9690.4467411900005</v>
      </c>
      <c r="E174" s="35">
        <f t="shared" ref="E174" si="965">K174+Q174</f>
        <v>7583.6245167199995</v>
      </c>
      <c r="F174" s="35">
        <f t="shared" ref="F174" si="966">L174+R174</f>
        <v>2026.61785037</v>
      </c>
      <c r="G174" s="35">
        <f t="shared" ref="G174" si="967">M174+S174</f>
        <v>80.204374099999995</v>
      </c>
      <c r="H174" s="35">
        <f t="shared" ref="H174" si="968">SUM(I174:J174)</f>
        <v>18591.121522959998</v>
      </c>
      <c r="I174" s="35">
        <v>11175.72411049</v>
      </c>
      <c r="J174" s="35">
        <f t="shared" ref="J174" si="969">SUM(K174:M174)</f>
        <v>7415.3974124699998</v>
      </c>
      <c r="K174" s="35">
        <v>5924.5120537299999</v>
      </c>
      <c r="L174" s="35">
        <v>1452.96922311</v>
      </c>
      <c r="M174" s="35">
        <v>37.916135629999999</v>
      </c>
      <c r="N174" s="35">
        <f t="shared" ref="N174" si="970">SUM(O174:P174)</f>
        <v>5004.3210248800006</v>
      </c>
      <c r="O174" s="35">
        <v>2729.2716961599999</v>
      </c>
      <c r="P174" s="35">
        <f t="shared" ref="P174" si="971">SUM(Q174:S174)</f>
        <v>2275.0493287200002</v>
      </c>
      <c r="Q174" s="35">
        <v>1659.11246299</v>
      </c>
      <c r="R174" s="35">
        <v>573.64862726000001</v>
      </c>
      <c r="S174" s="35">
        <v>42.288238470000003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24184.748536670002</v>
      </c>
      <c r="C175" s="35">
        <f t="shared" ref="C175" si="972">I175+O175</f>
        <v>14288.791082599999</v>
      </c>
      <c r="D175" s="35">
        <f t="shared" ref="D175" si="973">J175+P175</f>
        <v>9895.9574540699996</v>
      </c>
      <c r="E175" s="35">
        <f t="shared" ref="E175" si="974">K175+Q175</f>
        <v>7813.6623208399997</v>
      </c>
      <c r="F175" s="35">
        <f t="shared" ref="F175" si="975">L175+R175</f>
        <v>2004.0796848499999</v>
      </c>
      <c r="G175" s="35">
        <f t="shared" ref="G175" si="976">M175+S175</f>
        <v>78.215448379999998</v>
      </c>
      <c r="H175" s="35">
        <f t="shared" ref="H175" si="977">SUM(I175:J175)</f>
        <v>19047.017466459998</v>
      </c>
      <c r="I175" s="35">
        <v>11526.526275239999</v>
      </c>
      <c r="J175" s="35">
        <f t="shared" ref="J175" si="978">SUM(K175:M175)</f>
        <v>7520.4911912199996</v>
      </c>
      <c r="K175" s="35">
        <v>6035.0312496400002</v>
      </c>
      <c r="L175" s="35">
        <v>1445.9690849399999</v>
      </c>
      <c r="M175" s="35">
        <v>39.490856639999997</v>
      </c>
      <c r="N175" s="35">
        <f t="shared" ref="N175" si="979">SUM(O175:P175)</f>
        <v>5137.7310702100003</v>
      </c>
      <c r="O175" s="35">
        <v>2762.2648073599998</v>
      </c>
      <c r="P175" s="35">
        <f t="shared" ref="P175" si="980">SUM(Q175:S175)</f>
        <v>2375.46626285</v>
      </c>
      <c r="Q175" s="35">
        <v>1778.6310712</v>
      </c>
      <c r="R175" s="35">
        <v>558.11059991000002</v>
      </c>
      <c r="S175" s="35">
        <v>38.724591740000001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24845.210022590003</v>
      </c>
      <c r="C176" s="35">
        <f t="shared" ref="C176" si="981">I176+O176</f>
        <v>14868.117744300002</v>
      </c>
      <c r="D176" s="35">
        <f t="shared" ref="D176" si="982">J176+P176</f>
        <v>9977.0922782899997</v>
      </c>
      <c r="E176" s="35">
        <f t="shared" ref="E176" si="983">K176+Q176</f>
        <v>7791.7509642599998</v>
      </c>
      <c r="F176" s="35">
        <f t="shared" ref="F176" si="984">L176+R176</f>
        <v>2099.9741487199999</v>
      </c>
      <c r="G176" s="35">
        <f t="shared" ref="G176" si="985">M176+S176</f>
        <v>85.367165310000004</v>
      </c>
      <c r="H176" s="35">
        <f t="shared" ref="H176" si="986">SUM(I176:J176)</f>
        <v>19587.055193790002</v>
      </c>
      <c r="I176" s="35">
        <v>12003.737226470001</v>
      </c>
      <c r="J176" s="35">
        <f t="shared" ref="J176" si="987">SUM(K176:M176)</f>
        <v>7583.3179673200002</v>
      </c>
      <c r="K176" s="35">
        <v>6016.6210477900004</v>
      </c>
      <c r="L176" s="35">
        <v>1519.45322996</v>
      </c>
      <c r="M176" s="35">
        <v>47.243689570000001</v>
      </c>
      <c r="N176" s="35">
        <f t="shared" ref="N176" si="988">SUM(O176:P176)</f>
        <v>5258.1548287999994</v>
      </c>
      <c r="O176" s="35">
        <v>2864.3805178299999</v>
      </c>
      <c r="P176" s="35">
        <f t="shared" ref="P176" si="989">SUM(Q176:S176)</f>
        <v>2393.7743109699995</v>
      </c>
      <c r="Q176" s="35">
        <v>1775.1299164699999</v>
      </c>
      <c r="R176" s="35">
        <v>580.52091875999997</v>
      </c>
      <c r="S176" s="35">
        <v>38.123475740000003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25368.77786944</v>
      </c>
      <c r="C177" s="35">
        <f t="shared" ref="C177" si="990">I177+O177</f>
        <v>15229.91593291</v>
      </c>
      <c r="D177" s="35">
        <f t="shared" ref="D177" si="991">J177+P177</f>
        <v>10138.86193653</v>
      </c>
      <c r="E177" s="35">
        <f t="shared" ref="E177" si="992">K177+Q177</f>
        <v>7887.8458313699994</v>
      </c>
      <c r="F177" s="35">
        <f t="shared" ref="F177" si="993">L177+R177</f>
        <v>2146.8361103800003</v>
      </c>
      <c r="G177" s="35">
        <f t="shared" ref="G177" si="994">M177+S177</f>
        <v>104.17999478</v>
      </c>
      <c r="H177" s="35">
        <f t="shared" ref="H177" si="995">SUM(I177:J177)</f>
        <v>20005.144601970002</v>
      </c>
      <c r="I177" s="35">
        <v>12349.330232210001</v>
      </c>
      <c r="J177" s="35">
        <f t="shared" ref="J177" si="996">SUM(K177:M177)</f>
        <v>7655.8143697599999</v>
      </c>
      <c r="K177" s="35">
        <v>6059.0000413799999</v>
      </c>
      <c r="L177" s="35">
        <v>1540.8096833300001</v>
      </c>
      <c r="M177" s="35">
        <v>56.004645050000001</v>
      </c>
      <c r="N177" s="35">
        <f t="shared" ref="N177" si="997">SUM(O177:P177)</f>
        <v>5363.6332674700006</v>
      </c>
      <c r="O177" s="35">
        <v>2880.5857007</v>
      </c>
      <c r="P177" s="35">
        <f t="shared" ref="P177" si="998">SUM(Q177:S177)</f>
        <v>2483.0475667700002</v>
      </c>
      <c r="Q177" s="35">
        <v>1828.84578999</v>
      </c>
      <c r="R177" s="35">
        <v>606.02642705000005</v>
      </c>
      <c r="S177" s="35">
        <v>48.175349730000001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26097.737225960002</v>
      </c>
      <c r="C178" s="35">
        <f t="shared" ref="C178" si="999">I178+O178</f>
        <v>15792.029956190001</v>
      </c>
      <c r="D178" s="35">
        <f t="shared" ref="D178" si="1000">J178+P178</f>
        <v>10305.707269769999</v>
      </c>
      <c r="E178" s="35">
        <f t="shared" ref="E178" si="1001">K178+Q178</f>
        <v>8017.9643736400003</v>
      </c>
      <c r="F178" s="35">
        <f t="shared" ref="F178" si="1002">L178+R178</f>
        <v>2190.87052077</v>
      </c>
      <c r="G178" s="35">
        <f t="shared" ref="G178" si="1003">M178+S178</f>
        <v>96.872375360000007</v>
      </c>
      <c r="H178" s="35">
        <f t="shared" ref="H178" si="1004">SUM(I178:J178)</f>
        <v>20572.725288170001</v>
      </c>
      <c r="I178" s="35">
        <v>12837.693555080001</v>
      </c>
      <c r="J178" s="35">
        <f t="shared" ref="J178" si="1005">SUM(K178:M178)</f>
        <v>7735.0317330899998</v>
      </c>
      <c r="K178" s="35">
        <v>6115.7655481800002</v>
      </c>
      <c r="L178" s="35">
        <v>1570.4271732</v>
      </c>
      <c r="M178" s="35">
        <v>48.839011710000001</v>
      </c>
      <c r="N178" s="35">
        <f t="shared" ref="N178" si="1006">SUM(O178:P178)</f>
        <v>5525.01193779</v>
      </c>
      <c r="O178" s="35">
        <v>2954.3364011100002</v>
      </c>
      <c r="P178" s="35">
        <f t="shared" ref="P178" si="1007">SUM(Q178:S178)</f>
        <v>2570.6755366799998</v>
      </c>
      <c r="Q178" s="35">
        <v>1902.1988254600001</v>
      </c>
      <c r="R178" s="35">
        <v>620.44334757000001</v>
      </c>
      <c r="S178" s="35">
        <v>48.033363649999998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25860.890578619998</v>
      </c>
      <c r="C179" s="35">
        <f t="shared" ref="C179" si="1008">I179+O179</f>
        <v>15406.337886519999</v>
      </c>
      <c r="D179" s="35">
        <f t="shared" ref="D179" si="1009">J179+P179</f>
        <v>10454.5526921</v>
      </c>
      <c r="E179" s="35">
        <f t="shared" ref="E179" si="1010">K179+Q179</f>
        <v>8144.4856653699999</v>
      </c>
      <c r="F179" s="35">
        <f t="shared" ref="F179" si="1011">L179+R179</f>
        <v>2244.6536808800001</v>
      </c>
      <c r="G179" s="35">
        <f t="shared" ref="G179" si="1012">M179+S179</f>
        <v>65.413345849999999</v>
      </c>
      <c r="H179" s="35">
        <f t="shared" ref="H179" si="1013">SUM(I179:J179)</f>
        <v>20248.385008090001</v>
      </c>
      <c r="I179" s="35">
        <v>12418.566627169999</v>
      </c>
      <c r="J179" s="35">
        <f t="shared" ref="J179" si="1014">SUM(K179:M179)</f>
        <v>7829.81838092</v>
      </c>
      <c r="K179" s="35">
        <v>6190.7394081499997</v>
      </c>
      <c r="L179" s="35">
        <v>1604.22517528</v>
      </c>
      <c r="M179" s="35">
        <v>34.853797489999998</v>
      </c>
      <c r="N179" s="35">
        <f t="shared" ref="N179" si="1015">SUM(O179:P179)</f>
        <v>5612.5055705300001</v>
      </c>
      <c r="O179" s="35">
        <v>2987.77125935</v>
      </c>
      <c r="P179" s="35">
        <f t="shared" ref="P179" si="1016">SUM(Q179:S179)</f>
        <v>2624.7343111800001</v>
      </c>
      <c r="Q179" s="35">
        <v>1953.74625722</v>
      </c>
      <c r="R179" s="35">
        <v>640.42850559999999</v>
      </c>
      <c r="S179" s="35">
        <v>30.559548360000001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26349.201011850004</v>
      </c>
      <c r="C180" s="35">
        <f t="shared" ref="C180" si="1017">I180+O180</f>
        <v>15849.35625391</v>
      </c>
      <c r="D180" s="35">
        <f t="shared" ref="D180" si="1018">J180+P180</f>
        <v>10499.844757940002</v>
      </c>
      <c r="E180" s="35">
        <f t="shared" ref="E180" si="1019">K180+Q180</f>
        <v>8175.2923679300002</v>
      </c>
      <c r="F180" s="35">
        <f t="shared" ref="F180" si="1020">L180+R180</f>
        <v>2252.99117931</v>
      </c>
      <c r="G180" s="35">
        <f t="shared" ref="G180" si="1021">M180+S180</f>
        <v>71.561210700000004</v>
      </c>
      <c r="H180" s="35">
        <f t="shared" ref="H180" si="1022">SUM(I180:J180)</f>
        <v>20717.40130356</v>
      </c>
      <c r="I180" s="35">
        <v>12836.32188342</v>
      </c>
      <c r="J180" s="35">
        <f t="shared" ref="J180" si="1023">SUM(K180:M180)</f>
        <v>7881.0794201400004</v>
      </c>
      <c r="K180" s="35">
        <v>6222.8086523100001</v>
      </c>
      <c r="L180" s="35">
        <v>1621.8432372300001</v>
      </c>
      <c r="M180" s="35">
        <v>36.427530599999997</v>
      </c>
      <c r="N180" s="35">
        <f t="shared" ref="N180" si="1024">SUM(O180:P180)</f>
        <v>5631.7997082900001</v>
      </c>
      <c r="O180" s="35">
        <v>3013.0343704900001</v>
      </c>
      <c r="P180" s="35">
        <f t="shared" ref="P180" si="1025">SUM(Q180:S180)</f>
        <v>2618.7653378000005</v>
      </c>
      <c r="Q180" s="35">
        <v>1952.4837156200001</v>
      </c>
      <c r="R180" s="35">
        <v>631.14794208000001</v>
      </c>
      <c r="S180" s="35">
        <v>35.133680099999999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26349.912693029997</v>
      </c>
      <c r="C181" s="35">
        <f t="shared" ref="C181" si="1026">I181+O181</f>
        <v>15738.17847429</v>
      </c>
      <c r="D181" s="35">
        <f t="shared" ref="D181" si="1027">J181+P181</f>
        <v>10611.734218740001</v>
      </c>
      <c r="E181" s="35">
        <f t="shared" ref="E181" si="1028">K181+Q181</f>
        <v>8263.35780505</v>
      </c>
      <c r="F181" s="35">
        <f t="shared" ref="F181" si="1029">L181+R181</f>
        <v>2283.98119825</v>
      </c>
      <c r="G181" s="35">
        <f t="shared" ref="G181" si="1030">M181+S181</f>
        <v>64.395215440000001</v>
      </c>
      <c r="H181" s="35">
        <f t="shared" ref="H181" si="1031">SUM(I181:J181)</f>
        <v>20623.577796770001</v>
      </c>
      <c r="I181" s="35">
        <v>12622.08186307</v>
      </c>
      <c r="J181" s="35">
        <f t="shared" ref="J181" si="1032">SUM(K181:M181)</f>
        <v>8001.4959337000009</v>
      </c>
      <c r="K181" s="35">
        <v>6326.1976485900004</v>
      </c>
      <c r="L181" s="35">
        <v>1641.2857251200001</v>
      </c>
      <c r="M181" s="35">
        <v>34.01255999</v>
      </c>
      <c r="N181" s="35">
        <f t="shared" ref="N181" si="1033">SUM(O181:P181)</f>
        <v>5726.3348962599994</v>
      </c>
      <c r="O181" s="35">
        <v>3116.0966112199999</v>
      </c>
      <c r="P181" s="35">
        <f t="shared" ref="P181" si="1034">SUM(Q181:S181)</f>
        <v>2610.2382850399999</v>
      </c>
      <c r="Q181" s="35">
        <v>1937.1601564600001</v>
      </c>
      <c r="R181" s="35">
        <v>642.69547312999998</v>
      </c>
      <c r="S181" s="35">
        <v>30.382655450000001</v>
      </c>
      <c r="T181" s="35"/>
      <c r="U181" s="35"/>
      <c r="V181" s="35"/>
      <c r="W181" s="35"/>
      <c r="X181" s="35"/>
      <c r="Y181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231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259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 hidden="1" outlineLevel="1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 hidden="1" outlineLevel="1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 hidden="1" outlineLevel="1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 hidden="1" outlineLevel="1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 hidden="1" outlineLevel="1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 hidden="1" outlineLevel="1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 hidden="1" outlineLevel="1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 hidden="1" outlineLevel="1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 hidden="1" outlineLevel="1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 hidden="1" outlineLevel="1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 hidden="1" outlineLevel="1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  <row r="171" spans="1:22">
      <c r="A171" s="9">
        <v>45413</v>
      </c>
      <c r="B171" s="131">
        <v>12049.303508149998</v>
      </c>
      <c r="C171" s="131">
        <v>5307.4707316599997</v>
      </c>
      <c r="D171" s="131">
        <v>23.338776419999999</v>
      </c>
      <c r="E171" s="131">
        <v>2839.5804732200004</v>
      </c>
      <c r="F171" s="131">
        <v>217.28220900999997</v>
      </c>
      <c r="G171" s="131">
        <v>54.390218699999998</v>
      </c>
      <c r="H171" s="131">
        <v>188.19095367</v>
      </c>
      <c r="I171" s="131">
        <v>1604.5254767599997</v>
      </c>
      <c r="J171" s="131">
        <v>209.99098748</v>
      </c>
      <c r="K171" s="131">
        <v>9.7350101000000002</v>
      </c>
      <c r="L171" s="131">
        <v>130.68447386</v>
      </c>
      <c r="M171" s="131">
        <v>3.5974449999999998E-2</v>
      </c>
      <c r="N171" s="131">
        <v>79.825848709999988</v>
      </c>
      <c r="O171" s="131">
        <v>564.16032242999995</v>
      </c>
      <c r="P171" s="131">
        <v>60.270325010000001</v>
      </c>
      <c r="Q171" s="131">
        <v>19.351776530000002</v>
      </c>
      <c r="R171" s="131">
        <v>720.77306536999993</v>
      </c>
      <c r="S171" s="131">
        <v>6.4509555700000005</v>
      </c>
      <c r="T171" s="131">
        <v>13.245929200000001</v>
      </c>
      <c r="U171" s="131"/>
      <c r="V171" s="131"/>
    </row>
    <row r="172" spans="1:22">
      <c r="A172" s="9">
        <v>45444</v>
      </c>
      <c r="B172" s="131">
        <v>12037.152114800003</v>
      </c>
      <c r="C172" s="131">
        <v>5284.5736658400001</v>
      </c>
      <c r="D172" s="131">
        <v>25.736371899999998</v>
      </c>
      <c r="E172" s="131">
        <v>3271.9353135499996</v>
      </c>
      <c r="F172" s="131">
        <v>229.49059843999999</v>
      </c>
      <c r="G172" s="131">
        <v>71.481346610000003</v>
      </c>
      <c r="H172" s="131">
        <v>304.30939673</v>
      </c>
      <c r="I172" s="131">
        <v>1070.1909137399998</v>
      </c>
      <c r="J172" s="131">
        <v>167.79351165000003</v>
      </c>
      <c r="K172" s="131">
        <v>10.38554427</v>
      </c>
      <c r="L172" s="131">
        <v>142.48014436</v>
      </c>
      <c r="M172" s="131">
        <v>4.0916099999999997E-2</v>
      </c>
      <c r="N172" s="131">
        <v>92.240866920000002</v>
      </c>
      <c r="O172" s="131">
        <v>573.85178030999987</v>
      </c>
      <c r="P172" s="131">
        <v>62.632922600000001</v>
      </c>
      <c r="Q172" s="131">
        <v>22.54796614</v>
      </c>
      <c r="R172" s="131">
        <v>688.22899538000001</v>
      </c>
      <c r="S172" s="131">
        <v>6.50482709</v>
      </c>
      <c r="T172" s="131">
        <v>12.72703317</v>
      </c>
      <c r="U172" s="131"/>
      <c r="V172" s="131"/>
    </row>
    <row r="173" spans="1:22">
      <c r="A173" s="9">
        <v>45474</v>
      </c>
      <c r="B173" s="131">
        <v>12399.899668529999</v>
      </c>
      <c r="C173" s="131">
        <v>5504.7164448400008</v>
      </c>
      <c r="D173" s="131">
        <v>28.194574149999998</v>
      </c>
      <c r="E173" s="131">
        <v>3367.4016732</v>
      </c>
      <c r="F173" s="131">
        <v>190.98121209999999</v>
      </c>
      <c r="G173" s="131">
        <v>60.272712470000009</v>
      </c>
      <c r="H173" s="131">
        <v>289.59527072999998</v>
      </c>
      <c r="I173" s="131">
        <v>1154.2184550900001</v>
      </c>
      <c r="J173" s="131">
        <v>145.50166281</v>
      </c>
      <c r="K173" s="131">
        <v>9.574709669999999</v>
      </c>
      <c r="L173" s="131">
        <v>156.6380666</v>
      </c>
      <c r="M173" s="131">
        <v>2.7581190000000002E-2</v>
      </c>
      <c r="N173" s="131">
        <v>151.00974810999998</v>
      </c>
      <c r="O173" s="131">
        <v>588.28593623000006</v>
      </c>
      <c r="P173" s="131">
        <v>68.85802176</v>
      </c>
      <c r="Q173" s="131">
        <v>21.37084093</v>
      </c>
      <c r="R173" s="131">
        <v>639.98373745999993</v>
      </c>
      <c r="S173" s="131">
        <v>6.3651574699999998</v>
      </c>
      <c r="T173" s="131">
        <v>16.903863720000004</v>
      </c>
      <c r="U173" s="131"/>
      <c r="V173" s="131"/>
    </row>
    <row r="174" spans="1:22">
      <c r="A174" s="9">
        <v>45505</v>
      </c>
      <c r="B174" s="131">
        <v>12602.86943192</v>
      </c>
      <c r="C174" s="131">
        <v>5398.0259344000006</v>
      </c>
      <c r="D174" s="131">
        <v>29.231674480000002</v>
      </c>
      <c r="E174" s="131">
        <v>3561.1483235999999</v>
      </c>
      <c r="F174" s="131">
        <v>190.18089508</v>
      </c>
      <c r="G174" s="131">
        <v>37.162826330000001</v>
      </c>
      <c r="H174" s="131">
        <v>251.02679499999999</v>
      </c>
      <c r="I174" s="131">
        <v>1094.4639410099999</v>
      </c>
      <c r="J174" s="131">
        <v>118.45034522999998</v>
      </c>
      <c r="K174" s="131">
        <v>8.7250278899999998</v>
      </c>
      <c r="L174" s="131">
        <v>160.58566967000002</v>
      </c>
      <c r="M174" s="131">
        <v>1.9674940000000002E-2</v>
      </c>
      <c r="N174" s="131">
        <v>170.60083814000001</v>
      </c>
      <c r="O174" s="131">
        <v>813.51282801000013</v>
      </c>
      <c r="P174" s="131">
        <v>67.781690690000005</v>
      </c>
      <c r="Q174" s="131">
        <v>26.957800520000003</v>
      </c>
      <c r="R174" s="131">
        <v>659.49268809</v>
      </c>
      <c r="S174" s="131">
        <v>6.4756077300000001</v>
      </c>
      <c r="T174" s="131">
        <v>9.0268711100000001</v>
      </c>
      <c r="U174" s="131"/>
      <c r="V174" s="131"/>
    </row>
    <row r="175" spans="1:22">
      <c r="A175" s="9">
        <v>45536</v>
      </c>
      <c r="B175" s="131">
        <v>12834.769910110001</v>
      </c>
      <c r="C175" s="131">
        <v>5254.7789518900008</v>
      </c>
      <c r="D175" s="131">
        <v>27.55270243</v>
      </c>
      <c r="E175" s="131">
        <v>3859.5459558599996</v>
      </c>
      <c r="F175" s="131">
        <v>203.51901155000004</v>
      </c>
      <c r="G175" s="131">
        <v>55.126170600000002</v>
      </c>
      <c r="H175" s="131">
        <v>231.48011107999997</v>
      </c>
      <c r="I175" s="131">
        <v>1016.0006849000001</v>
      </c>
      <c r="J175" s="131">
        <v>154.91159355000002</v>
      </c>
      <c r="K175" s="131">
        <v>9.0325441600000005</v>
      </c>
      <c r="L175" s="131">
        <v>167.66504662</v>
      </c>
      <c r="M175" s="131">
        <v>4.6152320000000004E-2</v>
      </c>
      <c r="N175" s="131">
        <v>174.86268462000001</v>
      </c>
      <c r="O175" s="131">
        <v>916.95024471999989</v>
      </c>
      <c r="P175" s="131">
        <v>70.740231480000006</v>
      </c>
      <c r="Q175" s="131">
        <v>30.988631769999998</v>
      </c>
      <c r="R175" s="131">
        <v>646.74441379999996</v>
      </c>
      <c r="S175" s="131">
        <v>6.2053556499999996</v>
      </c>
      <c r="T175" s="131">
        <v>8.6194231099999996</v>
      </c>
      <c r="U175" s="131"/>
      <c r="V175" s="131"/>
    </row>
    <row r="176" spans="1:22">
      <c r="A176" s="9">
        <v>45566</v>
      </c>
      <c r="B176" s="131">
        <v>13480.311083950004</v>
      </c>
      <c r="C176" s="131">
        <v>5597.4480717300003</v>
      </c>
      <c r="D176" s="131">
        <v>30.418889200000002</v>
      </c>
      <c r="E176" s="131">
        <v>4094.4708733000007</v>
      </c>
      <c r="F176" s="131">
        <v>165.27103755000002</v>
      </c>
      <c r="G176" s="131">
        <v>49.42016581</v>
      </c>
      <c r="H176" s="131">
        <v>262.30859733</v>
      </c>
      <c r="I176" s="131">
        <v>1046.3454180800002</v>
      </c>
      <c r="J176" s="131">
        <v>101.83963900000001</v>
      </c>
      <c r="K176" s="131">
        <v>10.094880890000001</v>
      </c>
      <c r="L176" s="131">
        <v>196.39949536</v>
      </c>
      <c r="M176" s="131">
        <v>1.4840900000000001E-2</v>
      </c>
      <c r="N176" s="131">
        <v>191.59910920999999</v>
      </c>
      <c r="O176" s="131">
        <v>987.81102108000016</v>
      </c>
      <c r="P176" s="131">
        <v>56.708556360000003</v>
      </c>
      <c r="Q176" s="131">
        <v>28.630453189999997</v>
      </c>
      <c r="R176" s="131">
        <v>642.83138465000002</v>
      </c>
      <c r="S176" s="131">
        <v>6.0051100000000011</v>
      </c>
      <c r="T176" s="131">
        <v>12.693540310000001</v>
      </c>
      <c r="U176" s="131"/>
      <c r="V176" s="131"/>
    </row>
    <row r="177" spans="1:22">
      <c r="A177" s="9">
        <v>45597</v>
      </c>
      <c r="B177" s="131">
        <v>13295.40312021</v>
      </c>
      <c r="C177" s="131">
        <v>5930.8822312800003</v>
      </c>
      <c r="D177" s="131">
        <v>29.508878960000004</v>
      </c>
      <c r="E177" s="131">
        <v>3700.1909472399998</v>
      </c>
      <c r="F177" s="131">
        <v>214.58313935999999</v>
      </c>
      <c r="G177" s="131">
        <v>61.391048760000004</v>
      </c>
      <c r="H177" s="131">
        <v>273.20446556999997</v>
      </c>
      <c r="I177" s="131">
        <v>1074.6691169999999</v>
      </c>
      <c r="J177" s="131">
        <v>237.68070028</v>
      </c>
      <c r="K177" s="131">
        <v>10.145854949999999</v>
      </c>
      <c r="L177" s="131">
        <v>199.11128081000001</v>
      </c>
      <c r="M177" s="131">
        <v>0.20755304999999999</v>
      </c>
      <c r="N177" s="131">
        <v>189.41733067000001</v>
      </c>
      <c r="O177" s="131">
        <v>571.19055666999998</v>
      </c>
      <c r="P177" s="131">
        <v>62.051898520000002</v>
      </c>
      <c r="Q177" s="131">
        <v>26.705743269999999</v>
      </c>
      <c r="R177" s="131">
        <v>692.21608562000006</v>
      </c>
      <c r="S177" s="131">
        <v>0.1189921</v>
      </c>
      <c r="T177" s="131">
        <v>22.127296100000002</v>
      </c>
      <c r="U177" s="131"/>
      <c r="V177" s="131"/>
    </row>
    <row r="178" spans="1:22">
      <c r="A178" s="9">
        <v>45627</v>
      </c>
      <c r="B178" s="131">
        <v>14319.921558919999</v>
      </c>
      <c r="C178" s="131">
        <v>6328.2875458299995</v>
      </c>
      <c r="D178" s="131">
        <v>27.65001659</v>
      </c>
      <c r="E178" s="131">
        <v>4133.4884881000007</v>
      </c>
      <c r="F178" s="131">
        <v>202.54229391000001</v>
      </c>
      <c r="G178" s="131">
        <v>50.503809429999997</v>
      </c>
      <c r="H178" s="131">
        <v>463.10041970999998</v>
      </c>
      <c r="I178" s="131">
        <v>1326.2057412800002</v>
      </c>
      <c r="J178" s="131">
        <v>213.15376312000001</v>
      </c>
      <c r="K178" s="131">
        <v>11.139373550000002</v>
      </c>
      <c r="L178" s="131">
        <v>224.12297110000003</v>
      </c>
      <c r="M178" s="131">
        <v>0.23058968999999999</v>
      </c>
      <c r="N178" s="131">
        <v>119.55441595000002</v>
      </c>
      <c r="O178" s="131">
        <v>439.88429882999998</v>
      </c>
      <c r="P178" s="131">
        <v>68.489237229999986</v>
      </c>
      <c r="Q178" s="131">
        <v>25.988642420000001</v>
      </c>
      <c r="R178" s="131">
        <v>668.77066915999978</v>
      </c>
      <c r="S178" s="131">
        <v>0.11882319</v>
      </c>
      <c r="T178" s="131">
        <v>16.690459829999998</v>
      </c>
      <c r="U178" s="131"/>
      <c r="V178" s="131"/>
    </row>
    <row r="179" spans="1:22">
      <c r="A179" s="9">
        <v>45658</v>
      </c>
      <c r="B179" s="131">
        <v>13973.900170250001</v>
      </c>
      <c r="C179" s="131">
        <v>6873.9971180399998</v>
      </c>
      <c r="D179" s="131">
        <v>30.046293630000001</v>
      </c>
      <c r="E179" s="131">
        <v>3849.1809539799997</v>
      </c>
      <c r="F179" s="131">
        <v>248.59837693999998</v>
      </c>
      <c r="G179" s="131">
        <v>54.308324029999994</v>
      </c>
      <c r="H179" s="131">
        <v>237.95282200999998</v>
      </c>
      <c r="I179" s="131">
        <v>1135.6906632500002</v>
      </c>
      <c r="J179" s="131">
        <v>203.81733025</v>
      </c>
      <c r="K179" s="131">
        <v>11.219993029999999</v>
      </c>
      <c r="L179" s="131">
        <v>239.38048687</v>
      </c>
      <c r="M179" s="131">
        <v>0.22390265000000001</v>
      </c>
      <c r="N179" s="131">
        <v>119.23706044000001</v>
      </c>
      <c r="O179" s="131">
        <v>328.73084985999998</v>
      </c>
      <c r="P179" s="131">
        <v>60.475943500000007</v>
      </c>
      <c r="Q179" s="131">
        <v>29.396325359999999</v>
      </c>
      <c r="R179" s="131">
        <v>531.78494855999998</v>
      </c>
      <c r="S179" s="131">
        <v>0.41945473</v>
      </c>
      <c r="T179" s="131">
        <v>19.439323120000001</v>
      </c>
      <c r="U179" s="131"/>
      <c r="V179" s="131"/>
    </row>
    <row r="180" spans="1:22">
      <c r="A180" s="9">
        <v>45689</v>
      </c>
      <c r="B180" s="131">
        <v>14489.937057559999</v>
      </c>
      <c r="C180" s="131">
        <v>7370.92889947</v>
      </c>
      <c r="D180" s="131">
        <v>23.32473968</v>
      </c>
      <c r="E180" s="131">
        <v>3872.6762146700003</v>
      </c>
      <c r="F180" s="131">
        <v>255.25353251000004</v>
      </c>
      <c r="G180" s="131">
        <v>43.439042400000012</v>
      </c>
      <c r="H180" s="131">
        <v>227.64070456999997</v>
      </c>
      <c r="I180" s="131">
        <v>1080.49555986</v>
      </c>
      <c r="J180" s="131">
        <v>205.58698577000001</v>
      </c>
      <c r="K180" s="131">
        <v>12.971926890000002</v>
      </c>
      <c r="L180" s="131">
        <v>230.8411643</v>
      </c>
      <c r="M180" s="131">
        <v>0.2239738</v>
      </c>
      <c r="N180" s="131">
        <v>123.79547005000001</v>
      </c>
      <c r="O180" s="131">
        <v>243.58631285000001</v>
      </c>
      <c r="P180" s="131">
        <v>59.710696000000013</v>
      </c>
      <c r="Q180" s="131">
        <v>32.91749514</v>
      </c>
      <c r="R180" s="131">
        <v>686.64100185999996</v>
      </c>
      <c r="S180" s="131">
        <v>0.76360022000000005</v>
      </c>
      <c r="T180" s="131">
        <v>19.139737520000001</v>
      </c>
      <c r="U180" s="131"/>
      <c r="V180" s="131"/>
    </row>
    <row r="181" spans="1:22">
      <c r="A181" s="9">
        <v>45717</v>
      </c>
      <c r="B181" s="131">
        <v>15536.52279406</v>
      </c>
      <c r="C181" s="131">
        <v>7882.0906518399997</v>
      </c>
      <c r="D181" s="131">
        <v>19.553293210000003</v>
      </c>
      <c r="E181" s="131">
        <v>4186.28854271</v>
      </c>
      <c r="F181" s="131">
        <v>246.76486355</v>
      </c>
      <c r="G181" s="131">
        <v>55.362324670000007</v>
      </c>
      <c r="H181" s="131">
        <v>219.25725865000004</v>
      </c>
      <c r="I181" s="131">
        <v>1114.6590367600002</v>
      </c>
      <c r="J181" s="131">
        <v>236.10529326999998</v>
      </c>
      <c r="K181" s="131">
        <v>14.22599445</v>
      </c>
      <c r="L181" s="131">
        <v>237.86476506999998</v>
      </c>
      <c r="M181" s="131">
        <v>0.21754419</v>
      </c>
      <c r="N181" s="131">
        <v>116.07440089000001</v>
      </c>
      <c r="O181" s="131">
        <v>441.71635544000003</v>
      </c>
      <c r="P181" s="131">
        <v>55.200377119999992</v>
      </c>
      <c r="Q181" s="131">
        <v>33.347848190000001</v>
      </c>
      <c r="R181" s="131">
        <v>659.00464743999999</v>
      </c>
      <c r="S181" s="131">
        <v>6.4847959999999996E-2</v>
      </c>
      <c r="T181" s="131">
        <v>18.724748650000002</v>
      </c>
      <c r="U181" s="131"/>
      <c r="V181" s="131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268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268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268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268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268</v>
      </c>
      <c r="S44" s="39" t="s">
        <v>268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268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268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268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268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268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268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268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268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268</v>
      </c>
      <c r="P53" s="39">
        <v>12.490399999999999</v>
      </c>
      <c r="Q53" s="39">
        <v>12.496700000000001</v>
      </c>
      <c r="R53" s="39">
        <v>9.8003999999999998</v>
      </c>
      <c r="S53" s="39" t="s">
        <v>268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268</v>
      </c>
      <c r="S54" s="39" t="s">
        <v>268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268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268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268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268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268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268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268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268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268</v>
      </c>
      <c r="S68" s="39" t="s">
        <v>268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268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268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268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268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268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268</v>
      </c>
      <c r="S74" s="39" t="s">
        <v>268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268</v>
      </c>
      <c r="S75" s="39" t="s">
        <v>268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268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268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268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268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268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268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268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268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268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268</v>
      </c>
      <c r="S85" s="39" t="s">
        <v>268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268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268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268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268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268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268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268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268</v>
      </c>
      <c r="S93" s="39" t="s">
        <v>268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268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268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268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268</v>
      </c>
      <c r="S97" s="39" t="s">
        <v>268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268</v>
      </c>
      <c r="S98" s="39" t="s">
        <v>268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268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268</v>
      </c>
      <c r="S100" s="39" t="s">
        <v>268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268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268</v>
      </c>
      <c r="S102" s="39" t="s">
        <v>268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268</v>
      </c>
      <c r="S103" s="39" t="s">
        <v>268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268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268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268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268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268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268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268</v>
      </c>
      <c r="S110" s="39" t="s">
        <v>268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268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268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268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268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268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268</v>
      </c>
      <c r="S116" s="39" t="s">
        <v>268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268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268</v>
      </c>
      <c r="Q119" s="39" t="s">
        <v>268</v>
      </c>
      <c r="R119" s="39" t="s">
        <v>268</v>
      </c>
      <c r="S119" s="39" t="s">
        <v>268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268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268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268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268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268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268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268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268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268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268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268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268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268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268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268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268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268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268</v>
      </c>
      <c r="S149" s="39" t="s">
        <v>268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268</v>
      </c>
      <c r="Q150" s="39" t="s">
        <v>268</v>
      </c>
      <c r="R150" s="39" t="s">
        <v>268</v>
      </c>
      <c r="S150" s="39" t="s">
        <v>268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268</v>
      </c>
      <c r="S151" s="39" t="s">
        <v>268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268</v>
      </c>
      <c r="S152" s="39" t="s">
        <v>268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268</v>
      </c>
      <c r="S153" s="39" t="s">
        <v>268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268</v>
      </c>
      <c r="S154" s="39" t="s">
        <v>268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268</v>
      </c>
      <c r="S155" s="39" t="s">
        <v>268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268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268</v>
      </c>
      <c r="S157" s="39" t="s">
        <v>268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hidden="1" outlineLevel="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268</v>
      </c>
      <c r="S158" s="39" t="s">
        <v>268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 hidden="1" outlineLevel="1" collapsed="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268</v>
      </c>
      <c r="S159" s="39" t="s">
        <v>268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 hidden="1" outlineLevel="1" collapsed="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268</v>
      </c>
      <c r="S160" s="39" t="s">
        <v>268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 hidden="1" outlineLevel="1" collapsed="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268</v>
      </c>
      <c r="S161" s="39" t="s">
        <v>268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 hidden="1" outlineLevel="1" collapsed="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268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 hidden="1" outlineLevel="1" collapsed="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268</v>
      </c>
      <c r="S163" s="39" t="s">
        <v>268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 hidden="1" outlineLevel="1" collapsed="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 hidden="1" outlineLevel="1" collapsed="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268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268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 hidden="1" outlineLevel="1" collapsed="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268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 hidden="1" outlineLevel="1" collapsed="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 collapsed="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268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  <row r="171" spans="1:31">
      <c r="A171" s="9">
        <v>45413</v>
      </c>
      <c r="B171" s="39">
        <v>17.6431</v>
      </c>
      <c r="C171" s="39">
        <v>19.863600000000002</v>
      </c>
      <c r="D171" s="39">
        <v>17.183299999999999</v>
      </c>
      <c r="E171" s="39">
        <v>14.8194</v>
      </c>
      <c r="F171" s="39">
        <v>21.266500000000001</v>
      </c>
      <c r="G171" s="39">
        <v>0</v>
      </c>
      <c r="H171" s="39">
        <v>20.024899999999999</v>
      </c>
      <c r="I171" s="39">
        <v>19.863600000000002</v>
      </c>
      <c r="J171" s="39">
        <v>20.067499999999999</v>
      </c>
      <c r="K171" s="39">
        <v>18.6524</v>
      </c>
      <c r="L171" s="39">
        <v>21.7699</v>
      </c>
      <c r="M171" s="39">
        <v>0</v>
      </c>
      <c r="N171" s="39">
        <v>6.7279</v>
      </c>
      <c r="O171" s="39">
        <v>0</v>
      </c>
      <c r="P171" s="39">
        <v>6.7279</v>
      </c>
      <c r="Q171" s="39">
        <v>6.83</v>
      </c>
      <c r="R171" s="39">
        <v>4.8</v>
      </c>
      <c r="S171" s="39" t="s">
        <v>268</v>
      </c>
      <c r="T171" s="39">
        <v>6.83</v>
      </c>
      <c r="U171" s="39">
        <v>0</v>
      </c>
      <c r="V171" s="39">
        <v>6.83</v>
      </c>
      <c r="W171" s="39">
        <v>6.83</v>
      </c>
      <c r="X171" s="39">
        <v>0</v>
      </c>
      <c r="Y171" s="39">
        <v>0</v>
      </c>
      <c r="Z171" s="39">
        <v>4.8</v>
      </c>
      <c r="AA171" s="39">
        <v>0</v>
      </c>
      <c r="AB171" s="39">
        <v>4.8</v>
      </c>
      <c r="AC171" s="39">
        <v>0</v>
      </c>
      <c r="AD171" s="39">
        <v>4.8</v>
      </c>
      <c r="AE171" s="39">
        <v>0</v>
      </c>
    </row>
    <row r="172" spans="1:31">
      <c r="A172" s="9">
        <v>45444</v>
      </c>
      <c r="B172" s="39">
        <v>11.7677</v>
      </c>
      <c r="C172" s="39">
        <v>20.520299999999999</v>
      </c>
      <c r="D172" s="39">
        <v>10.2842</v>
      </c>
      <c r="E172" s="39">
        <v>10.972899999999999</v>
      </c>
      <c r="F172" s="39">
        <v>9.7014999999999993</v>
      </c>
      <c r="G172" s="39">
        <v>0</v>
      </c>
      <c r="H172" s="39">
        <v>20.100999999999999</v>
      </c>
      <c r="I172" s="39">
        <v>20.520299999999999</v>
      </c>
      <c r="J172" s="39">
        <v>19.844999999999999</v>
      </c>
      <c r="K172" s="39">
        <v>18.7864</v>
      </c>
      <c r="L172" s="39">
        <v>21.1145</v>
      </c>
      <c r="M172" s="39">
        <v>0</v>
      </c>
      <c r="N172" s="39">
        <v>6.6081000000000003</v>
      </c>
      <c r="O172" s="39">
        <v>0</v>
      </c>
      <c r="P172" s="39">
        <v>6.6081000000000003</v>
      </c>
      <c r="Q172" s="39">
        <v>7.1167999999999996</v>
      </c>
      <c r="R172" s="39">
        <v>6.2324000000000002</v>
      </c>
      <c r="S172" s="39" t="s">
        <v>268</v>
      </c>
      <c r="T172" s="39">
        <v>6.6208</v>
      </c>
      <c r="U172" s="39">
        <v>0</v>
      </c>
      <c r="V172" s="39">
        <v>6.6208</v>
      </c>
      <c r="W172" s="39">
        <v>7.1167999999999996</v>
      </c>
      <c r="X172" s="39">
        <v>6.25</v>
      </c>
      <c r="Y172" s="39">
        <v>0</v>
      </c>
      <c r="Z172" s="39">
        <v>4.8</v>
      </c>
      <c r="AA172" s="39">
        <v>0</v>
      </c>
      <c r="AB172" s="39">
        <v>4.8</v>
      </c>
      <c r="AC172" s="39">
        <v>0</v>
      </c>
      <c r="AD172" s="39">
        <v>4.8</v>
      </c>
      <c r="AE172" s="39">
        <v>0</v>
      </c>
    </row>
    <row r="173" spans="1:31">
      <c r="A173" s="9">
        <v>45474</v>
      </c>
      <c r="B173" s="39">
        <v>17.237500000000001</v>
      </c>
      <c r="C173" s="39">
        <v>20.287099999999999</v>
      </c>
      <c r="D173" s="39">
        <v>17.014399999999998</v>
      </c>
      <c r="E173" s="39">
        <v>14.074299999999999</v>
      </c>
      <c r="F173" s="39">
        <v>18.863099999999999</v>
      </c>
      <c r="G173" s="39">
        <v>20.455300000000001</v>
      </c>
      <c r="H173" s="39">
        <v>20.6311</v>
      </c>
      <c r="I173" s="39">
        <v>20.287099999999999</v>
      </c>
      <c r="J173" s="39">
        <v>20.665099999999999</v>
      </c>
      <c r="K173" s="39">
        <v>18.707799999999999</v>
      </c>
      <c r="L173" s="39">
        <v>21.6065</v>
      </c>
      <c r="M173" s="39">
        <v>20.455300000000001</v>
      </c>
      <c r="N173" s="39">
        <v>6.5391000000000004</v>
      </c>
      <c r="O173" s="39">
        <v>0</v>
      </c>
      <c r="P173" s="39">
        <v>6.5391000000000004</v>
      </c>
      <c r="Q173" s="39">
        <v>6.7877000000000001</v>
      </c>
      <c r="R173" s="39">
        <v>6.1890999999999998</v>
      </c>
      <c r="S173" s="39" t="s">
        <v>268</v>
      </c>
      <c r="T173" s="39">
        <v>6.5698999999999996</v>
      </c>
      <c r="U173" s="39">
        <v>0</v>
      </c>
      <c r="V173" s="39">
        <v>6.5698999999999996</v>
      </c>
      <c r="W173" s="39">
        <v>6.7877000000000001</v>
      </c>
      <c r="X173" s="39">
        <v>6.25</v>
      </c>
      <c r="Y173" s="39">
        <v>0</v>
      </c>
      <c r="Z173" s="39">
        <v>4.8</v>
      </c>
      <c r="AA173" s="39">
        <v>0</v>
      </c>
      <c r="AB173" s="39">
        <v>4.8</v>
      </c>
      <c r="AC173" s="39">
        <v>0</v>
      </c>
      <c r="AD173" s="39">
        <v>4.8</v>
      </c>
      <c r="AE173" s="39">
        <v>0</v>
      </c>
    </row>
    <row r="174" spans="1:31">
      <c r="A174" s="9">
        <v>45505</v>
      </c>
      <c r="B174" s="39">
        <v>17.419699999999999</v>
      </c>
      <c r="C174" s="39">
        <v>19.789400000000001</v>
      </c>
      <c r="D174" s="39">
        <v>16.779299999999999</v>
      </c>
      <c r="E174" s="39">
        <v>16.252400000000002</v>
      </c>
      <c r="F174" s="39">
        <v>17.979800000000001</v>
      </c>
      <c r="G174" s="39">
        <v>19.188099999999999</v>
      </c>
      <c r="H174" s="39">
        <v>18.818200000000001</v>
      </c>
      <c r="I174" s="39">
        <v>19.789400000000001</v>
      </c>
      <c r="J174" s="39">
        <v>18.5123</v>
      </c>
      <c r="K174" s="39">
        <v>18.047000000000001</v>
      </c>
      <c r="L174" s="39">
        <v>19.633900000000001</v>
      </c>
      <c r="M174" s="39">
        <v>19.188099999999999</v>
      </c>
      <c r="N174" s="39">
        <v>6.3079999999999998</v>
      </c>
      <c r="O174" s="39">
        <v>0</v>
      </c>
      <c r="P174" s="39">
        <v>6.3079999999999998</v>
      </c>
      <c r="Q174" s="39">
        <v>6.5298999999999996</v>
      </c>
      <c r="R174" s="39">
        <v>5.5216000000000003</v>
      </c>
      <c r="S174" s="39" t="s">
        <v>268</v>
      </c>
      <c r="T174" s="39">
        <v>6.4954000000000001</v>
      </c>
      <c r="U174" s="39">
        <v>0</v>
      </c>
      <c r="V174" s="39">
        <v>6.4954000000000001</v>
      </c>
      <c r="W174" s="39">
        <v>6.5298999999999996</v>
      </c>
      <c r="X174" s="39">
        <v>6.25</v>
      </c>
      <c r="Y174" s="39">
        <v>0</v>
      </c>
      <c r="Z174" s="39">
        <v>4.8</v>
      </c>
      <c r="AA174" s="39">
        <v>0</v>
      </c>
      <c r="AB174" s="39">
        <v>4.8</v>
      </c>
      <c r="AC174" s="39">
        <v>0</v>
      </c>
      <c r="AD174" s="39">
        <v>4.8</v>
      </c>
      <c r="AE174" s="39">
        <v>0</v>
      </c>
    </row>
    <row r="175" spans="1:31">
      <c r="A175" s="9">
        <v>45536</v>
      </c>
      <c r="B175" s="39">
        <v>12.4907</v>
      </c>
      <c r="C175" s="39">
        <v>11.9216</v>
      </c>
      <c r="D175" s="39">
        <v>12.629</v>
      </c>
      <c r="E175" s="39">
        <v>16.4559</v>
      </c>
      <c r="F175" s="39">
        <v>10.6768</v>
      </c>
      <c r="G175" s="39">
        <v>14.0747</v>
      </c>
      <c r="H175" s="39">
        <v>16.059000000000001</v>
      </c>
      <c r="I175" s="39">
        <v>11.9216</v>
      </c>
      <c r="J175" s="39">
        <v>17.892099999999999</v>
      </c>
      <c r="K175" s="39">
        <v>16.826000000000001</v>
      </c>
      <c r="L175" s="39">
        <v>19.504200000000001</v>
      </c>
      <c r="M175" s="39">
        <v>14.0747</v>
      </c>
      <c r="N175" s="39">
        <v>6.2435999999999998</v>
      </c>
      <c r="O175" s="39">
        <v>0</v>
      </c>
      <c r="P175" s="39">
        <v>6.2435999999999998</v>
      </c>
      <c r="Q175" s="39">
        <v>6.7217000000000002</v>
      </c>
      <c r="R175" s="39">
        <v>6.2302</v>
      </c>
      <c r="S175" s="39" t="s">
        <v>268</v>
      </c>
      <c r="T175" s="39">
        <v>6.3666</v>
      </c>
      <c r="U175" s="39">
        <v>0</v>
      </c>
      <c r="V175" s="39">
        <v>6.3666</v>
      </c>
      <c r="W175" s="39">
        <v>6.7217000000000002</v>
      </c>
      <c r="X175" s="39">
        <v>6.3558000000000003</v>
      </c>
      <c r="Y175" s="39">
        <v>0</v>
      </c>
      <c r="Z175" s="39">
        <v>4.8</v>
      </c>
      <c r="AA175" s="39">
        <v>0</v>
      </c>
      <c r="AB175" s="39">
        <v>4.8</v>
      </c>
      <c r="AC175" s="39">
        <v>0</v>
      </c>
      <c r="AD175" s="39">
        <v>4.8</v>
      </c>
      <c r="AE175" s="39">
        <v>0</v>
      </c>
    </row>
    <row r="176" spans="1:31">
      <c r="A176" s="9">
        <v>45566</v>
      </c>
      <c r="B176" s="39">
        <v>14.689500000000001</v>
      </c>
      <c r="C176" s="39">
        <v>14.849299999999999</v>
      </c>
      <c r="D176" s="39">
        <v>14.665900000000001</v>
      </c>
      <c r="E176" s="39">
        <v>17.019400000000001</v>
      </c>
      <c r="F176" s="39">
        <v>13.230700000000001</v>
      </c>
      <c r="G176" s="39">
        <v>19.943000000000001</v>
      </c>
      <c r="H176" s="39">
        <v>18.391500000000001</v>
      </c>
      <c r="I176" s="39">
        <v>14.849299999999999</v>
      </c>
      <c r="J176" s="39">
        <v>19.205200000000001</v>
      </c>
      <c r="K176" s="39">
        <v>17.930700000000002</v>
      </c>
      <c r="L176" s="39">
        <v>20.593900000000001</v>
      </c>
      <c r="M176" s="39">
        <v>19.989999999999998</v>
      </c>
      <c r="N176" s="39">
        <v>6.4199000000000002</v>
      </c>
      <c r="O176" s="39">
        <v>0</v>
      </c>
      <c r="P176" s="39">
        <v>6.4199000000000002</v>
      </c>
      <c r="Q176" s="39">
        <v>6.7073999999999998</v>
      </c>
      <c r="R176" s="39">
        <v>6.3940999999999999</v>
      </c>
      <c r="S176" s="39">
        <v>2.5099999999999998</v>
      </c>
      <c r="T176" s="39">
        <v>6.4625000000000004</v>
      </c>
      <c r="U176" s="39">
        <v>0</v>
      </c>
      <c r="V176" s="39">
        <v>6.4625000000000004</v>
      </c>
      <c r="W176" s="39">
        <v>6.7073999999999998</v>
      </c>
      <c r="X176" s="39">
        <v>6.4398999999999997</v>
      </c>
      <c r="Y176" s="39">
        <v>2.5099999999999998</v>
      </c>
      <c r="Z176" s="39">
        <v>4.8</v>
      </c>
      <c r="AA176" s="39">
        <v>0</v>
      </c>
      <c r="AB176" s="39">
        <v>4.8</v>
      </c>
      <c r="AC176" s="39">
        <v>0</v>
      </c>
      <c r="AD176" s="39">
        <v>4.8</v>
      </c>
      <c r="AE176" s="39">
        <v>0</v>
      </c>
    </row>
    <row r="177" spans="1:31">
      <c r="A177" s="9">
        <v>45597</v>
      </c>
      <c r="B177" s="39">
        <v>13.721299999999999</v>
      </c>
      <c r="C177" s="39">
        <v>18.391500000000001</v>
      </c>
      <c r="D177" s="39">
        <v>12.7979</v>
      </c>
      <c r="E177" s="39">
        <v>10.1906</v>
      </c>
      <c r="F177" s="39">
        <v>15.9895</v>
      </c>
      <c r="G177" s="39">
        <v>19.943999999999999</v>
      </c>
      <c r="H177" s="39">
        <v>18.1587</v>
      </c>
      <c r="I177" s="39">
        <v>18.391500000000001</v>
      </c>
      <c r="J177" s="39">
        <v>18.0761</v>
      </c>
      <c r="K177" s="39">
        <v>17.353400000000001</v>
      </c>
      <c r="L177" s="39">
        <v>18.4727</v>
      </c>
      <c r="M177" s="39">
        <v>19.943999999999999</v>
      </c>
      <c r="N177" s="39">
        <v>6.1479999999999997</v>
      </c>
      <c r="O177" s="39">
        <v>0</v>
      </c>
      <c r="P177" s="39">
        <v>6.1479999999999997</v>
      </c>
      <c r="Q177" s="39">
        <v>5.8982000000000001</v>
      </c>
      <c r="R177" s="39">
        <v>7.0640000000000001</v>
      </c>
      <c r="S177" s="39" t="s">
        <v>268</v>
      </c>
      <c r="T177" s="39">
        <v>6.1646999999999998</v>
      </c>
      <c r="U177" s="39">
        <v>0</v>
      </c>
      <c r="V177" s="39">
        <v>6.1646999999999998</v>
      </c>
      <c r="W177" s="39">
        <v>5.8982000000000001</v>
      </c>
      <c r="X177" s="39">
        <v>7.2009999999999996</v>
      </c>
      <c r="Y177" s="39">
        <v>0</v>
      </c>
      <c r="Z177" s="39">
        <v>4.8</v>
      </c>
      <c r="AA177" s="39">
        <v>0</v>
      </c>
      <c r="AB177" s="39">
        <v>4.8</v>
      </c>
      <c r="AC177" s="39">
        <v>0</v>
      </c>
      <c r="AD177" s="39">
        <v>4.8</v>
      </c>
      <c r="AE177" s="39">
        <v>0</v>
      </c>
    </row>
    <row r="178" spans="1:31">
      <c r="A178" s="9">
        <v>45627</v>
      </c>
      <c r="B178" s="39">
        <v>14.2052</v>
      </c>
      <c r="C178" s="39">
        <v>17.418199999999999</v>
      </c>
      <c r="D178" s="39">
        <v>13.647500000000001</v>
      </c>
      <c r="E178" s="39">
        <v>12.809200000000001</v>
      </c>
      <c r="F178" s="39">
        <v>15.2227</v>
      </c>
      <c r="G178" s="39">
        <v>19.9803</v>
      </c>
      <c r="H178" s="39">
        <v>17.169799999999999</v>
      </c>
      <c r="I178" s="39">
        <v>17.418199999999999</v>
      </c>
      <c r="J178" s="39">
        <v>17.1065</v>
      </c>
      <c r="K178" s="39">
        <v>16.270700000000001</v>
      </c>
      <c r="L178" s="39">
        <v>18.6175</v>
      </c>
      <c r="M178" s="39">
        <v>19.9803</v>
      </c>
      <c r="N178" s="39">
        <v>6.2363</v>
      </c>
      <c r="O178" s="39">
        <v>0</v>
      </c>
      <c r="P178" s="39">
        <v>6.2363</v>
      </c>
      <c r="Q178" s="39">
        <v>6.1787000000000001</v>
      </c>
      <c r="R178" s="39">
        <v>6.3948999999999998</v>
      </c>
      <c r="S178" s="39" t="s">
        <v>268</v>
      </c>
      <c r="T178" s="39">
        <v>6.5288000000000004</v>
      </c>
      <c r="U178" s="39">
        <v>0</v>
      </c>
      <c r="V178" s="39">
        <v>6.5288000000000004</v>
      </c>
      <c r="W178" s="39">
        <v>6.2830000000000004</v>
      </c>
      <c r="X178" s="39">
        <v>7.3663999999999996</v>
      </c>
      <c r="Y178" s="39">
        <v>0</v>
      </c>
      <c r="Z178" s="39">
        <v>5.4485000000000001</v>
      </c>
      <c r="AA178" s="39">
        <v>0</v>
      </c>
      <c r="AB178" s="39">
        <v>5.4485000000000001</v>
      </c>
      <c r="AC178" s="39">
        <v>5.8329000000000004</v>
      </c>
      <c r="AD178" s="39">
        <v>4.8</v>
      </c>
      <c r="AE178" s="39">
        <v>0</v>
      </c>
    </row>
    <row r="179" spans="1:31">
      <c r="A179" s="9">
        <v>45658</v>
      </c>
      <c r="B179" s="39">
        <v>17.551400000000001</v>
      </c>
      <c r="C179" s="39">
        <v>16.430299999999999</v>
      </c>
      <c r="D179" s="39">
        <v>17.657599999999999</v>
      </c>
      <c r="E179" s="39">
        <v>14.7156</v>
      </c>
      <c r="F179" s="39">
        <v>18.543800000000001</v>
      </c>
      <c r="G179" s="39">
        <v>19.994199999999999</v>
      </c>
      <c r="H179" s="39">
        <v>19.043099999999999</v>
      </c>
      <c r="I179" s="39">
        <v>16.430299999999999</v>
      </c>
      <c r="J179" s="39">
        <v>19.328900000000001</v>
      </c>
      <c r="K179" s="39">
        <v>17.149100000000001</v>
      </c>
      <c r="L179" s="39">
        <v>19.9191</v>
      </c>
      <c r="M179" s="39">
        <v>20.059999999999999</v>
      </c>
      <c r="N179" s="39">
        <v>6.8472999999999997</v>
      </c>
      <c r="O179" s="39">
        <v>0</v>
      </c>
      <c r="P179" s="39">
        <v>6.8472999999999997</v>
      </c>
      <c r="Q179" s="39">
        <v>6.5571000000000002</v>
      </c>
      <c r="R179" s="39">
        <v>7.0579000000000001</v>
      </c>
      <c r="S179" s="39">
        <v>2.5099999999999998</v>
      </c>
      <c r="T179" s="39">
        <v>7.0694999999999997</v>
      </c>
      <c r="U179" s="39">
        <v>0</v>
      </c>
      <c r="V179" s="39">
        <v>7.0694999999999997</v>
      </c>
      <c r="W179" s="39">
        <v>6.6980000000000004</v>
      </c>
      <c r="X179" s="39">
        <v>7.3097000000000003</v>
      </c>
      <c r="Y179" s="39">
        <v>2.5099999999999998</v>
      </c>
      <c r="Z179" s="39">
        <v>5.5274000000000001</v>
      </c>
      <c r="AA179" s="39">
        <v>0</v>
      </c>
      <c r="AB179" s="39">
        <v>5.5274000000000001</v>
      </c>
      <c r="AC179" s="39">
        <v>6</v>
      </c>
      <c r="AD179" s="39">
        <v>4.8750999999999998</v>
      </c>
      <c r="AE179" s="39">
        <v>0</v>
      </c>
    </row>
    <row r="180" spans="1:31">
      <c r="A180" s="9">
        <v>45689</v>
      </c>
      <c r="B180" s="39">
        <v>14.4506</v>
      </c>
      <c r="C180" s="39">
        <v>16.98</v>
      </c>
      <c r="D180" s="39">
        <v>14.252599999999999</v>
      </c>
      <c r="E180" s="39">
        <v>12.9856</v>
      </c>
      <c r="F180" s="39">
        <v>14.3849</v>
      </c>
      <c r="G180" s="39">
        <v>19.596399999999999</v>
      </c>
      <c r="H180" s="39">
        <v>17.968699999999998</v>
      </c>
      <c r="I180" s="39">
        <v>16.98</v>
      </c>
      <c r="J180" s="39">
        <v>18.082999999999998</v>
      </c>
      <c r="K180" s="39">
        <v>15.2019</v>
      </c>
      <c r="L180" s="39">
        <v>18.714500000000001</v>
      </c>
      <c r="M180" s="39">
        <v>19.967700000000001</v>
      </c>
      <c r="N180" s="39">
        <v>6.2328000000000001</v>
      </c>
      <c r="O180" s="39">
        <v>0</v>
      </c>
      <c r="P180" s="39">
        <v>6.2328000000000001</v>
      </c>
      <c r="Q180" s="39">
        <v>6.6802000000000001</v>
      </c>
      <c r="R180" s="39">
        <v>6.1657000000000002</v>
      </c>
      <c r="S180" s="39">
        <v>2.5099999999999998</v>
      </c>
      <c r="T180" s="39">
        <v>6.3907999999999996</v>
      </c>
      <c r="U180" s="39">
        <v>0</v>
      </c>
      <c r="V180" s="39">
        <v>6.3907999999999996</v>
      </c>
      <c r="W180" s="39">
        <v>6.6802000000000001</v>
      </c>
      <c r="X180" s="39">
        <v>6.3441000000000001</v>
      </c>
      <c r="Y180" s="39">
        <v>2.5099999999999998</v>
      </c>
      <c r="Z180" s="39">
        <v>4.8871000000000002</v>
      </c>
      <c r="AA180" s="39">
        <v>0</v>
      </c>
      <c r="AB180" s="39">
        <v>4.8871000000000002</v>
      </c>
      <c r="AC180" s="39">
        <v>0</v>
      </c>
      <c r="AD180" s="39">
        <v>4.8871000000000002</v>
      </c>
      <c r="AE180" s="39">
        <v>0</v>
      </c>
    </row>
    <row r="181" spans="1:31">
      <c r="A181" s="9">
        <v>45717</v>
      </c>
      <c r="B181" s="39">
        <v>14.004</v>
      </c>
      <c r="C181" s="39">
        <v>17.1768</v>
      </c>
      <c r="D181" s="39">
        <v>13.6889</v>
      </c>
      <c r="E181" s="39">
        <v>13.721500000000001</v>
      </c>
      <c r="F181" s="39">
        <v>13.4694</v>
      </c>
      <c r="G181" s="39">
        <v>20.025700000000001</v>
      </c>
      <c r="H181" s="39">
        <v>16.379200000000001</v>
      </c>
      <c r="I181" s="39">
        <v>17.1768</v>
      </c>
      <c r="J181" s="39">
        <v>16.274999999999999</v>
      </c>
      <c r="K181" s="39">
        <v>14.1149</v>
      </c>
      <c r="L181" s="39">
        <v>18.646799999999999</v>
      </c>
      <c r="M181" s="39">
        <v>20.025700000000001</v>
      </c>
      <c r="N181" s="39">
        <v>5.4930000000000003</v>
      </c>
      <c r="O181" s="39">
        <v>0</v>
      </c>
      <c r="P181" s="39">
        <v>5.4930000000000003</v>
      </c>
      <c r="Q181" s="39">
        <v>6.6971999999999996</v>
      </c>
      <c r="R181" s="39">
        <v>5.3678999999999997</v>
      </c>
      <c r="S181" s="39" t="s">
        <v>268</v>
      </c>
      <c r="T181" s="39">
        <v>6.5907</v>
      </c>
      <c r="U181" s="39">
        <v>0</v>
      </c>
      <c r="V181" s="39">
        <v>6.5907</v>
      </c>
      <c r="W181" s="39">
        <v>6.6971999999999996</v>
      </c>
      <c r="X181" s="39">
        <v>6.5453999999999999</v>
      </c>
      <c r="Y181" s="39">
        <v>0</v>
      </c>
      <c r="Z181" s="39">
        <v>4.9866999999999999</v>
      </c>
      <c r="AA181" s="39">
        <v>0</v>
      </c>
      <c r="AB181" s="39">
        <v>4.9866999999999999</v>
      </c>
      <c r="AC181" s="39">
        <v>0</v>
      </c>
      <c r="AD181" s="39">
        <v>4.9866999999999999</v>
      </c>
      <c r="AE181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268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268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268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268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268</v>
      </c>
      <c r="S44" s="39" t="s">
        <v>268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268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268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268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268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268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268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268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268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268</v>
      </c>
      <c r="P53" s="39">
        <v>0</v>
      </c>
      <c r="Q53" s="39">
        <v>0</v>
      </c>
      <c r="R53" s="39">
        <v>0</v>
      </c>
      <c r="S53" s="39" t="s">
        <v>268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268</v>
      </c>
      <c r="S54" s="39" t="s">
        <v>268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268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268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268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268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268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268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268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268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268</v>
      </c>
      <c r="S68" s="39" t="s">
        <v>268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268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268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268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268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268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268</v>
      </c>
      <c r="S74" s="39" t="s">
        <v>268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268</v>
      </c>
      <c r="S75" s="39" t="s">
        <v>268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268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268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268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268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268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268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268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268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268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268</v>
      </c>
      <c r="S85" s="39" t="s">
        <v>268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268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268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268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268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268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268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268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268</v>
      </c>
      <c r="S93" s="39" t="s">
        <v>268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268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268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268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268</v>
      </c>
      <c r="S97" s="39" t="s">
        <v>268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268</v>
      </c>
      <c r="S98" s="39" t="s">
        <v>268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268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268</v>
      </c>
      <c r="S100" s="39" t="s">
        <v>268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268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268</v>
      </c>
      <c r="S102" s="39" t="s">
        <v>268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268</v>
      </c>
      <c r="S103" s="39" t="s">
        <v>268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268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268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268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268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268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268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268</v>
      </c>
      <c r="S110" s="39" t="s">
        <v>268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268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268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268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268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268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268</v>
      </c>
      <c r="S116" s="39" t="s">
        <v>268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268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268</v>
      </c>
      <c r="Q119" s="39" t="s">
        <v>268</v>
      </c>
      <c r="R119" s="39" t="s">
        <v>268</v>
      </c>
      <c r="S119" s="39" t="s">
        <v>268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268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268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268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268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268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268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268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268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268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268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268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268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268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268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268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268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268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268</v>
      </c>
      <c r="S149" s="39" t="s">
        <v>268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268</v>
      </c>
      <c r="Q150" s="39" t="s">
        <v>268</v>
      </c>
      <c r="R150" s="39" t="s">
        <v>268</v>
      </c>
      <c r="S150" s="39" t="s">
        <v>268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268</v>
      </c>
      <c r="S151" s="39" t="s">
        <v>268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268</v>
      </c>
      <c r="S152" s="39" t="s">
        <v>268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268</v>
      </c>
      <c r="S153" s="39" t="s">
        <v>268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268</v>
      </c>
      <c r="S154" s="39" t="s">
        <v>268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268</v>
      </c>
      <c r="S155" s="39" t="s">
        <v>268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268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268</v>
      </c>
      <c r="S157" s="39" t="s">
        <v>268</v>
      </c>
    </row>
    <row r="158" spans="1:19" hidden="1" outlineLevel="1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268</v>
      </c>
      <c r="S158" s="39" t="s">
        <v>268</v>
      </c>
    </row>
    <row r="159" spans="1:19" hidden="1" outlineLevel="1" collapsed="1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268</v>
      </c>
      <c r="S159" s="39" t="s">
        <v>268</v>
      </c>
    </row>
    <row r="160" spans="1:19" hidden="1" outlineLevel="1" collapsed="1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268</v>
      </c>
      <c r="S160" s="39" t="s">
        <v>268</v>
      </c>
    </row>
    <row r="161" spans="1:19" hidden="1" outlineLevel="1" collapsed="1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268</v>
      </c>
      <c r="S161" s="39" t="s">
        <v>268</v>
      </c>
    </row>
    <row r="162" spans="1:19" hidden="1" outlineLevel="1" collapsed="1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268</v>
      </c>
    </row>
    <row r="163" spans="1:19" hidden="1" outlineLevel="1" collapsed="1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268</v>
      </c>
      <c r="S163" s="39" t="s">
        <v>268</v>
      </c>
    </row>
    <row r="164" spans="1:19" hidden="1" outlineLevel="1" collapsed="1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 hidden="1" outlineLevel="1" collapsed="1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268</v>
      </c>
    </row>
    <row r="166" spans="1:19" hidden="1" outlineLevel="1" collapsed="1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268</v>
      </c>
    </row>
    <row r="167" spans="1:19" hidden="1" outlineLevel="1" collapsed="1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268</v>
      </c>
    </row>
    <row r="168" spans="1:19" hidden="1" outlineLevel="1" collapsed="1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 collapsed="1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268</v>
      </c>
    </row>
    <row r="170" spans="1:19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  <row r="171" spans="1:19">
      <c r="A171" s="9">
        <v>45413</v>
      </c>
      <c r="B171" s="39">
        <v>36.848599999999998</v>
      </c>
      <c r="C171" s="39">
        <v>36.014400000000002</v>
      </c>
      <c r="D171" s="39">
        <v>36.915300000000002</v>
      </c>
      <c r="E171" s="39">
        <v>38.843000000000004</v>
      </c>
      <c r="F171" s="39">
        <v>23.5123</v>
      </c>
      <c r="G171" s="39">
        <v>27.505700000000001</v>
      </c>
      <c r="H171" s="39">
        <v>36.8476</v>
      </c>
      <c r="I171" s="39">
        <v>35.998800000000003</v>
      </c>
      <c r="J171" s="39">
        <v>36.915300000000002</v>
      </c>
      <c r="K171" s="39">
        <v>38.843000000000004</v>
      </c>
      <c r="L171" s="39">
        <v>23.5123</v>
      </c>
      <c r="M171" s="39">
        <v>27.505700000000001</v>
      </c>
      <c r="N171" s="39">
        <v>47.630600000000001</v>
      </c>
      <c r="O171" s="39">
        <v>47.630600000000001</v>
      </c>
      <c r="P171" s="39">
        <v>0</v>
      </c>
      <c r="Q171" s="39">
        <v>0</v>
      </c>
      <c r="R171" s="39">
        <v>0</v>
      </c>
      <c r="S171" s="39" t="s">
        <v>268</v>
      </c>
    </row>
    <row r="172" spans="1:19">
      <c r="A172" s="9">
        <v>45444</v>
      </c>
      <c r="B172" s="39">
        <v>36.7515</v>
      </c>
      <c r="C172" s="39">
        <v>39.281199999999998</v>
      </c>
      <c r="D172" s="39">
        <v>36.579700000000003</v>
      </c>
      <c r="E172" s="39">
        <v>37.990099999999998</v>
      </c>
      <c r="F172" s="39">
        <v>24.740400000000001</v>
      </c>
      <c r="G172" s="39">
        <v>28.874300000000002</v>
      </c>
      <c r="H172" s="39">
        <v>36.751899999999999</v>
      </c>
      <c r="I172" s="39">
        <v>39.2879</v>
      </c>
      <c r="J172" s="39">
        <v>36.579700000000003</v>
      </c>
      <c r="K172" s="39">
        <v>37.990099999999998</v>
      </c>
      <c r="L172" s="39">
        <v>24.740400000000001</v>
      </c>
      <c r="M172" s="39">
        <v>28.874300000000002</v>
      </c>
      <c r="N172" s="39">
        <v>23.285499999999999</v>
      </c>
      <c r="O172" s="39">
        <v>23.285499999999999</v>
      </c>
      <c r="P172" s="39">
        <v>0</v>
      </c>
      <c r="Q172" s="39">
        <v>0</v>
      </c>
      <c r="R172" s="39">
        <v>0</v>
      </c>
      <c r="S172" s="39" t="s">
        <v>268</v>
      </c>
    </row>
    <row r="173" spans="1:19">
      <c r="A173" s="9">
        <v>45474</v>
      </c>
      <c r="B173" s="39">
        <v>35.970799999999997</v>
      </c>
      <c r="C173" s="39">
        <v>37.273200000000003</v>
      </c>
      <c r="D173" s="39">
        <v>35.877699999999997</v>
      </c>
      <c r="E173" s="39">
        <v>37.667999999999999</v>
      </c>
      <c r="F173" s="39">
        <v>24.676100000000002</v>
      </c>
      <c r="G173" s="39">
        <v>32.175600000000003</v>
      </c>
      <c r="H173" s="39">
        <v>35.970799999999997</v>
      </c>
      <c r="I173" s="39">
        <v>37.273800000000001</v>
      </c>
      <c r="J173" s="39">
        <v>35.877699999999997</v>
      </c>
      <c r="K173" s="39">
        <v>37.667999999999999</v>
      </c>
      <c r="L173" s="39">
        <v>24.676100000000002</v>
      </c>
      <c r="M173" s="39">
        <v>32.175600000000003</v>
      </c>
      <c r="N173" s="39">
        <v>33.247999999999998</v>
      </c>
      <c r="O173" s="39">
        <v>33.247999999999998</v>
      </c>
      <c r="P173" s="39">
        <v>0</v>
      </c>
      <c r="Q173" s="39">
        <v>0</v>
      </c>
      <c r="R173" s="39">
        <v>0</v>
      </c>
      <c r="S173" s="39" t="s">
        <v>268</v>
      </c>
    </row>
    <row r="174" spans="1:19">
      <c r="A174" s="9">
        <v>45505</v>
      </c>
      <c r="B174" s="39">
        <v>36.173299999999998</v>
      </c>
      <c r="C174" s="39">
        <v>38.084499999999998</v>
      </c>
      <c r="D174" s="39">
        <v>36.031799999999997</v>
      </c>
      <c r="E174" s="39">
        <v>37.805100000000003</v>
      </c>
      <c r="F174" s="39">
        <v>23.165099999999999</v>
      </c>
      <c r="G174" s="39">
        <v>29.310099999999998</v>
      </c>
      <c r="H174" s="39">
        <v>36.1723</v>
      </c>
      <c r="I174" s="39">
        <v>38.072099999999999</v>
      </c>
      <c r="J174" s="39">
        <v>36.031799999999997</v>
      </c>
      <c r="K174" s="39">
        <v>37.805100000000003</v>
      </c>
      <c r="L174" s="39">
        <v>23.165099999999999</v>
      </c>
      <c r="M174" s="39">
        <v>29.310099999999998</v>
      </c>
      <c r="N174" s="39">
        <v>48.898200000000003</v>
      </c>
      <c r="O174" s="39">
        <v>48.898200000000003</v>
      </c>
      <c r="P174" s="39">
        <v>0</v>
      </c>
      <c r="Q174" s="39">
        <v>0</v>
      </c>
      <c r="R174" s="39">
        <v>0</v>
      </c>
      <c r="S174" s="39" t="s">
        <v>268</v>
      </c>
    </row>
    <row r="175" spans="1:19">
      <c r="A175" s="9">
        <v>45536</v>
      </c>
      <c r="B175" s="39">
        <v>36.570300000000003</v>
      </c>
      <c r="C175" s="39">
        <v>37.990699999999997</v>
      </c>
      <c r="D175" s="39">
        <v>36.462400000000002</v>
      </c>
      <c r="E175" s="39">
        <v>37.505800000000001</v>
      </c>
      <c r="F175" s="39">
        <v>27.0303</v>
      </c>
      <c r="G175" s="39">
        <v>30.765599999999999</v>
      </c>
      <c r="H175" s="39">
        <v>36.570399999999999</v>
      </c>
      <c r="I175" s="39">
        <v>37.9938</v>
      </c>
      <c r="J175" s="39">
        <v>36.462400000000002</v>
      </c>
      <c r="K175" s="39">
        <v>37.505800000000001</v>
      </c>
      <c r="L175" s="39">
        <v>27.0303</v>
      </c>
      <c r="M175" s="39">
        <v>30.765599999999999</v>
      </c>
      <c r="N175" s="39">
        <v>33.830399999999997</v>
      </c>
      <c r="O175" s="39">
        <v>33.830399999999997</v>
      </c>
      <c r="P175" s="39">
        <v>0</v>
      </c>
      <c r="Q175" s="39">
        <v>0</v>
      </c>
      <c r="R175" s="39">
        <v>0</v>
      </c>
      <c r="S175" s="39" t="s">
        <v>268</v>
      </c>
    </row>
    <row r="176" spans="1:19">
      <c r="A176" s="9">
        <v>45566</v>
      </c>
      <c r="B176" s="39">
        <v>36.2102</v>
      </c>
      <c r="C176" s="39">
        <v>38.594900000000003</v>
      </c>
      <c r="D176" s="39">
        <v>36.041400000000003</v>
      </c>
      <c r="E176" s="39">
        <v>37.770699999999998</v>
      </c>
      <c r="F176" s="39">
        <v>25.555299999999999</v>
      </c>
      <c r="G176" s="39">
        <v>28.474900000000002</v>
      </c>
      <c r="H176" s="39">
        <v>36.209499999999998</v>
      </c>
      <c r="I176" s="39">
        <v>38.585000000000001</v>
      </c>
      <c r="J176" s="39">
        <v>36.041400000000003</v>
      </c>
      <c r="K176" s="39">
        <v>37.770699999999998</v>
      </c>
      <c r="L176" s="39">
        <v>25.555299999999999</v>
      </c>
      <c r="M176" s="39">
        <v>28.474900000000002</v>
      </c>
      <c r="N176" s="39">
        <v>52.540599999999998</v>
      </c>
      <c r="O176" s="39">
        <v>52.540599999999998</v>
      </c>
      <c r="P176" s="39">
        <v>0</v>
      </c>
      <c r="Q176" s="39">
        <v>0</v>
      </c>
      <c r="R176" s="39">
        <v>0</v>
      </c>
      <c r="S176" s="39">
        <v>0</v>
      </c>
    </row>
    <row r="177" spans="1:19">
      <c r="A177" s="9">
        <v>45597</v>
      </c>
      <c r="B177" s="39">
        <v>35.8172</v>
      </c>
      <c r="C177" s="39">
        <v>38.7134</v>
      </c>
      <c r="D177" s="39">
        <v>35.617199999999997</v>
      </c>
      <c r="E177" s="39">
        <v>37.161799999999999</v>
      </c>
      <c r="F177" s="39">
        <v>23.485399999999998</v>
      </c>
      <c r="G177" s="39">
        <v>29.938500000000001</v>
      </c>
      <c r="H177" s="39">
        <v>35.816699999999997</v>
      </c>
      <c r="I177" s="39">
        <v>38.709200000000003</v>
      </c>
      <c r="J177" s="39">
        <v>35.617199999999997</v>
      </c>
      <c r="K177" s="39">
        <v>37.161799999999999</v>
      </c>
      <c r="L177" s="39">
        <v>23.485399999999998</v>
      </c>
      <c r="M177" s="39">
        <v>29.938500000000001</v>
      </c>
      <c r="N177" s="39">
        <v>42.254199999999997</v>
      </c>
      <c r="O177" s="39">
        <v>42.254199999999997</v>
      </c>
      <c r="P177" s="39">
        <v>0</v>
      </c>
      <c r="Q177" s="39">
        <v>0</v>
      </c>
      <c r="R177" s="39">
        <v>0</v>
      </c>
      <c r="S177" s="39" t="s">
        <v>268</v>
      </c>
    </row>
    <row r="178" spans="1:19">
      <c r="A178" s="9">
        <v>45627</v>
      </c>
      <c r="B178" s="39">
        <v>35.729300000000002</v>
      </c>
      <c r="C178" s="39">
        <v>38.6616</v>
      </c>
      <c r="D178" s="39">
        <v>35.517800000000001</v>
      </c>
      <c r="E178" s="39">
        <v>36.814999999999998</v>
      </c>
      <c r="F178" s="39">
        <v>21.468499999999999</v>
      </c>
      <c r="G178" s="39">
        <v>35.798299999999998</v>
      </c>
      <c r="H178" s="39">
        <v>35.7301</v>
      </c>
      <c r="I178" s="39">
        <v>38.674700000000001</v>
      </c>
      <c r="J178" s="39">
        <v>35.517800000000001</v>
      </c>
      <c r="K178" s="39">
        <v>36.814999999999998</v>
      </c>
      <c r="L178" s="39">
        <v>21.468499999999999</v>
      </c>
      <c r="M178" s="39">
        <v>35.798299999999998</v>
      </c>
      <c r="N178" s="39">
        <v>7.3453999999999997</v>
      </c>
      <c r="O178" s="39">
        <v>7.3453999999999997</v>
      </c>
      <c r="P178" s="39">
        <v>0</v>
      </c>
      <c r="Q178" s="39">
        <v>0</v>
      </c>
      <c r="R178" s="39">
        <v>0</v>
      </c>
      <c r="S178" s="39" t="s">
        <v>268</v>
      </c>
    </row>
    <row r="179" spans="1:19">
      <c r="A179" s="9">
        <v>45658</v>
      </c>
      <c r="B179" s="39">
        <v>34.9621</v>
      </c>
      <c r="C179" s="39">
        <v>38.5749</v>
      </c>
      <c r="D179" s="39">
        <v>34.7331</v>
      </c>
      <c r="E179" s="39">
        <v>37.568600000000004</v>
      </c>
      <c r="F179" s="39">
        <v>23.0441</v>
      </c>
      <c r="G179" s="39">
        <v>29.0715</v>
      </c>
      <c r="H179" s="39">
        <v>34.961799999999997</v>
      </c>
      <c r="I179" s="39">
        <v>38.575400000000002</v>
      </c>
      <c r="J179" s="39">
        <v>34.7331</v>
      </c>
      <c r="K179" s="39">
        <v>37.568600000000004</v>
      </c>
      <c r="L179" s="39">
        <v>23.0441</v>
      </c>
      <c r="M179" s="39">
        <v>29.0715</v>
      </c>
      <c r="N179" s="39">
        <v>38.152000000000001</v>
      </c>
      <c r="O179" s="39">
        <v>38.152000000000001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36.259500000000003</v>
      </c>
      <c r="C180" s="39">
        <v>38.729599999999998</v>
      </c>
      <c r="D180" s="39">
        <v>36.0839</v>
      </c>
      <c r="E180" s="39">
        <v>37.549199999999999</v>
      </c>
      <c r="F180" s="39">
        <v>25.565899999999999</v>
      </c>
      <c r="G180" s="39">
        <v>29.802700000000002</v>
      </c>
      <c r="H180" s="39">
        <v>36.259500000000003</v>
      </c>
      <c r="I180" s="39">
        <v>38.729799999999997</v>
      </c>
      <c r="J180" s="39">
        <v>36.0839</v>
      </c>
      <c r="K180" s="39">
        <v>37.549199999999999</v>
      </c>
      <c r="L180" s="39">
        <v>25.565899999999999</v>
      </c>
      <c r="M180" s="39">
        <v>29.802700000000002</v>
      </c>
      <c r="N180" s="39">
        <v>37.535499999999999</v>
      </c>
      <c r="O180" s="39">
        <v>37.535499999999999</v>
      </c>
      <c r="P180" s="39">
        <v>0</v>
      </c>
      <c r="Q180" s="39">
        <v>0</v>
      </c>
      <c r="R180" s="39">
        <v>0</v>
      </c>
      <c r="S180" s="39">
        <v>0</v>
      </c>
    </row>
    <row r="181" spans="1:19">
      <c r="A181" s="9">
        <v>45717</v>
      </c>
      <c r="B181" s="39">
        <v>36.933</v>
      </c>
      <c r="C181" s="39">
        <v>38.519500000000001</v>
      </c>
      <c r="D181" s="39">
        <v>36.814799999999998</v>
      </c>
      <c r="E181" s="39">
        <v>38.085000000000001</v>
      </c>
      <c r="F181" s="39">
        <v>26.561699999999998</v>
      </c>
      <c r="G181" s="39">
        <v>31.001200000000001</v>
      </c>
      <c r="H181" s="39">
        <v>36.933100000000003</v>
      </c>
      <c r="I181" s="39">
        <v>38.520899999999997</v>
      </c>
      <c r="J181" s="39">
        <v>36.814799999999998</v>
      </c>
      <c r="K181" s="39">
        <v>38.085000000000001</v>
      </c>
      <c r="L181" s="39">
        <v>26.561699999999998</v>
      </c>
      <c r="M181" s="39">
        <v>31.001200000000001</v>
      </c>
      <c r="N181" s="39">
        <v>33.7971</v>
      </c>
      <c r="O181" s="39">
        <v>33.7971</v>
      </c>
      <c r="P181" s="39">
        <v>0</v>
      </c>
      <c r="Q181" s="39">
        <v>0</v>
      </c>
      <c r="R181" s="39">
        <v>0</v>
      </c>
      <c r="S181" s="39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8" t="s">
        <v>1</v>
      </c>
      <c r="C6" s="208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 hidden="1" outlineLevel="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 hidden="1" outlineLevel="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 hidden="1" outlineLevel="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 hidden="1" outlineLevel="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 hidden="1" outlineLevel="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 hidden="1" outlineLevel="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 hidden="1" outlineLevel="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 hidden="1" outlineLevel="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 hidden="1" outlineLevel="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 hidden="1" outlineLevel="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 hidden="1" outlineLevel="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  <row r="171" spans="1:21">
      <c r="A171" s="9">
        <v>45413</v>
      </c>
      <c r="B171" s="39">
        <v>17.6431</v>
      </c>
      <c r="C171" s="39">
        <v>20.59</v>
      </c>
      <c r="D171" s="39">
        <v>0</v>
      </c>
      <c r="E171" s="39">
        <v>20.59</v>
      </c>
      <c r="F171" s="39">
        <v>0</v>
      </c>
      <c r="G171" s="39">
        <v>20.59</v>
      </c>
      <c r="H171" s="39">
        <v>0</v>
      </c>
      <c r="I171" s="39">
        <v>20.59</v>
      </c>
      <c r="J171" s="39">
        <v>0</v>
      </c>
      <c r="K171" s="39">
        <v>20.59</v>
      </c>
      <c r="L171" s="39">
        <v>0</v>
      </c>
      <c r="M171" s="39">
        <v>20.59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17.6267</v>
      </c>
    </row>
    <row r="172" spans="1:21">
      <c r="A172" s="9">
        <v>45444</v>
      </c>
      <c r="B172" s="39">
        <v>11.7677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11.7677</v>
      </c>
    </row>
    <row r="173" spans="1:21">
      <c r="A173" s="9">
        <v>45474</v>
      </c>
      <c r="B173" s="39">
        <v>17.237500000000001</v>
      </c>
      <c r="C173" s="39">
        <v>20.37</v>
      </c>
      <c r="D173" s="39">
        <v>0</v>
      </c>
      <c r="E173" s="39">
        <v>20.37</v>
      </c>
      <c r="F173" s="39">
        <v>0</v>
      </c>
      <c r="G173" s="39">
        <v>20.37</v>
      </c>
      <c r="H173" s="39">
        <v>0</v>
      </c>
      <c r="I173" s="39">
        <v>20.37</v>
      </c>
      <c r="J173" s="39">
        <v>0</v>
      </c>
      <c r="K173" s="39">
        <v>20.37</v>
      </c>
      <c r="L173" s="39">
        <v>0</v>
      </c>
      <c r="M173" s="39">
        <v>20.37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17.231057525008016</v>
      </c>
    </row>
    <row r="174" spans="1:21">
      <c r="A174" s="9">
        <v>45505</v>
      </c>
      <c r="B174" s="39">
        <v>17.419699999999999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17.419791579841888</v>
      </c>
    </row>
    <row r="175" spans="1:21">
      <c r="A175" s="9">
        <v>45536</v>
      </c>
      <c r="B175" s="39">
        <v>12.4907</v>
      </c>
      <c r="C175" s="39">
        <v>23.678599999999999</v>
      </c>
      <c r="D175" s="39">
        <v>0</v>
      </c>
      <c r="E175" s="39">
        <v>23.678599999999999</v>
      </c>
      <c r="F175" s="39">
        <v>0</v>
      </c>
      <c r="G175" s="39">
        <v>23.678599999999999</v>
      </c>
      <c r="H175" s="39">
        <v>0</v>
      </c>
      <c r="I175" s="39">
        <v>23.678599999999999</v>
      </c>
      <c r="J175" s="39">
        <v>0</v>
      </c>
      <c r="K175" s="39">
        <v>23.678599999999999</v>
      </c>
      <c r="L175" s="39">
        <v>0</v>
      </c>
      <c r="M175" s="39">
        <v>23.678599999999999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12.4671</v>
      </c>
    </row>
    <row r="176" spans="1:21">
      <c r="A176" s="9">
        <v>45566</v>
      </c>
      <c r="B176" s="39">
        <v>15.250299999999999</v>
      </c>
      <c r="C176" s="39">
        <v>19.998200000000001</v>
      </c>
      <c r="D176" s="39">
        <v>0</v>
      </c>
      <c r="E176" s="39">
        <v>19.998200000000001</v>
      </c>
      <c r="F176" s="39">
        <v>0</v>
      </c>
      <c r="G176" s="39">
        <v>19.998200000000001</v>
      </c>
      <c r="H176" s="39">
        <v>0</v>
      </c>
      <c r="I176" s="39">
        <v>19.998200000000001</v>
      </c>
      <c r="J176" s="39">
        <v>0</v>
      </c>
      <c r="K176" s="39">
        <v>19.998200000000001</v>
      </c>
      <c r="L176" s="39">
        <v>0</v>
      </c>
      <c r="M176" s="39">
        <v>19.998200000000001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15.240499999999999</v>
      </c>
    </row>
    <row r="177" spans="1:21">
      <c r="A177" s="9">
        <v>45597</v>
      </c>
      <c r="B177" s="39">
        <v>12.601900000000001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12.601900000000001</v>
      </c>
    </row>
    <row r="178" spans="1:21">
      <c r="A178" s="9">
        <v>45627</v>
      </c>
      <c r="B178" s="39">
        <v>13.6927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13.6927</v>
      </c>
    </row>
    <row r="179" spans="1:21">
      <c r="A179" s="9">
        <v>45658</v>
      </c>
      <c r="B179" s="39">
        <v>17.039200000000001</v>
      </c>
      <c r="C179" s="39">
        <v>20.059999999999999</v>
      </c>
      <c r="D179" s="39">
        <v>0</v>
      </c>
      <c r="E179" s="39">
        <v>20.059999999999999</v>
      </c>
      <c r="F179" s="39">
        <v>0</v>
      </c>
      <c r="G179" s="39">
        <v>20.059999999999999</v>
      </c>
      <c r="H179" s="39">
        <v>0</v>
      </c>
      <c r="I179" s="39">
        <v>20.059999999999999</v>
      </c>
      <c r="J179" s="39">
        <v>0</v>
      </c>
      <c r="K179" s="39">
        <v>20.059999999999999</v>
      </c>
      <c r="L179" s="39">
        <v>0</v>
      </c>
      <c r="M179" s="39">
        <v>20.059999999999999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17.034059577703633</v>
      </c>
    </row>
    <row r="180" spans="1:21">
      <c r="A180" s="9">
        <v>45689</v>
      </c>
      <c r="B180" s="39">
        <v>14.2464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14.2464</v>
      </c>
    </row>
    <row r="181" spans="1:21">
      <c r="A181" s="9">
        <v>45717</v>
      </c>
      <c r="B181" s="39">
        <v>13.9251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13.925143347454497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8" t="s">
        <v>1</v>
      </c>
      <c r="C6" s="208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8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8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8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268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268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268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268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268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268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268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268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268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268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268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268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268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268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268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268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268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268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268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268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268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268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268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268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268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268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268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268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268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268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268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268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268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268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268</v>
      </c>
      <c r="S32" s="39" t="s">
        <v>268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268</v>
      </c>
      <c r="AK32" s="39" t="s">
        <v>268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268</v>
      </c>
      <c r="S33" s="39" t="s">
        <v>268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268</v>
      </c>
      <c r="AK33" s="39" t="s">
        <v>268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268</v>
      </c>
      <c r="S34" s="39" t="s">
        <v>268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268</v>
      </c>
      <c r="AK34" s="39" t="s">
        <v>268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268</v>
      </c>
      <c r="S35" s="39" t="s">
        <v>268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268</v>
      </c>
      <c r="AK35" s="39" t="s">
        <v>268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268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268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268</v>
      </c>
      <c r="S37" s="39">
        <v>0</v>
      </c>
      <c r="T37" s="39" t="s">
        <v>268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268</v>
      </c>
      <c r="AK37" s="39">
        <v>0</v>
      </c>
      <c r="AL37" s="39" t="s">
        <v>268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268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268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268</v>
      </c>
      <c r="R39" s="39" t="s">
        <v>268</v>
      </c>
      <c r="S39" s="39" t="s">
        <v>268</v>
      </c>
      <c r="T39" s="39" t="s">
        <v>268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268</v>
      </c>
      <c r="AJ39" s="39" t="s">
        <v>268</v>
      </c>
      <c r="AK39" s="39" t="s">
        <v>268</v>
      </c>
      <c r="AL39" s="39" t="s">
        <v>268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268</v>
      </c>
      <c r="R40" s="39" t="s">
        <v>268</v>
      </c>
      <c r="S40" s="39" t="s">
        <v>268</v>
      </c>
      <c r="T40" s="39" t="s">
        <v>268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268</v>
      </c>
      <c r="AJ40" s="39" t="s">
        <v>268</v>
      </c>
      <c r="AK40" s="39" t="s">
        <v>268</v>
      </c>
      <c r="AL40" s="39" t="s">
        <v>268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268</v>
      </c>
      <c r="R41" s="39" t="s">
        <v>268</v>
      </c>
      <c r="S41" s="39" t="s">
        <v>268</v>
      </c>
      <c r="T41" s="39" t="s">
        <v>268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268</v>
      </c>
      <c r="AJ41" s="39" t="s">
        <v>268</v>
      </c>
      <c r="AK41" s="39" t="s">
        <v>268</v>
      </c>
      <c r="AL41" s="39" t="s">
        <v>268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268</v>
      </c>
      <c r="S42" s="39" t="s">
        <v>268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268</v>
      </c>
      <c r="AK42" s="39" t="s">
        <v>268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268</v>
      </c>
      <c r="S43" s="39" t="s">
        <v>268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268</v>
      </c>
      <c r="AK43" s="39" t="s">
        <v>268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268</v>
      </c>
      <c r="R44" s="39" t="s">
        <v>268</v>
      </c>
      <c r="S44" s="39" t="s">
        <v>268</v>
      </c>
      <c r="T44" s="39" t="s">
        <v>268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268</v>
      </c>
      <c r="AJ44" s="39" t="s">
        <v>268</v>
      </c>
      <c r="AK44" s="39" t="s">
        <v>268</v>
      </c>
      <c r="AL44" s="39" t="s">
        <v>268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268</v>
      </c>
      <c r="R45" s="39" t="s">
        <v>268</v>
      </c>
      <c r="S45" s="39" t="s">
        <v>268</v>
      </c>
      <c r="T45" s="39" t="s">
        <v>268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268</v>
      </c>
      <c r="AJ45" s="39" t="s">
        <v>268</v>
      </c>
      <c r="AK45" s="39" t="s">
        <v>268</v>
      </c>
      <c r="AL45" s="39" t="s">
        <v>268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268</v>
      </c>
      <c r="S46" s="39">
        <v>0</v>
      </c>
      <c r="T46" s="39" t="s">
        <v>268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268</v>
      </c>
      <c r="AK46" s="39">
        <v>0</v>
      </c>
      <c r="AL46" s="39" t="s">
        <v>268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268</v>
      </c>
      <c r="R47" s="39" t="s">
        <v>268</v>
      </c>
      <c r="S47" s="39" t="s">
        <v>268</v>
      </c>
      <c r="T47" s="39" t="s">
        <v>268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268</v>
      </c>
      <c r="AJ47" s="39" t="s">
        <v>268</v>
      </c>
      <c r="AK47" s="39" t="s">
        <v>268</v>
      </c>
      <c r="AL47" s="39" t="s">
        <v>268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268</v>
      </c>
      <c r="R48" s="39" t="s">
        <v>268</v>
      </c>
      <c r="S48" s="39" t="s">
        <v>268</v>
      </c>
      <c r="T48" s="39" t="s">
        <v>268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268</v>
      </c>
      <c r="AJ48" s="39" t="s">
        <v>268</v>
      </c>
      <c r="AK48" s="39" t="s">
        <v>268</v>
      </c>
      <c r="AL48" s="39" t="s">
        <v>268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268</v>
      </c>
      <c r="R49" s="39" t="s">
        <v>268</v>
      </c>
      <c r="S49" s="39" t="s">
        <v>268</v>
      </c>
      <c r="T49" s="39" t="s">
        <v>268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268</v>
      </c>
      <c r="AJ49" s="39" t="s">
        <v>268</v>
      </c>
      <c r="AK49" s="39" t="s">
        <v>268</v>
      </c>
      <c r="AL49" s="39" t="s">
        <v>268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268</v>
      </c>
      <c r="R50" s="39" t="s">
        <v>268</v>
      </c>
      <c r="S50" s="39" t="s">
        <v>268</v>
      </c>
      <c r="T50" s="39" t="s">
        <v>268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268</v>
      </c>
      <c r="AJ50" s="39" t="s">
        <v>268</v>
      </c>
      <c r="AK50" s="39" t="s">
        <v>268</v>
      </c>
      <c r="AL50" s="39" t="s">
        <v>268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268</v>
      </c>
      <c r="R51" s="39" t="s">
        <v>268</v>
      </c>
      <c r="S51" s="39" t="s">
        <v>268</v>
      </c>
      <c r="T51" s="39" t="s">
        <v>268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268</v>
      </c>
      <c r="AJ51" s="39" t="s">
        <v>268</v>
      </c>
      <c r="AK51" s="39" t="s">
        <v>268</v>
      </c>
      <c r="AL51" s="39" t="s">
        <v>268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268</v>
      </c>
      <c r="S52" s="39">
        <v>13</v>
      </c>
      <c r="T52" s="39" t="s">
        <v>268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268</v>
      </c>
      <c r="AK52" s="39">
        <v>0</v>
      </c>
      <c r="AL52" s="39" t="s">
        <v>268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268</v>
      </c>
      <c r="P53" s="39" t="s">
        <v>268</v>
      </c>
      <c r="Q53" s="39" t="s">
        <v>268</v>
      </c>
      <c r="R53" s="39" t="s">
        <v>268</v>
      </c>
      <c r="S53" s="39" t="s">
        <v>268</v>
      </c>
      <c r="T53" s="39" t="s">
        <v>268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268</v>
      </c>
      <c r="AH53" s="39" t="s">
        <v>268</v>
      </c>
      <c r="AI53" s="39" t="s">
        <v>268</v>
      </c>
      <c r="AJ53" s="39" t="s">
        <v>268</v>
      </c>
      <c r="AK53" s="39" t="s">
        <v>268</v>
      </c>
      <c r="AL53" s="39" t="s">
        <v>268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268</v>
      </c>
      <c r="R54" s="39" t="s">
        <v>268</v>
      </c>
      <c r="S54" s="39" t="s">
        <v>268</v>
      </c>
      <c r="T54" s="39" t="s">
        <v>268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268</v>
      </c>
      <c r="AJ54" s="39" t="s">
        <v>268</v>
      </c>
      <c r="AK54" s="39" t="s">
        <v>268</v>
      </c>
      <c r="AL54" s="39" t="s">
        <v>268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268</v>
      </c>
      <c r="S55" s="39" t="s">
        <v>268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268</v>
      </c>
      <c r="AK55" s="39" t="s">
        <v>268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268</v>
      </c>
      <c r="S56" s="39" t="s">
        <v>268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268</v>
      </c>
      <c r="AK56" s="39" t="s">
        <v>268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268</v>
      </c>
      <c r="S57" s="39" t="s">
        <v>268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268</v>
      </c>
      <c r="AK57" s="39" t="s">
        <v>268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268</v>
      </c>
      <c r="R58" s="39" t="s">
        <v>268</v>
      </c>
      <c r="S58" s="39" t="s">
        <v>268</v>
      </c>
      <c r="T58" s="39" t="s">
        <v>268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268</v>
      </c>
      <c r="AJ58" s="39" t="s">
        <v>268</v>
      </c>
      <c r="AK58" s="39" t="s">
        <v>268</v>
      </c>
      <c r="AL58" s="39" t="s">
        <v>268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268</v>
      </c>
      <c r="S59" s="39" t="s">
        <v>268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268</v>
      </c>
      <c r="AK59" s="39" t="s">
        <v>268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268</v>
      </c>
      <c r="S60" s="39" t="s">
        <v>268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268</v>
      </c>
      <c r="AK60" s="39" t="s">
        <v>268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268</v>
      </c>
      <c r="S61" s="39" t="s">
        <v>268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268</v>
      </c>
      <c r="AK61" s="39" t="s">
        <v>268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268</v>
      </c>
      <c r="R62" s="39" t="s">
        <v>268</v>
      </c>
      <c r="S62" s="39" t="s">
        <v>268</v>
      </c>
      <c r="T62" s="39" t="s">
        <v>268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268</v>
      </c>
      <c r="AJ62" s="39" t="s">
        <v>268</v>
      </c>
      <c r="AK62" s="39" t="s">
        <v>268</v>
      </c>
      <c r="AL62" s="39" t="s">
        <v>268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268</v>
      </c>
      <c r="R63" s="39" t="s">
        <v>268</v>
      </c>
      <c r="S63" s="39" t="s">
        <v>268</v>
      </c>
      <c r="T63" s="39" t="s">
        <v>268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268</v>
      </c>
      <c r="AJ63" s="39" t="s">
        <v>268</v>
      </c>
      <c r="AK63" s="39" t="s">
        <v>268</v>
      </c>
      <c r="AL63" s="39" t="s">
        <v>268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268</v>
      </c>
      <c r="R64" s="39" t="s">
        <v>268</v>
      </c>
      <c r="S64" s="39" t="s">
        <v>268</v>
      </c>
      <c r="T64" s="39" t="s">
        <v>268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268</v>
      </c>
      <c r="AJ64" s="39" t="s">
        <v>268</v>
      </c>
      <c r="AK64" s="39" t="s">
        <v>268</v>
      </c>
      <c r="AL64" s="39" t="s">
        <v>268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268</v>
      </c>
      <c r="S65" s="39" t="s">
        <v>268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268</v>
      </c>
      <c r="AK65" s="39" t="s">
        <v>268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268</v>
      </c>
      <c r="R66" s="39" t="s">
        <v>268</v>
      </c>
      <c r="S66" s="39" t="s">
        <v>268</v>
      </c>
      <c r="T66" s="39" t="s">
        <v>268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268</v>
      </c>
      <c r="AJ66" s="39" t="s">
        <v>268</v>
      </c>
      <c r="AK66" s="39" t="s">
        <v>268</v>
      </c>
      <c r="AL66" s="39" t="s">
        <v>268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268</v>
      </c>
      <c r="R67" s="39" t="s">
        <v>268</v>
      </c>
      <c r="S67" s="39" t="s">
        <v>268</v>
      </c>
      <c r="T67" s="39" t="s">
        <v>268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268</v>
      </c>
      <c r="AJ67" s="39" t="s">
        <v>268</v>
      </c>
      <c r="AK67" s="39" t="s">
        <v>268</v>
      </c>
      <c r="AL67" s="39" t="s">
        <v>268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268</v>
      </c>
      <c r="R68" s="39" t="s">
        <v>268</v>
      </c>
      <c r="S68" s="39" t="s">
        <v>268</v>
      </c>
      <c r="T68" s="39" t="s">
        <v>268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268</v>
      </c>
      <c r="AJ68" s="39" t="s">
        <v>268</v>
      </c>
      <c r="AK68" s="39" t="s">
        <v>268</v>
      </c>
      <c r="AL68" s="39" t="s">
        <v>268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268</v>
      </c>
      <c r="R69" s="39" t="s">
        <v>268</v>
      </c>
      <c r="S69" s="39" t="s">
        <v>268</v>
      </c>
      <c r="T69" s="39" t="s">
        <v>268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268</v>
      </c>
      <c r="AJ69" s="39" t="s">
        <v>268</v>
      </c>
      <c r="AK69" s="39" t="s">
        <v>268</v>
      </c>
      <c r="AL69" s="39" t="s">
        <v>268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268</v>
      </c>
      <c r="S70" s="39" t="s">
        <v>268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268</v>
      </c>
      <c r="AK70" s="39" t="s">
        <v>268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268</v>
      </c>
      <c r="R71" s="39" t="s">
        <v>268</v>
      </c>
      <c r="S71" s="39" t="s">
        <v>268</v>
      </c>
      <c r="T71" s="39" t="s">
        <v>268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268</v>
      </c>
      <c r="AJ71" s="39" t="s">
        <v>268</v>
      </c>
      <c r="AK71" s="39" t="s">
        <v>268</v>
      </c>
      <c r="AL71" s="39" t="s">
        <v>268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268</v>
      </c>
      <c r="R72" s="39" t="s">
        <v>268</v>
      </c>
      <c r="S72" s="39" t="s">
        <v>268</v>
      </c>
      <c r="T72" s="39" t="s">
        <v>268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268</v>
      </c>
      <c r="AJ72" s="39" t="s">
        <v>268</v>
      </c>
      <c r="AK72" s="39" t="s">
        <v>268</v>
      </c>
      <c r="AL72" s="39" t="s">
        <v>268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268</v>
      </c>
      <c r="R73" s="39" t="s">
        <v>268</v>
      </c>
      <c r="S73" s="39" t="s">
        <v>268</v>
      </c>
      <c r="T73" s="39" t="s">
        <v>268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268</v>
      </c>
      <c r="AJ73" s="39" t="s">
        <v>268</v>
      </c>
      <c r="AK73" s="39" t="s">
        <v>268</v>
      </c>
      <c r="AL73" s="39" t="s">
        <v>268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268</v>
      </c>
      <c r="R74" s="39" t="s">
        <v>268</v>
      </c>
      <c r="S74" s="39" t="s">
        <v>268</v>
      </c>
      <c r="T74" s="39" t="s">
        <v>268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268</v>
      </c>
      <c r="AJ74" s="39" t="s">
        <v>268</v>
      </c>
      <c r="AK74" s="39" t="s">
        <v>268</v>
      </c>
      <c r="AL74" s="39" t="s">
        <v>268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268</v>
      </c>
      <c r="R75" s="39" t="s">
        <v>268</v>
      </c>
      <c r="S75" s="39" t="s">
        <v>268</v>
      </c>
      <c r="T75" s="39" t="s">
        <v>268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268</v>
      </c>
      <c r="AJ75" s="39" t="s">
        <v>268</v>
      </c>
      <c r="AK75" s="39" t="s">
        <v>268</v>
      </c>
      <c r="AL75" s="39" t="s">
        <v>268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268</v>
      </c>
      <c r="R76" s="39" t="s">
        <v>268</v>
      </c>
      <c r="S76" s="39" t="s">
        <v>268</v>
      </c>
      <c r="T76" s="39" t="s">
        <v>268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268</v>
      </c>
      <c r="AJ76" s="39" t="s">
        <v>268</v>
      </c>
      <c r="AK76" s="39" t="s">
        <v>268</v>
      </c>
      <c r="AL76" s="39" t="s">
        <v>268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268</v>
      </c>
      <c r="R77" s="39" t="s">
        <v>268</v>
      </c>
      <c r="S77" s="39" t="s">
        <v>268</v>
      </c>
      <c r="T77" s="39" t="s">
        <v>268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268</v>
      </c>
      <c r="AJ77" s="39" t="s">
        <v>268</v>
      </c>
      <c r="AK77" s="39" t="s">
        <v>268</v>
      </c>
      <c r="AL77" s="39" t="s">
        <v>268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268</v>
      </c>
      <c r="R78" s="39" t="s">
        <v>268</v>
      </c>
      <c r="S78" s="39" t="s">
        <v>268</v>
      </c>
      <c r="T78" s="39" t="s">
        <v>268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268</v>
      </c>
      <c r="AJ78" s="39" t="s">
        <v>268</v>
      </c>
      <c r="AK78" s="39" t="s">
        <v>268</v>
      </c>
      <c r="AL78" s="39" t="s">
        <v>268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268</v>
      </c>
      <c r="R79" s="39" t="s">
        <v>268</v>
      </c>
      <c r="S79" s="39" t="s">
        <v>268</v>
      </c>
      <c r="T79" s="39" t="s">
        <v>268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268</v>
      </c>
      <c r="AJ79" s="39" t="s">
        <v>268</v>
      </c>
      <c r="AK79" s="39" t="s">
        <v>268</v>
      </c>
      <c r="AL79" s="39" t="s">
        <v>268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268</v>
      </c>
      <c r="R80" s="39" t="s">
        <v>268</v>
      </c>
      <c r="S80" s="39" t="s">
        <v>268</v>
      </c>
      <c r="T80" s="39" t="s">
        <v>268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268</v>
      </c>
      <c r="AJ80" s="39" t="s">
        <v>268</v>
      </c>
      <c r="AK80" s="39" t="s">
        <v>268</v>
      </c>
      <c r="AL80" s="39" t="s">
        <v>268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268</v>
      </c>
      <c r="R81" s="39" t="s">
        <v>268</v>
      </c>
      <c r="S81" s="39" t="s">
        <v>268</v>
      </c>
      <c r="T81" s="39" t="s">
        <v>268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268</v>
      </c>
      <c r="AJ81" s="39" t="s">
        <v>268</v>
      </c>
      <c r="AK81" s="39" t="s">
        <v>268</v>
      </c>
      <c r="AL81" s="39" t="s">
        <v>268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268</v>
      </c>
      <c r="R82" s="39" t="s">
        <v>268</v>
      </c>
      <c r="S82" s="39" t="s">
        <v>268</v>
      </c>
      <c r="T82" s="39" t="s">
        <v>268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268</v>
      </c>
      <c r="AJ82" s="39" t="s">
        <v>268</v>
      </c>
      <c r="AK82" s="39" t="s">
        <v>268</v>
      </c>
      <c r="AL82" s="39" t="s">
        <v>268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268</v>
      </c>
      <c r="R83" s="39" t="s">
        <v>268</v>
      </c>
      <c r="S83" s="39" t="s">
        <v>268</v>
      </c>
      <c r="T83" s="39" t="s">
        <v>268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268</v>
      </c>
      <c r="AJ83" s="39" t="s">
        <v>268</v>
      </c>
      <c r="AK83" s="39" t="s">
        <v>268</v>
      </c>
      <c r="AL83" s="39" t="s">
        <v>268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268</v>
      </c>
      <c r="R84" s="39" t="s">
        <v>268</v>
      </c>
      <c r="S84" s="39" t="s">
        <v>268</v>
      </c>
      <c r="T84" s="39" t="s">
        <v>268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268</v>
      </c>
      <c r="AJ84" s="39" t="s">
        <v>268</v>
      </c>
      <c r="AK84" s="39" t="s">
        <v>268</v>
      </c>
      <c r="AL84" s="39" t="s">
        <v>268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268</v>
      </c>
      <c r="R85" s="39" t="s">
        <v>268</v>
      </c>
      <c r="S85" s="39" t="s">
        <v>268</v>
      </c>
      <c r="T85" s="39" t="s">
        <v>268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268</v>
      </c>
      <c r="AJ85" s="39" t="s">
        <v>268</v>
      </c>
      <c r="AK85" s="39" t="s">
        <v>268</v>
      </c>
      <c r="AL85" s="39" t="s">
        <v>268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268</v>
      </c>
      <c r="R86" s="39" t="s">
        <v>268</v>
      </c>
      <c r="S86" s="39" t="s">
        <v>268</v>
      </c>
      <c r="T86" s="39" t="s">
        <v>268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268</v>
      </c>
      <c r="AJ86" s="39" t="s">
        <v>268</v>
      </c>
      <c r="AK86" s="39" t="s">
        <v>268</v>
      </c>
      <c r="AL86" s="39" t="s">
        <v>268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268</v>
      </c>
      <c r="R87" s="39" t="s">
        <v>268</v>
      </c>
      <c r="S87" s="39" t="s">
        <v>268</v>
      </c>
      <c r="T87" s="39" t="s">
        <v>268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268</v>
      </c>
      <c r="AJ87" s="39" t="s">
        <v>268</v>
      </c>
      <c r="AK87" s="39" t="s">
        <v>268</v>
      </c>
      <c r="AL87" s="39" t="s">
        <v>268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268</v>
      </c>
      <c r="R88" s="39" t="s">
        <v>268</v>
      </c>
      <c r="S88" s="39" t="s">
        <v>268</v>
      </c>
      <c r="T88" s="39" t="s">
        <v>268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268</v>
      </c>
      <c r="AJ88" s="39" t="s">
        <v>268</v>
      </c>
      <c r="AK88" s="39" t="s">
        <v>268</v>
      </c>
      <c r="AL88" s="39" t="s">
        <v>268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268</v>
      </c>
      <c r="R89" s="39" t="s">
        <v>268</v>
      </c>
      <c r="S89" s="39" t="s">
        <v>268</v>
      </c>
      <c r="T89" s="39" t="s">
        <v>268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268</v>
      </c>
      <c r="AJ89" s="39" t="s">
        <v>268</v>
      </c>
      <c r="AK89" s="39" t="s">
        <v>268</v>
      </c>
      <c r="AL89" s="39" t="s">
        <v>268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268</v>
      </c>
      <c r="R90" s="39" t="s">
        <v>268</v>
      </c>
      <c r="S90" s="39" t="s">
        <v>268</v>
      </c>
      <c r="T90" s="39" t="s">
        <v>268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268</v>
      </c>
      <c r="AJ90" s="39" t="s">
        <v>268</v>
      </c>
      <c r="AK90" s="39" t="s">
        <v>268</v>
      </c>
      <c r="AL90" s="39" t="s">
        <v>268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268</v>
      </c>
      <c r="R91" s="39" t="s">
        <v>268</v>
      </c>
      <c r="S91" s="39" t="s">
        <v>268</v>
      </c>
      <c r="T91" s="39" t="s">
        <v>268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268</v>
      </c>
      <c r="AJ91" s="39" t="s">
        <v>268</v>
      </c>
      <c r="AK91" s="39" t="s">
        <v>268</v>
      </c>
      <c r="AL91" s="39" t="s">
        <v>268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268</v>
      </c>
      <c r="R92" s="39" t="s">
        <v>268</v>
      </c>
      <c r="S92" s="39" t="s">
        <v>268</v>
      </c>
      <c r="T92" s="39" t="s">
        <v>268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268</v>
      </c>
      <c r="AJ92" s="39" t="s">
        <v>268</v>
      </c>
      <c r="AK92" s="39" t="s">
        <v>268</v>
      </c>
      <c r="AL92" s="39" t="s">
        <v>268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268</v>
      </c>
      <c r="R93" s="39" t="s">
        <v>268</v>
      </c>
      <c r="S93" s="39" t="s">
        <v>268</v>
      </c>
      <c r="T93" s="39" t="s">
        <v>268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268</v>
      </c>
      <c r="AJ93" s="39" t="s">
        <v>268</v>
      </c>
      <c r="AK93" s="39" t="s">
        <v>268</v>
      </c>
      <c r="AL93" s="39" t="s">
        <v>268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268</v>
      </c>
      <c r="R94" s="39" t="s">
        <v>268</v>
      </c>
      <c r="S94" s="39" t="s">
        <v>268</v>
      </c>
      <c r="T94" s="39" t="s">
        <v>268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268</v>
      </c>
      <c r="AJ94" s="39" t="s">
        <v>268</v>
      </c>
      <c r="AK94" s="39" t="s">
        <v>268</v>
      </c>
      <c r="AL94" s="39" t="s">
        <v>268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268</v>
      </c>
      <c r="R95" s="39" t="s">
        <v>268</v>
      </c>
      <c r="S95" s="39" t="s">
        <v>268</v>
      </c>
      <c r="T95" s="39" t="s">
        <v>268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268</v>
      </c>
      <c r="AJ95" s="39" t="s">
        <v>268</v>
      </c>
      <c r="AK95" s="39" t="s">
        <v>268</v>
      </c>
      <c r="AL95" s="39" t="s">
        <v>268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268</v>
      </c>
      <c r="R96" s="39" t="s">
        <v>268</v>
      </c>
      <c r="S96" s="39" t="s">
        <v>268</v>
      </c>
      <c r="T96" s="39" t="s">
        <v>268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268</v>
      </c>
      <c r="AJ96" s="39" t="s">
        <v>268</v>
      </c>
      <c r="AK96" s="39" t="s">
        <v>268</v>
      </c>
      <c r="AL96" s="39" t="s">
        <v>268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268</v>
      </c>
      <c r="R97" s="39" t="s">
        <v>268</v>
      </c>
      <c r="S97" s="39" t="s">
        <v>268</v>
      </c>
      <c r="T97" s="39" t="s">
        <v>268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268</v>
      </c>
      <c r="AJ97" s="39" t="s">
        <v>268</v>
      </c>
      <c r="AK97" s="39" t="s">
        <v>268</v>
      </c>
      <c r="AL97" s="39" t="s">
        <v>268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268</v>
      </c>
      <c r="R98" s="39" t="s">
        <v>268</v>
      </c>
      <c r="S98" s="39" t="s">
        <v>268</v>
      </c>
      <c r="T98" s="39" t="s">
        <v>268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268</v>
      </c>
      <c r="AJ98" s="39" t="s">
        <v>268</v>
      </c>
      <c r="AK98" s="39" t="s">
        <v>268</v>
      </c>
      <c r="AL98" s="39" t="s">
        <v>268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268</v>
      </c>
      <c r="R99" s="39" t="s">
        <v>268</v>
      </c>
      <c r="S99" s="39" t="s">
        <v>268</v>
      </c>
      <c r="T99" s="39" t="s">
        <v>268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268</v>
      </c>
      <c r="AJ99" s="39" t="s">
        <v>268</v>
      </c>
      <c r="AK99" s="39" t="s">
        <v>268</v>
      </c>
      <c r="AL99" s="39" t="s">
        <v>268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268</v>
      </c>
      <c r="R100" s="39" t="s">
        <v>268</v>
      </c>
      <c r="S100" s="39" t="s">
        <v>268</v>
      </c>
      <c r="T100" s="39" t="s">
        <v>268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268</v>
      </c>
      <c r="AJ100" s="39" t="s">
        <v>268</v>
      </c>
      <c r="AK100" s="39" t="s">
        <v>268</v>
      </c>
      <c r="AL100" s="39" t="s">
        <v>268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268</v>
      </c>
      <c r="R101" s="39" t="s">
        <v>268</v>
      </c>
      <c r="S101" s="39" t="s">
        <v>268</v>
      </c>
      <c r="T101" s="39" t="s">
        <v>268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268</v>
      </c>
      <c r="AJ101" s="39" t="s">
        <v>268</v>
      </c>
      <c r="AK101" s="39" t="s">
        <v>268</v>
      </c>
      <c r="AL101" s="39" t="s">
        <v>268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268</v>
      </c>
      <c r="R102" s="39" t="s">
        <v>268</v>
      </c>
      <c r="S102" s="39" t="s">
        <v>268</v>
      </c>
      <c r="T102" s="39" t="s">
        <v>268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268</v>
      </c>
      <c r="AJ102" s="39" t="s">
        <v>268</v>
      </c>
      <c r="AK102" s="39" t="s">
        <v>268</v>
      </c>
      <c r="AL102" s="39" t="s">
        <v>268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268</v>
      </c>
      <c r="R103" s="39" t="s">
        <v>268</v>
      </c>
      <c r="S103" s="39" t="s">
        <v>268</v>
      </c>
      <c r="T103" s="39" t="s">
        <v>268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268</v>
      </c>
      <c r="AJ103" s="39" t="s">
        <v>268</v>
      </c>
      <c r="AK103" s="39" t="s">
        <v>268</v>
      </c>
      <c r="AL103" s="39" t="s">
        <v>268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268</v>
      </c>
      <c r="R104" s="39" t="s">
        <v>268</v>
      </c>
      <c r="S104" s="39" t="s">
        <v>268</v>
      </c>
      <c r="T104" s="39" t="s">
        <v>268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268</v>
      </c>
      <c r="AJ104" s="39" t="s">
        <v>268</v>
      </c>
      <c r="AK104" s="39" t="s">
        <v>268</v>
      </c>
      <c r="AL104" s="39" t="s">
        <v>268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268</v>
      </c>
      <c r="R105" s="39" t="s">
        <v>268</v>
      </c>
      <c r="S105" s="39" t="s">
        <v>268</v>
      </c>
      <c r="T105" s="39" t="s">
        <v>268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268</v>
      </c>
      <c r="AJ105" s="39" t="s">
        <v>268</v>
      </c>
      <c r="AK105" s="39" t="s">
        <v>268</v>
      </c>
      <c r="AL105" s="39" t="s">
        <v>268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268</v>
      </c>
      <c r="R106" s="39" t="s">
        <v>268</v>
      </c>
      <c r="S106" s="39" t="s">
        <v>268</v>
      </c>
      <c r="T106" s="39" t="s">
        <v>268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268</v>
      </c>
      <c r="AJ106" s="39" t="s">
        <v>268</v>
      </c>
      <c r="AK106" s="39" t="s">
        <v>268</v>
      </c>
      <c r="AL106" s="39" t="s">
        <v>268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268</v>
      </c>
      <c r="R107" s="39" t="s">
        <v>268</v>
      </c>
      <c r="S107" s="39" t="s">
        <v>268</v>
      </c>
      <c r="T107" s="39" t="s">
        <v>268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268</v>
      </c>
      <c r="AJ107" s="39" t="s">
        <v>268</v>
      </c>
      <c r="AK107" s="39" t="s">
        <v>268</v>
      </c>
      <c r="AL107" s="39" t="s">
        <v>268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268</v>
      </c>
      <c r="R108" s="39" t="s">
        <v>268</v>
      </c>
      <c r="S108" s="39" t="s">
        <v>268</v>
      </c>
      <c r="T108" s="39" t="s">
        <v>268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268</v>
      </c>
      <c r="AJ108" s="39" t="s">
        <v>268</v>
      </c>
      <c r="AK108" s="39" t="s">
        <v>268</v>
      </c>
      <c r="AL108" s="39" t="s">
        <v>268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268</v>
      </c>
      <c r="R109" s="39" t="s">
        <v>268</v>
      </c>
      <c r="S109" s="39" t="s">
        <v>268</v>
      </c>
      <c r="T109" s="39" t="s">
        <v>268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268</v>
      </c>
      <c r="AJ109" s="39" t="s">
        <v>268</v>
      </c>
      <c r="AK109" s="39" t="s">
        <v>268</v>
      </c>
      <c r="AL109" s="39" t="s">
        <v>268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268</v>
      </c>
      <c r="R110" s="39" t="s">
        <v>268</v>
      </c>
      <c r="S110" s="39" t="s">
        <v>268</v>
      </c>
      <c r="T110" s="39" t="s">
        <v>268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268</v>
      </c>
      <c r="AJ110" s="39" t="s">
        <v>268</v>
      </c>
      <c r="AK110" s="39" t="s">
        <v>268</v>
      </c>
      <c r="AL110" s="39" t="s">
        <v>268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268</v>
      </c>
      <c r="R111" s="39" t="s">
        <v>268</v>
      </c>
      <c r="S111" s="39" t="s">
        <v>268</v>
      </c>
      <c r="T111" s="39" t="s">
        <v>268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268</v>
      </c>
      <c r="AJ111" s="39" t="s">
        <v>268</v>
      </c>
      <c r="AK111" s="39" t="s">
        <v>268</v>
      </c>
      <c r="AL111" s="39" t="s">
        <v>268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268</v>
      </c>
      <c r="R112" s="39" t="s">
        <v>268</v>
      </c>
      <c r="S112" s="39" t="s">
        <v>268</v>
      </c>
      <c r="T112" s="39" t="s">
        <v>268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268</v>
      </c>
      <c r="AJ112" s="39" t="s">
        <v>268</v>
      </c>
      <c r="AK112" s="39" t="s">
        <v>268</v>
      </c>
      <c r="AL112" s="39" t="s">
        <v>268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268</v>
      </c>
      <c r="R113" s="39" t="s">
        <v>268</v>
      </c>
      <c r="S113" s="39" t="s">
        <v>268</v>
      </c>
      <c r="T113" s="39" t="s">
        <v>268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268</v>
      </c>
      <c r="AJ113" s="39" t="s">
        <v>268</v>
      </c>
      <c r="AK113" s="39" t="s">
        <v>268</v>
      </c>
      <c r="AL113" s="39" t="s">
        <v>268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268</v>
      </c>
      <c r="R114" s="39" t="s">
        <v>268</v>
      </c>
      <c r="S114" s="39" t="s">
        <v>268</v>
      </c>
      <c r="T114" s="39" t="s">
        <v>268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268</v>
      </c>
      <c r="AJ114" s="39" t="s">
        <v>268</v>
      </c>
      <c r="AK114" s="39" t="s">
        <v>268</v>
      </c>
      <c r="AL114" s="39" t="s">
        <v>268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268</v>
      </c>
      <c r="R115" s="39" t="s">
        <v>268</v>
      </c>
      <c r="S115" s="39" t="s">
        <v>268</v>
      </c>
      <c r="T115" s="39" t="s">
        <v>268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268</v>
      </c>
      <c r="AJ115" s="39" t="s">
        <v>268</v>
      </c>
      <c r="AK115" s="39" t="s">
        <v>268</v>
      </c>
      <c r="AL115" s="39" t="s">
        <v>268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268</v>
      </c>
      <c r="R116" s="39" t="s">
        <v>268</v>
      </c>
      <c r="S116" s="39" t="s">
        <v>268</v>
      </c>
      <c r="T116" s="39" t="s">
        <v>268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268</v>
      </c>
      <c r="AJ116" s="39" t="s">
        <v>268</v>
      </c>
      <c r="AK116" s="39" t="s">
        <v>268</v>
      </c>
      <c r="AL116" s="39" t="s">
        <v>268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268</v>
      </c>
      <c r="S117" s="39" t="s">
        <v>268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268</v>
      </c>
      <c r="AK117" s="39" t="s">
        <v>268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268</v>
      </c>
      <c r="R118" s="39" t="s">
        <v>268</v>
      </c>
      <c r="S118" s="39" t="s">
        <v>268</v>
      </c>
      <c r="T118" s="39" t="s">
        <v>268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268</v>
      </c>
      <c r="AJ118" s="39" t="s">
        <v>268</v>
      </c>
      <c r="AK118" s="39" t="s">
        <v>268</v>
      </c>
      <c r="AL118" s="39" t="s">
        <v>268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268</v>
      </c>
      <c r="R119" s="39" t="s">
        <v>268</v>
      </c>
      <c r="S119" s="39" t="s">
        <v>268</v>
      </c>
      <c r="T119" s="39" t="s">
        <v>268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268</v>
      </c>
      <c r="AJ119" s="39" t="s">
        <v>268</v>
      </c>
      <c r="AK119" s="39" t="s">
        <v>268</v>
      </c>
      <c r="AL119" s="39" t="s">
        <v>268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268</v>
      </c>
      <c r="R120" s="39" t="s">
        <v>268</v>
      </c>
      <c r="S120" s="39" t="s">
        <v>268</v>
      </c>
      <c r="T120" s="39" t="s">
        <v>268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268</v>
      </c>
      <c r="AJ120" s="39" t="s">
        <v>268</v>
      </c>
      <c r="AK120" s="39" t="s">
        <v>268</v>
      </c>
      <c r="AL120" s="39" t="s">
        <v>268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268</v>
      </c>
      <c r="R121" s="39" t="s">
        <v>268</v>
      </c>
      <c r="S121" s="39" t="s">
        <v>268</v>
      </c>
      <c r="T121" s="39" t="s">
        <v>268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268</v>
      </c>
      <c r="AJ121" s="39" t="s">
        <v>268</v>
      </c>
      <c r="AK121" s="39" t="s">
        <v>268</v>
      </c>
      <c r="AL121" s="39" t="s">
        <v>268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268</v>
      </c>
      <c r="R122" s="39" t="s">
        <v>268</v>
      </c>
      <c r="S122" s="39" t="s">
        <v>268</v>
      </c>
      <c r="T122" s="39" t="s">
        <v>268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268</v>
      </c>
      <c r="AJ122" s="39" t="s">
        <v>268</v>
      </c>
      <c r="AK122" s="39" t="s">
        <v>268</v>
      </c>
      <c r="AL122" s="39" t="s">
        <v>268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268</v>
      </c>
      <c r="T123" s="39" t="s">
        <v>268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268</v>
      </c>
      <c r="AL123" s="39" t="s">
        <v>268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268</v>
      </c>
      <c r="T124" s="39" t="s">
        <v>268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268</v>
      </c>
      <c r="AL124" s="39" t="s">
        <v>268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268</v>
      </c>
      <c r="T125" s="39" t="s">
        <v>268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268</v>
      </c>
      <c r="AL125" s="39" t="s">
        <v>268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268</v>
      </c>
      <c r="T126" s="39" t="s">
        <v>268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268</v>
      </c>
      <c r="AL126" s="39" t="s">
        <v>268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268</v>
      </c>
      <c r="T127" s="39" t="s">
        <v>268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268</v>
      </c>
      <c r="AL127" s="39" t="s">
        <v>268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268</v>
      </c>
      <c r="R128" s="39" t="s">
        <v>268</v>
      </c>
      <c r="S128" s="39" t="s">
        <v>268</v>
      </c>
      <c r="T128" s="39" t="s">
        <v>268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268</v>
      </c>
      <c r="AJ128" s="39" t="s">
        <v>268</v>
      </c>
      <c r="AK128" s="39" t="s">
        <v>268</v>
      </c>
      <c r="AL128" s="39" t="s">
        <v>268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268</v>
      </c>
      <c r="R129" s="39" t="s">
        <v>268</v>
      </c>
      <c r="S129" s="39" t="s">
        <v>268</v>
      </c>
      <c r="T129" s="39" t="s">
        <v>268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268</v>
      </c>
      <c r="AJ129" s="39" t="s">
        <v>268</v>
      </c>
      <c r="AK129" s="39" t="s">
        <v>268</v>
      </c>
      <c r="AL129" s="39" t="s">
        <v>268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268</v>
      </c>
      <c r="T130" s="39" t="s">
        <v>268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268</v>
      </c>
      <c r="AL130" s="39" t="s">
        <v>268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268</v>
      </c>
      <c r="T131" s="39" t="s">
        <v>268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268</v>
      </c>
      <c r="AL131" s="39" t="s">
        <v>268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268</v>
      </c>
      <c r="T132" s="39" t="s">
        <v>268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268</v>
      </c>
      <c r="AL132" s="39" t="s">
        <v>268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268</v>
      </c>
      <c r="R133" s="39" t="s">
        <v>268</v>
      </c>
      <c r="S133" s="39" t="s">
        <v>268</v>
      </c>
      <c r="T133" s="39" t="s">
        <v>268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268</v>
      </c>
      <c r="AJ133" s="39" t="s">
        <v>268</v>
      </c>
      <c r="AK133" s="39" t="s">
        <v>268</v>
      </c>
      <c r="AL133" s="39" t="s">
        <v>268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268</v>
      </c>
      <c r="R134" s="39" t="s">
        <v>268</v>
      </c>
      <c r="S134" s="39" t="s">
        <v>268</v>
      </c>
      <c r="T134" s="39" t="s">
        <v>268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268</v>
      </c>
      <c r="AJ134" s="39" t="s">
        <v>268</v>
      </c>
      <c r="AK134" s="39" t="s">
        <v>268</v>
      </c>
      <c r="AL134" s="39" t="s">
        <v>268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268</v>
      </c>
      <c r="R135" s="39" t="s">
        <v>268</v>
      </c>
      <c r="S135" s="39" t="s">
        <v>268</v>
      </c>
      <c r="T135" s="39" t="s">
        <v>268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268</v>
      </c>
      <c r="AJ135" s="39" t="s">
        <v>268</v>
      </c>
      <c r="AK135" s="39" t="s">
        <v>268</v>
      </c>
      <c r="AL135" s="39" t="s">
        <v>268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268</v>
      </c>
      <c r="R136" s="39" t="s">
        <v>268</v>
      </c>
      <c r="S136" s="39" t="s">
        <v>268</v>
      </c>
      <c r="T136" s="39" t="s">
        <v>268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268</v>
      </c>
      <c r="AJ136" s="39" t="s">
        <v>268</v>
      </c>
      <c r="AK136" s="39" t="s">
        <v>268</v>
      </c>
      <c r="AL136" s="39" t="s">
        <v>268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268</v>
      </c>
      <c r="R137" s="39" t="s">
        <v>268</v>
      </c>
      <c r="S137" s="39" t="s">
        <v>268</v>
      </c>
      <c r="T137" s="39" t="s">
        <v>268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268</v>
      </c>
      <c r="AJ137" s="39" t="s">
        <v>268</v>
      </c>
      <c r="AK137" s="39" t="s">
        <v>268</v>
      </c>
      <c r="AL137" s="39" t="s">
        <v>268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268</v>
      </c>
      <c r="R138" s="39" t="s">
        <v>268</v>
      </c>
      <c r="S138" s="39" t="s">
        <v>268</v>
      </c>
      <c r="T138" s="39" t="s">
        <v>268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268</v>
      </c>
      <c r="AJ138" s="39" t="s">
        <v>268</v>
      </c>
      <c r="AK138" s="39" t="s">
        <v>268</v>
      </c>
      <c r="AL138" s="39" t="s">
        <v>268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268</v>
      </c>
      <c r="R139" s="39" t="s">
        <v>268</v>
      </c>
      <c r="S139" s="39" t="s">
        <v>268</v>
      </c>
      <c r="T139" s="39" t="s">
        <v>268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268</v>
      </c>
      <c r="AJ139" s="39" t="s">
        <v>268</v>
      </c>
      <c r="AK139" s="39" t="s">
        <v>268</v>
      </c>
      <c r="AL139" s="39" t="s">
        <v>268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268</v>
      </c>
      <c r="R140" s="39" t="s">
        <v>268</v>
      </c>
      <c r="S140" s="39" t="s">
        <v>268</v>
      </c>
      <c r="T140" s="39" t="s">
        <v>268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268</v>
      </c>
      <c r="AJ140" s="39" t="s">
        <v>268</v>
      </c>
      <c r="AK140" s="39" t="s">
        <v>268</v>
      </c>
      <c r="AL140" s="39" t="s">
        <v>268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268</v>
      </c>
      <c r="R141" s="39" t="s">
        <v>268</v>
      </c>
      <c r="S141" s="39" t="s">
        <v>268</v>
      </c>
      <c r="T141" s="39" t="s">
        <v>268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268</v>
      </c>
      <c r="AJ141" s="39" t="s">
        <v>268</v>
      </c>
      <c r="AK141" s="39" t="s">
        <v>268</v>
      </c>
      <c r="AL141" s="39" t="s">
        <v>268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268</v>
      </c>
      <c r="R142" s="39" t="s">
        <v>268</v>
      </c>
      <c r="S142" s="39" t="s">
        <v>268</v>
      </c>
      <c r="T142" s="39" t="s">
        <v>268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268</v>
      </c>
      <c r="AJ142" s="39" t="s">
        <v>268</v>
      </c>
      <c r="AK142" s="39" t="s">
        <v>268</v>
      </c>
      <c r="AL142" s="39" t="s">
        <v>268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268</v>
      </c>
      <c r="R143" s="39" t="s">
        <v>268</v>
      </c>
      <c r="S143" s="39" t="s">
        <v>268</v>
      </c>
      <c r="T143" s="39" t="s">
        <v>268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268</v>
      </c>
      <c r="AJ143" s="39" t="s">
        <v>268</v>
      </c>
      <c r="AK143" s="39" t="s">
        <v>268</v>
      </c>
      <c r="AL143" s="39" t="s">
        <v>268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268</v>
      </c>
      <c r="S144" s="39" t="s">
        <v>268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268</v>
      </c>
      <c r="AK144" s="39" t="s">
        <v>268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268</v>
      </c>
      <c r="S145" s="39" t="s">
        <v>268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268</v>
      </c>
      <c r="AK145" s="39" t="s">
        <v>268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268</v>
      </c>
      <c r="R146" s="39" t="s">
        <v>268</v>
      </c>
      <c r="S146" s="39" t="s">
        <v>268</v>
      </c>
      <c r="T146" s="39" t="s">
        <v>268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268</v>
      </c>
      <c r="AJ146" s="39" t="s">
        <v>268</v>
      </c>
      <c r="AK146" s="39" t="s">
        <v>268</v>
      </c>
      <c r="AL146" s="39" t="s">
        <v>268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268</v>
      </c>
      <c r="S147" s="39" t="s">
        <v>268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268</v>
      </c>
      <c r="AK147" s="39" t="s">
        <v>268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268</v>
      </c>
      <c r="S148" s="39" t="s">
        <v>268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268</v>
      </c>
      <c r="AK148" s="39" t="s">
        <v>268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268</v>
      </c>
      <c r="R149" s="39" t="s">
        <v>268</v>
      </c>
      <c r="S149" s="39" t="s">
        <v>268</v>
      </c>
      <c r="T149" s="39" t="s">
        <v>268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268</v>
      </c>
      <c r="AJ149" s="39" t="s">
        <v>268</v>
      </c>
      <c r="AK149" s="39" t="s">
        <v>268</v>
      </c>
      <c r="AL149" s="39" t="s">
        <v>268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268</v>
      </c>
      <c r="R150" s="39" t="s">
        <v>268</v>
      </c>
      <c r="S150" s="39" t="s">
        <v>268</v>
      </c>
      <c r="T150" s="39" t="s">
        <v>268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268</v>
      </c>
      <c r="AJ150" s="39" t="s">
        <v>268</v>
      </c>
      <c r="AK150" s="39" t="s">
        <v>268</v>
      </c>
      <c r="AL150" s="39" t="s">
        <v>268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268</v>
      </c>
      <c r="R151" s="39" t="s">
        <v>268</v>
      </c>
      <c r="S151" s="39" t="s">
        <v>268</v>
      </c>
      <c r="T151" s="39" t="s">
        <v>268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268</v>
      </c>
      <c r="AJ151" s="39" t="s">
        <v>268</v>
      </c>
      <c r="AK151" s="39" t="s">
        <v>268</v>
      </c>
      <c r="AL151" s="39" t="s">
        <v>268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268</v>
      </c>
      <c r="R152" s="39" t="s">
        <v>268</v>
      </c>
      <c r="S152" s="39" t="s">
        <v>268</v>
      </c>
      <c r="T152" s="39" t="s">
        <v>268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268</v>
      </c>
      <c r="AJ152" s="39" t="s">
        <v>268</v>
      </c>
      <c r="AK152" s="39" t="s">
        <v>268</v>
      </c>
      <c r="AL152" s="39" t="s">
        <v>268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268</v>
      </c>
      <c r="R153" s="39" t="s">
        <v>268</v>
      </c>
      <c r="S153" s="39" t="s">
        <v>268</v>
      </c>
      <c r="T153" s="39" t="s">
        <v>268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268</v>
      </c>
      <c r="AJ153" s="39" t="s">
        <v>268</v>
      </c>
      <c r="AK153" s="39" t="s">
        <v>268</v>
      </c>
      <c r="AL153" s="39" t="s">
        <v>268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268</v>
      </c>
      <c r="R154" s="39" t="s">
        <v>268</v>
      </c>
      <c r="S154" s="39" t="s">
        <v>268</v>
      </c>
      <c r="T154" s="39" t="s">
        <v>268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268</v>
      </c>
      <c r="AJ154" s="39" t="s">
        <v>268</v>
      </c>
      <c r="AK154" s="39" t="s">
        <v>268</v>
      </c>
      <c r="AL154" s="39" t="s">
        <v>268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268</v>
      </c>
      <c r="R155" s="39" t="s">
        <v>268</v>
      </c>
      <c r="S155" s="39" t="s">
        <v>268</v>
      </c>
      <c r="T155" s="39" t="s">
        <v>268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268</v>
      </c>
      <c r="AJ155" s="39" t="s">
        <v>268</v>
      </c>
      <c r="AK155" s="39" t="s">
        <v>268</v>
      </c>
      <c r="AL155" s="39" t="s">
        <v>268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268</v>
      </c>
      <c r="R156" s="39" t="s">
        <v>268</v>
      </c>
      <c r="S156" s="39" t="s">
        <v>268</v>
      </c>
      <c r="T156" s="39" t="s">
        <v>268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268</v>
      </c>
      <c r="AJ156" s="39" t="s">
        <v>268</v>
      </c>
      <c r="AK156" s="39" t="s">
        <v>268</v>
      </c>
      <c r="AL156" s="39" t="s">
        <v>268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268</v>
      </c>
      <c r="R157" s="39" t="s">
        <v>268</v>
      </c>
      <c r="S157" s="39" t="s">
        <v>268</v>
      </c>
      <c r="T157" s="39" t="s">
        <v>268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268</v>
      </c>
      <c r="AJ157" s="39" t="s">
        <v>268</v>
      </c>
      <c r="AK157" s="39" t="s">
        <v>268</v>
      </c>
      <c r="AL157" s="39" t="s">
        <v>268</v>
      </c>
      <c r="AM157" s="39">
        <v>20.571000000000002</v>
      </c>
    </row>
    <row r="158" spans="1:39" hidden="1" outlineLevel="1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268</v>
      </c>
      <c r="R158" s="39" t="s">
        <v>268</v>
      </c>
      <c r="S158" s="39" t="s">
        <v>268</v>
      </c>
      <c r="T158" s="39" t="s">
        <v>268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268</v>
      </c>
      <c r="AJ158" s="39" t="s">
        <v>268</v>
      </c>
      <c r="AK158" s="39" t="s">
        <v>268</v>
      </c>
      <c r="AL158" s="39" t="s">
        <v>268</v>
      </c>
      <c r="AM158" s="39">
        <v>21.775500000000001</v>
      </c>
    </row>
    <row r="159" spans="1:39" hidden="1" outlineLevel="1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268</v>
      </c>
      <c r="R159" s="39" t="s">
        <v>268</v>
      </c>
      <c r="S159" s="39" t="s">
        <v>268</v>
      </c>
      <c r="T159" s="39" t="s">
        <v>268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268</v>
      </c>
      <c r="AJ159" s="39" t="s">
        <v>268</v>
      </c>
      <c r="AK159" s="39" t="s">
        <v>268</v>
      </c>
      <c r="AL159" s="39" t="s">
        <v>268</v>
      </c>
      <c r="AM159" s="39">
        <v>23.035599999999999</v>
      </c>
    </row>
    <row r="160" spans="1:39" hidden="1" outlineLevel="1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268</v>
      </c>
      <c r="R160" s="39" t="s">
        <v>268</v>
      </c>
      <c r="S160" s="39" t="s">
        <v>268</v>
      </c>
      <c r="T160" s="39" t="s">
        <v>268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268</v>
      </c>
      <c r="AJ160" s="39" t="s">
        <v>268</v>
      </c>
      <c r="AK160" s="39" t="s">
        <v>268</v>
      </c>
      <c r="AL160" s="39" t="s">
        <v>268</v>
      </c>
      <c r="AM160" s="39">
        <v>24.308599999999998</v>
      </c>
    </row>
    <row r="161" spans="1:39" hidden="1" outlineLevel="1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268</v>
      </c>
      <c r="R161" s="39" t="s">
        <v>268</v>
      </c>
      <c r="S161" s="39" t="s">
        <v>268</v>
      </c>
      <c r="T161" s="39" t="s">
        <v>268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268</v>
      </c>
      <c r="AJ161" s="39" t="s">
        <v>268</v>
      </c>
      <c r="AK161" s="39" t="s">
        <v>268</v>
      </c>
      <c r="AL161" s="39" t="s">
        <v>268</v>
      </c>
      <c r="AM161" s="39">
        <v>24.2485</v>
      </c>
    </row>
    <row r="162" spans="1:39" hidden="1" outlineLevel="1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268</v>
      </c>
      <c r="R162" s="39" t="s">
        <v>268</v>
      </c>
      <c r="S162" s="39" t="s">
        <v>268</v>
      </c>
      <c r="T162" s="39" t="s">
        <v>268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268</v>
      </c>
      <c r="AJ162" s="39" t="s">
        <v>268</v>
      </c>
      <c r="AK162" s="39" t="s">
        <v>268</v>
      </c>
      <c r="AL162" s="39" t="s">
        <v>268</v>
      </c>
      <c r="AM162" s="39">
        <v>23.63</v>
      </c>
    </row>
    <row r="163" spans="1:39" hidden="1" outlineLevel="1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268</v>
      </c>
      <c r="R163" s="39" t="s">
        <v>268</v>
      </c>
      <c r="S163" s="39" t="s">
        <v>268</v>
      </c>
      <c r="T163" s="39" t="s">
        <v>268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268</v>
      </c>
      <c r="AJ163" s="39" t="s">
        <v>268</v>
      </c>
      <c r="AK163" s="39" t="s">
        <v>268</v>
      </c>
      <c r="AL163" s="39" t="s">
        <v>268</v>
      </c>
      <c r="AM163" s="39">
        <v>23.047799999999999</v>
      </c>
    </row>
    <row r="164" spans="1:39" hidden="1" outlineLevel="1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268</v>
      </c>
      <c r="R164" s="39" t="s">
        <v>268</v>
      </c>
      <c r="S164" s="39" t="s">
        <v>268</v>
      </c>
      <c r="T164" s="39" t="s">
        <v>268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268</v>
      </c>
      <c r="AJ164" s="39" t="s">
        <v>268</v>
      </c>
      <c r="AK164" s="39" t="s">
        <v>268</v>
      </c>
      <c r="AL164" s="39" t="s">
        <v>268</v>
      </c>
      <c r="AM164" s="39">
        <v>21.534800000000001</v>
      </c>
    </row>
    <row r="165" spans="1:39" hidden="1" outlineLevel="1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268</v>
      </c>
      <c r="R165" s="39" t="s">
        <v>268</v>
      </c>
      <c r="S165" s="39" t="s">
        <v>268</v>
      </c>
      <c r="T165" s="39" t="s">
        <v>268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268</v>
      </c>
      <c r="AJ165" s="39" t="s">
        <v>268</v>
      </c>
      <c r="AK165" s="39" t="s">
        <v>268</v>
      </c>
      <c r="AL165" s="39" t="s">
        <v>268</v>
      </c>
      <c r="AM165" s="39">
        <v>22.1631</v>
      </c>
    </row>
    <row r="166" spans="1:39" hidden="1" outlineLevel="1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268</v>
      </c>
      <c r="R166" s="39" t="s">
        <v>268</v>
      </c>
      <c r="S166" s="39" t="s">
        <v>268</v>
      </c>
      <c r="T166" s="39" t="s">
        <v>268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268</v>
      </c>
      <c r="AJ166" s="39" t="s">
        <v>268</v>
      </c>
      <c r="AK166" s="39" t="s">
        <v>268</v>
      </c>
      <c r="AL166" s="39" t="s">
        <v>268</v>
      </c>
      <c r="AM166" s="39">
        <v>22.245000000000001</v>
      </c>
    </row>
    <row r="167" spans="1:39" hidden="1" outlineLevel="1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268</v>
      </c>
      <c r="R167" s="39" t="s">
        <v>268</v>
      </c>
      <c r="S167" s="39" t="s">
        <v>268</v>
      </c>
      <c r="T167" s="39" t="s">
        <v>268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268</v>
      </c>
      <c r="AJ167" s="39" t="s">
        <v>268</v>
      </c>
      <c r="AK167" s="39" t="s">
        <v>268</v>
      </c>
      <c r="AL167" s="39" t="s">
        <v>268</v>
      </c>
      <c r="AM167" s="39">
        <v>21.9175</v>
      </c>
    </row>
    <row r="168" spans="1:39" hidden="1" outlineLevel="1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268</v>
      </c>
      <c r="R168" s="39" t="s">
        <v>268</v>
      </c>
      <c r="S168" s="39" t="s">
        <v>268</v>
      </c>
      <c r="T168" s="39" t="s">
        <v>268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268</v>
      </c>
      <c r="AJ168" s="39" t="s">
        <v>268</v>
      </c>
      <c r="AK168" s="39" t="s">
        <v>268</v>
      </c>
      <c r="AL168" s="39" t="s">
        <v>268</v>
      </c>
      <c r="AM168" s="39">
        <v>22.956199999999999</v>
      </c>
    </row>
    <row r="169" spans="1:39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268</v>
      </c>
      <c r="R169" s="39" t="s">
        <v>268</v>
      </c>
      <c r="S169" s="39" t="s">
        <v>268</v>
      </c>
      <c r="T169" s="39" t="s">
        <v>268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268</v>
      </c>
      <c r="AJ169" s="39" t="s">
        <v>268</v>
      </c>
      <c r="AK169" s="39" t="s">
        <v>268</v>
      </c>
      <c r="AL169" s="39" t="s">
        <v>268</v>
      </c>
      <c r="AM169" s="39">
        <v>21.846900000000002</v>
      </c>
    </row>
    <row r="170" spans="1:39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268</v>
      </c>
      <c r="R170" s="39" t="s">
        <v>268</v>
      </c>
      <c r="S170" s="39" t="s">
        <v>268</v>
      </c>
      <c r="T170" s="39" t="s">
        <v>268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268</v>
      </c>
      <c r="AJ170" s="39" t="s">
        <v>268</v>
      </c>
      <c r="AK170" s="39" t="s">
        <v>268</v>
      </c>
      <c r="AL170" s="39" t="s">
        <v>268</v>
      </c>
      <c r="AM170" s="39">
        <v>22.6706</v>
      </c>
    </row>
    <row r="171" spans="1:39">
      <c r="A171" s="9">
        <v>45413</v>
      </c>
      <c r="B171" s="39">
        <v>36.848599999999998</v>
      </c>
      <c r="C171" s="39">
        <v>38.210299999999997</v>
      </c>
      <c r="D171" s="39">
        <v>42.2425</v>
      </c>
      <c r="E171" s="39">
        <v>37.956699999999998</v>
      </c>
      <c r="F171" s="39">
        <v>38.852200000000003</v>
      </c>
      <c r="G171" s="39">
        <v>24.481200000000001</v>
      </c>
      <c r="H171" s="39">
        <v>41.976300000000002</v>
      </c>
      <c r="I171" s="39">
        <v>38.209299999999999</v>
      </c>
      <c r="J171" s="39">
        <v>42.232900000000001</v>
      </c>
      <c r="K171" s="39">
        <v>37.956699999999998</v>
      </c>
      <c r="L171" s="39">
        <v>38.852200000000003</v>
      </c>
      <c r="M171" s="39">
        <v>24.481200000000001</v>
      </c>
      <c r="N171" s="39">
        <v>41.976300000000002</v>
      </c>
      <c r="O171" s="39">
        <v>47.630600000000001</v>
      </c>
      <c r="P171" s="39">
        <v>47.630600000000001</v>
      </c>
      <c r="Q171" s="39" t="s">
        <v>268</v>
      </c>
      <c r="R171" s="39" t="s">
        <v>268</v>
      </c>
      <c r="S171" s="39" t="s">
        <v>268</v>
      </c>
      <c r="T171" s="39" t="s">
        <v>268</v>
      </c>
      <c r="U171" s="39">
        <v>7.4542999999999999</v>
      </c>
      <c r="V171" s="39">
        <v>0</v>
      </c>
      <c r="W171" s="39">
        <v>7.4542999999999999</v>
      </c>
      <c r="X171" s="39">
        <v>0</v>
      </c>
      <c r="Y171" s="39">
        <v>0</v>
      </c>
      <c r="Z171" s="39">
        <v>7.4542999999999999</v>
      </c>
      <c r="AA171" s="39">
        <v>7.4542999999999999</v>
      </c>
      <c r="AB171" s="39">
        <v>0</v>
      </c>
      <c r="AC171" s="39">
        <v>7.4542999999999999</v>
      </c>
      <c r="AD171" s="39">
        <v>0</v>
      </c>
      <c r="AE171" s="39">
        <v>0</v>
      </c>
      <c r="AF171" s="39">
        <v>7.4542999999999999</v>
      </c>
      <c r="AG171" s="39">
        <v>0</v>
      </c>
      <c r="AH171" s="39">
        <v>0</v>
      </c>
      <c r="AI171" s="39" t="s">
        <v>268</v>
      </c>
      <c r="AJ171" s="39" t="s">
        <v>268</v>
      </c>
      <c r="AK171" s="39" t="s">
        <v>268</v>
      </c>
      <c r="AL171" s="39" t="s">
        <v>268</v>
      </c>
      <c r="AM171" s="39">
        <v>19.401700000000002</v>
      </c>
    </row>
    <row r="172" spans="1:39">
      <c r="A172" s="9">
        <v>45444</v>
      </c>
      <c r="B172" s="39">
        <v>36.7515</v>
      </c>
      <c r="C172" s="39">
        <v>37.678400000000003</v>
      </c>
      <c r="D172" s="39">
        <v>42.504300000000001</v>
      </c>
      <c r="E172" s="39">
        <v>37.404899999999998</v>
      </c>
      <c r="F172" s="39">
        <v>38.001199999999997</v>
      </c>
      <c r="G172" s="39">
        <v>26.191500000000001</v>
      </c>
      <c r="H172" s="39">
        <v>41.744199999999999</v>
      </c>
      <c r="I172" s="39">
        <v>37.678800000000003</v>
      </c>
      <c r="J172" s="39">
        <v>42.514400000000002</v>
      </c>
      <c r="K172" s="39">
        <v>37.404899999999998</v>
      </c>
      <c r="L172" s="39">
        <v>38.001199999999997</v>
      </c>
      <c r="M172" s="39">
        <v>26.191500000000001</v>
      </c>
      <c r="N172" s="39">
        <v>41.744199999999999</v>
      </c>
      <c r="O172" s="39">
        <v>23.285499999999999</v>
      </c>
      <c r="P172" s="39">
        <v>23.285499999999999</v>
      </c>
      <c r="Q172" s="39" t="s">
        <v>268</v>
      </c>
      <c r="R172" s="39" t="s">
        <v>268</v>
      </c>
      <c r="S172" s="39" t="s">
        <v>268</v>
      </c>
      <c r="T172" s="39" t="s">
        <v>268</v>
      </c>
      <c r="U172" s="39">
        <v>8.9230999999999998</v>
      </c>
      <c r="V172" s="39">
        <v>0</v>
      </c>
      <c r="W172" s="39">
        <v>8.9230999999999998</v>
      </c>
      <c r="X172" s="39">
        <v>0</v>
      </c>
      <c r="Y172" s="39">
        <v>0</v>
      </c>
      <c r="Z172" s="39">
        <v>8.9230999999999998</v>
      </c>
      <c r="AA172" s="39">
        <v>8.9230999999999998</v>
      </c>
      <c r="AB172" s="39">
        <v>0</v>
      </c>
      <c r="AC172" s="39">
        <v>8.9230999999999998</v>
      </c>
      <c r="AD172" s="39">
        <v>0</v>
      </c>
      <c r="AE172" s="39">
        <v>0</v>
      </c>
      <c r="AF172" s="39">
        <v>8.9230999999999998</v>
      </c>
      <c r="AG172" s="39">
        <v>0</v>
      </c>
      <c r="AH172" s="39">
        <v>0</v>
      </c>
      <c r="AI172" s="39" t="s">
        <v>268</v>
      </c>
      <c r="AJ172" s="39" t="s">
        <v>268</v>
      </c>
      <c r="AK172" s="39" t="s">
        <v>268</v>
      </c>
      <c r="AL172" s="39" t="s">
        <v>268</v>
      </c>
      <c r="AM172" s="39">
        <v>22.879100000000001</v>
      </c>
    </row>
    <row r="173" spans="1:39">
      <c r="A173" s="9">
        <v>45474</v>
      </c>
      <c r="B173" s="39">
        <v>35.970799999999997</v>
      </c>
      <c r="C173" s="39">
        <v>37.6218</v>
      </c>
      <c r="D173" s="39">
        <v>42.518599999999999</v>
      </c>
      <c r="E173" s="39">
        <v>37.346400000000003</v>
      </c>
      <c r="F173" s="39">
        <v>37.673000000000002</v>
      </c>
      <c r="G173" s="39">
        <v>28.4922</v>
      </c>
      <c r="H173" s="39">
        <v>42.755099999999999</v>
      </c>
      <c r="I173" s="39">
        <v>37.6218</v>
      </c>
      <c r="J173" s="39">
        <v>42.520600000000002</v>
      </c>
      <c r="K173" s="39">
        <v>37.346400000000003</v>
      </c>
      <c r="L173" s="39">
        <v>37.673000000000002</v>
      </c>
      <c r="M173" s="39">
        <v>28.4922</v>
      </c>
      <c r="N173" s="39">
        <v>42.755099999999999</v>
      </c>
      <c r="O173" s="39">
        <v>33.247999999999998</v>
      </c>
      <c r="P173" s="39">
        <v>33.247999999999998</v>
      </c>
      <c r="Q173" s="39" t="s">
        <v>268</v>
      </c>
      <c r="R173" s="39" t="s">
        <v>268</v>
      </c>
      <c r="S173" s="39" t="s">
        <v>268</v>
      </c>
      <c r="T173" s="39" t="s">
        <v>268</v>
      </c>
      <c r="U173" s="39">
        <v>8.0913000000000004</v>
      </c>
      <c r="V173" s="39">
        <v>0</v>
      </c>
      <c r="W173" s="39">
        <v>8.0913000000000004</v>
      </c>
      <c r="X173" s="39">
        <v>0</v>
      </c>
      <c r="Y173" s="39">
        <v>20.37</v>
      </c>
      <c r="Z173" s="39">
        <v>7.6704999999999997</v>
      </c>
      <c r="AA173" s="39">
        <v>8.0913000000000004</v>
      </c>
      <c r="AB173" s="39">
        <v>0</v>
      </c>
      <c r="AC173" s="39">
        <v>8.0913000000000004</v>
      </c>
      <c r="AD173" s="39">
        <v>0</v>
      </c>
      <c r="AE173" s="39">
        <v>20.37</v>
      </c>
      <c r="AF173" s="39">
        <v>7.6704999999999997</v>
      </c>
      <c r="AG173" s="39">
        <v>0</v>
      </c>
      <c r="AH173" s="39">
        <v>0</v>
      </c>
      <c r="AI173" s="39" t="s">
        <v>268</v>
      </c>
      <c r="AJ173" s="39" t="s">
        <v>268</v>
      </c>
      <c r="AK173" s="39" t="s">
        <v>268</v>
      </c>
      <c r="AL173" s="39" t="s">
        <v>268</v>
      </c>
      <c r="AM173" s="39">
        <v>22.7744</v>
      </c>
    </row>
    <row r="174" spans="1:39">
      <c r="A174" s="9">
        <v>45505</v>
      </c>
      <c r="B174" s="39">
        <v>36.173299999999998</v>
      </c>
      <c r="C174" s="39">
        <v>37.469200000000001</v>
      </c>
      <c r="D174" s="39">
        <v>43.493600000000001</v>
      </c>
      <c r="E174" s="39">
        <v>37.139200000000002</v>
      </c>
      <c r="F174" s="39">
        <v>37.811399999999999</v>
      </c>
      <c r="G174" s="39">
        <v>25.635400000000001</v>
      </c>
      <c r="H174" s="39">
        <v>41.0548</v>
      </c>
      <c r="I174" s="39">
        <v>37.468200000000003</v>
      </c>
      <c r="J174" s="39">
        <v>43.4848</v>
      </c>
      <c r="K174" s="39">
        <v>37.139200000000002</v>
      </c>
      <c r="L174" s="39">
        <v>37.811399999999999</v>
      </c>
      <c r="M174" s="39">
        <v>25.635400000000001</v>
      </c>
      <c r="N174" s="39">
        <v>41.0548</v>
      </c>
      <c r="O174" s="39">
        <v>48.898200000000003</v>
      </c>
      <c r="P174" s="39">
        <v>48.898200000000003</v>
      </c>
      <c r="Q174" s="39" t="s">
        <v>268</v>
      </c>
      <c r="R174" s="39" t="s">
        <v>268</v>
      </c>
      <c r="S174" s="39" t="s">
        <v>268</v>
      </c>
      <c r="T174" s="39" t="s">
        <v>268</v>
      </c>
      <c r="U174" s="39">
        <v>7.8650000000000002</v>
      </c>
      <c r="V174" s="39">
        <v>0</v>
      </c>
      <c r="W174" s="39">
        <v>7.8650000000000002</v>
      </c>
      <c r="X174" s="39">
        <v>0</v>
      </c>
      <c r="Y174" s="39">
        <v>22.1541</v>
      </c>
      <c r="Z174" s="39">
        <v>7.4810999999999996</v>
      </c>
      <c r="AA174" s="39">
        <v>7.8650000000000002</v>
      </c>
      <c r="AB174" s="39">
        <v>0</v>
      </c>
      <c r="AC174" s="39">
        <v>7.8650000000000002</v>
      </c>
      <c r="AD174" s="39">
        <v>0</v>
      </c>
      <c r="AE174" s="39">
        <v>22.1541</v>
      </c>
      <c r="AF174" s="39">
        <v>7.4810999999999996</v>
      </c>
      <c r="AG174" s="39">
        <v>0</v>
      </c>
      <c r="AH174" s="39">
        <v>0</v>
      </c>
      <c r="AI174" s="39" t="s">
        <v>268</v>
      </c>
      <c r="AJ174" s="39" t="s">
        <v>268</v>
      </c>
      <c r="AK174" s="39" t="s">
        <v>268</v>
      </c>
      <c r="AL174" s="39" t="s">
        <v>268</v>
      </c>
      <c r="AM174" s="39">
        <v>21.636299999999999</v>
      </c>
    </row>
    <row r="175" spans="1:39">
      <c r="A175" s="9">
        <v>45536</v>
      </c>
      <c r="B175" s="39">
        <v>36.570300000000003</v>
      </c>
      <c r="C175" s="39">
        <v>37.515700000000002</v>
      </c>
      <c r="D175" s="39">
        <v>43.643000000000001</v>
      </c>
      <c r="E175" s="39">
        <v>37.174100000000003</v>
      </c>
      <c r="F175" s="39">
        <v>37.509099999999997</v>
      </c>
      <c r="G175" s="39">
        <v>29.904299999999999</v>
      </c>
      <c r="H175" s="39">
        <v>39.589599999999997</v>
      </c>
      <c r="I175" s="39">
        <v>37.515900000000002</v>
      </c>
      <c r="J175" s="39">
        <v>43.653500000000001</v>
      </c>
      <c r="K175" s="39">
        <v>37.174100000000003</v>
      </c>
      <c r="L175" s="39">
        <v>37.509099999999997</v>
      </c>
      <c r="M175" s="39">
        <v>29.904299999999999</v>
      </c>
      <c r="N175" s="39">
        <v>39.589599999999997</v>
      </c>
      <c r="O175" s="39">
        <v>33.830399999999997</v>
      </c>
      <c r="P175" s="39">
        <v>33.830399999999997</v>
      </c>
      <c r="Q175" s="39" t="s">
        <v>268</v>
      </c>
      <c r="R175" s="39" t="s">
        <v>268</v>
      </c>
      <c r="S175" s="39" t="s">
        <v>268</v>
      </c>
      <c r="T175" s="39" t="s">
        <v>268</v>
      </c>
      <c r="U175" s="39">
        <v>7.6609999999999996</v>
      </c>
      <c r="V175" s="39">
        <v>0</v>
      </c>
      <c r="W175" s="39">
        <v>7.6609999999999996</v>
      </c>
      <c r="X175" s="39">
        <v>0</v>
      </c>
      <c r="Y175" s="39">
        <v>0</v>
      </c>
      <c r="Z175" s="39">
        <v>7.6609999999999996</v>
      </c>
      <c r="AA175" s="39">
        <v>7.6609999999999996</v>
      </c>
      <c r="AB175" s="39">
        <v>0</v>
      </c>
      <c r="AC175" s="39">
        <v>7.6609999999999996</v>
      </c>
      <c r="AD175" s="39">
        <v>0</v>
      </c>
      <c r="AE175" s="39">
        <v>0</v>
      </c>
      <c r="AF175" s="39">
        <v>7.6609999999999996</v>
      </c>
      <c r="AG175" s="39">
        <v>0</v>
      </c>
      <c r="AH175" s="39">
        <v>0</v>
      </c>
      <c r="AI175" s="39" t="s">
        <v>268</v>
      </c>
      <c r="AJ175" s="39" t="s">
        <v>268</v>
      </c>
      <c r="AK175" s="39" t="s">
        <v>268</v>
      </c>
      <c r="AL175" s="39" t="s">
        <v>268</v>
      </c>
      <c r="AM175" s="39">
        <v>22.181699999999999</v>
      </c>
    </row>
    <row r="176" spans="1:39">
      <c r="A176" s="9">
        <v>45566</v>
      </c>
      <c r="B176" s="39">
        <v>36.900199999999998</v>
      </c>
      <c r="C176" s="39">
        <v>37.718000000000004</v>
      </c>
      <c r="D176" s="39">
        <v>43.220799999999997</v>
      </c>
      <c r="E176" s="39">
        <v>37.556699999999999</v>
      </c>
      <c r="F176" s="39">
        <v>37.782299999999999</v>
      </c>
      <c r="G176" s="39">
        <v>29.886299999999999</v>
      </c>
      <c r="H176" s="39">
        <v>37.675899999999999</v>
      </c>
      <c r="I176" s="39">
        <v>37.717599999999997</v>
      </c>
      <c r="J176" s="39">
        <v>43.211799999999997</v>
      </c>
      <c r="K176" s="39">
        <v>37.556699999999999</v>
      </c>
      <c r="L176" s="39">
        <v>37.782299999999999</v>
      </c>
      <c r="M176" s="39">
        <v>29.886299999999999</v>
      </c>
      <c r="N176" s="39">
        <v>37.675899999999999</v>
      </c>
      <c r="O176" s="39">
        <v>52.540599999999998</v>
      </c>
      <c r="P176" s="39">
        <v>52.540599999999998</v>
      </c>
      <c r="Q176" s="39" t="s">
        <v>268</v>
      </c>
      <c r="R176" s="39" t="s">
        <v>268</v>
      </c>
      <c r="S176" s="39" t="s">
        <v>268</v>
      </c>
      <c r="T176" s="39" t="s">
        <v>268</v>
      </c>
      <c r="U176" s="39">
        <v>8.5930999999999997</v>
      </c>
      <c r="V176" s="39">
        <v>0</v>
      </c>
      <c r="W176" s="39">
        <v>8.5930999999999997</v>
      </c>
      <c r="X176" s="39">
        <v>0</v>
      </c>
      <c r="Y176" s="39">
        <v>19.989999999999998</v>
      </c>
      <c r="Z176" s="39">
        <v>8.3127999999999993</v>
      </c>
      <c r="AA176" s="39">
        <v>8.5930999999999997</v>
      </c>
      <c r="AB176" s="39">
        <v>0</v>
      </c>
      <c r="AC176" s="39">
        <v>8.5930999999999997</v>
      </c>
      <c r="AD176" s="39">
        <v>0</v>
      </c>
      <c r="AE176" s="39">
        <v>19.989999999999998</v>
      </c>
      <c r="AF176" s="39">
        <v>8.3127999999999993</v>
      </c>
      <c r="AG176" s="39">
        <v>0</v>
      </c>
      <c r="AH176" s="39">
        <v>0</v>
      </c>
      <c r="AI176" s="39" t="s">
        <v>268</v>
      </c>
      <c r="AJ176" s="39" t="s">
        <v>268</v>
      </c>
      <c r="AK176" s="39" t="s">
        <v>268</v>
      </c>
      <c r="AL176" s="39" t="s">
        <v>268</v>
      </c>
      <c r="AM176" s="39">
        <v>23.003399999999999</v>
      </c>
    </row>
    <row r="177" spans="1:39">
      <c r="A177" s="9">
        <v>45597</v>
      </c>
      <c r="B177" s="39">
        <v>36.420400000000001</v>
      </c>
      <c r="C177" s="39">
        <v>36.979100000000003</v>
      </c>
      <c r="D177" s="39">
        <v>42.916400000000003</v>
      </c>
      <c r="E177" s="39">
        <v>36.810499999999998</v>
      </c>
      <c r="F177" s="39">
        <v>37.183100000000003</v>
      </c>
      <c r="G177" s="39">
        <v>24.9404</v>
      </c>
      <c r="H177" s="39">
        <v>37.572000000000003</v>
      </c>
      <c r="I177" s="39">
        <v>36.9788</v>
      </c>
      <c r="J177" s="39">
        <v>42.917499999999997</v>
      </c>
      <c r="K177" s="39">
        <v>36.810499999999998</v>
      </c>
      <c r="L177" s="39">
        <v>37.183100000000003</v>
      </c>
      <c r="M177" s="39">
        <v>24.9404</v>
      </c>
      <c r="N177" s="39">
        <v>37.572000000000003</v>
      </c>
      <c r="O177" s="39">
        <v>42.254199999999997</v>
      </c>
      <c r="P177" s="39">
        <v>42.254199999999997</v>
      </c>
      <c r="Q177" s="39" t="s">
        <v>268</v>
      </c>
      <c r="R177" s="39" t="s">
        <v>268</v>
      </c>
      <c r="S177" s="39" t="s">
        <v>268</v>
      </c>
      <c r="T177" s="39" t="s">
        <v>268</v>
      </c>
      <c r="U177" s="39">
        <v>8.4476999999999993</v>
      </c>
      <c r="V177" s="39">
        <v>0</v>
      </c>
      <c r="W177" s="39">
        <v>8.4476999999999993</v>
      </c>
      <c r="X177" s="39">
        <v>0</v>
      </c>
      <c r="Y177" s="39">
        <v>0</v>
      </c>
      <c r="Z177" s="39">
        <v>8.4476999999999993</v>
      </c>
      <c r="AA177" s="39">
        <v>8.4476999999999993</v>
      </c>
      <c r="AB177" s="39">
        <v>0</v>
      </c>
      <c r="AC177" s="39">
        <v>8.4476999999999993</v>
      </c>
      <c r="AD177" s="39">
        <v>0</v>
      </c>
      <c r="AE177" s="39">
        <v>0</v>
      </c>
      <c r="AF177" s="39">
        <v>8.4476999999999993</v>
      </c>
      <c r="AG177" s="39">
        <v>0</v>
      </c>
      <c r="AH177" s="39">
        <v>0</v>
      </c>
      <c r="AI177" s="39" t="s">
        <v>268</v>
      </c>
      <c r="AJ177" s="39" t="s">
        <v>268</v>
      </c>
      <c r="AK177" s="39" t="s">
        <v>268</v>
      </c>
      <c r="AL177" s="39" t="s">
        <v>268</v>
      </c>
      <c r="AM177" s="39">
        <v>22.738600000000002</v>
      </c>
    </row>
    <row r="178" spans="1:39">
      <c r="A178" s="9">
        <v>45627</v>
      </c>
      <c r="B178" s="39">
        <v>36.220599999999997</v>
      </c>
      <c r="C178" s="39">
        <v>36.602200000000003</v>
      </c>
      <c r="D178" s="39">
        <v>42.716799999999999</v>
      </c>
      <c r="E178" s="39">
        <v>36.417299999999997</v>
      </c>
      <c r="F178" s="39">
        <v>36.825200000000002</v>
      </c>
      <c r="G178" s="39">
        <v>22.305299999999999</v>
      </c>
      <c r="H178" s="39">
        <v>40.7515</v>
      </c>
      <c r="I178" s="39">
        <v>36.602600000000002</v>
      </c>
      <c r="J178" s="39">
        <v>42.735799999999998</v>
      </c>
      <c r="K178" s="39">
        <v>36.417299999999997</v>
      </c>
      <c r="L178" s="39">
        <v>36.825200000000002</v>
      </c>
      <c r="M178" s="39">
        <v>22.305299999999999</v>
      </c>
      <c r="N178" s="39">
        <v>40.7515</v>
      </c>
      <c r="O178" s="39">
        <v>7.3453999999999997</v>
      </c>
      <c r="P178" s="39">
        <v>7.3453999999999997</v>
      </c>
      <c r="Q178" s="39" t="s">
        <v>268</v>
      </c>
      <c r="R178" s="39" t="s">
        <v>268</v>
      </c>
      <c r="S178" s="39" t="s">
        <v>268</v>
      </c>
      <c r="T178" s="39" t="s">
        <v>268</v>
      </c>
      <c r="U178" s="39">
        <v>10.301600000000001</v>
      </c>
      <c r="V178" s="39">
        <v>0</v>
      </c>
      <c r="W178" s="39">
        <v>10.301600000000001</v>
      </c>
      <c r="X178" s="39">
        <v>0</v>
      </c>
      <c r="Y178" s="39">
        <v>0</v>
      </c>
      <c r="Z178" s="39">
        <v>10.301600000000001</v>
      </c>
      <c r="AA178" s="39">
        <v>10.301600000000001</v>
      </c>
      <c r="AB178" s="39">
        <v>0</v>
      </c>
      <c r="AC178" s="39">
        <v>10.301600000000001</v>
      </c>
      <c r="AD178" s="39">
        <v>0</v>
      </c>
      <c r="AE178" s="39">
        <v>0</v>
      </c>
      <c r="AF178" s="39">
        <v>10.301600000000001</v>
      </c>
      <c r="AG178" s="39">
        <v>0</v>
      </c>
      <c r="AH178" s="39">
        <v>0</v>
      </c>
      <c r="AI178" s="39" t="s">
        <v>268</v>
      </c>
      <c r="AJ178" s="39" t="s">
        <v>268</v>
      </c>
      <c r="AK178" s="39" t="s">
        <v>268</v>
      </c>
      <c r="AL178" s="39" t="s">
        <v>268</v>
      </c>
      <c r="AM178" s="39">
        <v>21.522200000000002</v>
      </c>
    </row>
    <row r="179" spans="1:39">
      <c r="A179" s="9">
        <v>45658</v>
      </c>
      <c r="B179" s="39">
        <v>36.071599999999997</v>
      </c>
      <c r="C179" s="39">
        <v>37.720399999999998</v>
      </c>
      <c r="D179" s="39">
        <v>41.9756</v>
      </c>
      <c r="E179" s="39">
        <v>37.588200000000001</v>
      </c>
      <c r="F179" s="39">
        <v>37.668599999999998</v>
      </c>
      <c r="G179" s="39">
        <v>31.906099999999999</v>
      </c>
      <c r="H179" s="39">
        <v>43.0398</v>
      </c>
      <c r="I179" s="39">
        <v>37.720399999999998</v>
      </c>
      <c r="J179" s="39">
        <v>41.9818</v>
      </c>
      <c r="K179" s="39">
        <v>37.588200000000001</v>
      </c>
      <c r="L179" s="39">
        <v>37.668599999999998</v>
      </c>
      <c r="M179" s="39">
        <v>31.906099999999999</v>
      </c>
      <c r="N179" s="39">
        <v>43.0398</v>
      </c>
      <c r="O179" s="39">
        <v>38.152000000000001</v>
      </c>
      <c r="P179" s="39">
        <v>38.152000000000001</v>
      </c>
      <c r="Q179" s="39" t="s">
        <v>268</v>
      </c>
      <c r="R179" s="39" t="s">
        <v>268</v>
      </c>
      <c r="S179" s="39" t="s">
        <v>268</v>
      </c>
      <c r="T179" s="39" t="s">
        <v>268</v>
      </c>
      <c r="U179" s="39">
        <v>10.741400000000001</v>
      </c>
      <c r="V179" s="39">
        <v>0</v>
      </c>
      <c r="W179" s="39">
        <v>10.741400000000001</v>
      </c>
      <c r="X179" s="39">
        <v>0</v>
      </c>
      <c r="Y179" s="39">
        <v>0</v>
      </c>
      <c r="Z179" s="39">
        <v>10.741400000000001</v>
      </c>
      <c r="AA179" s="39">
        <v>10.741400000000001</v>
      </c>
      <c r="AB179" s="39">
        <v>0</v>
      </c>
      <c r="AC179" s="39">
        <v>10.741400000000001</v>
      </c>
      <c r="AD179" s="39">
        <v>0</v>
      </c>
      <c r="AE179" s="39">
        <v>0</v>
      </c>
      <c r="AF179" s="39">
        <v>10.741400000000001</v>
      </c>
      <c r="AG179" s="39">
        <v>0</v>
      </c>
      <c r="AH179" s="39">
        <v>0</v>
      </c>
      <c r="AI179" s="39" t="s">
        <v>268</v>
      </c>
      <c r="AJ179" s="39" t="s">
        <v>268</v>
      </c>
      <c r="AK179" s="39" t="s">
        <v>268</v>
      </c>
      <c r="AL179" s="39" t="s">
        <v>268</v>
      </c>
      <c r="AM179" s="39">
        <v>20.838999999999999</v>
      </c>
    </row>
    <row r="180" spans="1:39">
      <c r="A180" s="9">
        <v>45689</v>
      </c>
      <c r="B180" s="39">
        <v>36.835000000000001</v>
      </c>
      <c r="C180" s="39">
        <v>37.609499999999997</v>
      </c>
      <c r="D180" s="39">
        <v>42.123600000000003</v>
      </c>
      <c r="E180" s="39">
        <v>37.465200000000003</v>
      </c>
      <c r="F180" s="39">
        <v>37.630299999999998</v>
      </c>
      <c r="G180" s="39">
        <v>30.447500000000002</v>
      </c>
      <c r="H180" s="39">
        <v>41.131599999999999</v>
      </c>
      <c r="I180" s="39">
        <v>37.609499999999997</v>
      </c>
      <c r="J180" s="39">
        <v>42.124899999999997</v>
      </c>
      <c r="K180" s="39">
        <v>37.465200000000003</v>
      </c>
      <c r="L180" s="39">
        <v>37.630299999999998</v>
      </c>
      <c r="M180" s="39">
        <v>30.447500000000002</v>
      </c>
      <c r="N180" s="39">
        <v>41.131599999999999</v>
      </c>
      <c r="O180" s="39">
        <v>37.535499999999999</v>
      </c>
      <c r="P180" s="39">
        <v>37.535499999999999</v>
      </c>
      <c r="Q180" s="39" t="s">
        <v>268</v>
      </c>
      <c r="R180" s="39" t="s">
        <v>268</v>
      </c>
      <c r="S180" s="39" t="s">
        <v>268</v>
      </c>
      <c r="T180" s="39" t="s">
        <v>268</v>
      </c>
      <c r="U180" s="39">
        <v>9.0368999999999993</v>
      </c>
      <c r="V180" s="39">
        <v>0</v>
      </c>
      <c r="W180" s="39">
        <v>9.0368999999999993</v>
      </c>
      <c r="X180" s="39">
        <v>0</v>
      </c>
      <c r="Y180" s="39">
        <v>0</v>
      </c>
      <c r="Z180" s="39">
        <v>9.0368999999999993</v>
      </c>
      <c r="AA180" s="39">
        <v>9.0368999999999993</v>
      </c>
      <c r="AB180" s="39">
        <v>0</v>
      </c>
      <c r="AC180" s="39">
        <v>9.0368999999999993</v>
      </c>
      <c r="AD180" s="39">
        <v>0</v>
      </c>
      <c r="AE180" s="39">
        <v>0</v>
      </c>
      <c r="AF180" s="39">
        <v>9.0368999999999993</v>
      </c>
      <c r="AG180" s="39">
        <v>0</v>
      </c>
      <c r="AH180" s="39">
        <v>0</v>
      </c>
      <c r="AI180" s="39" t="s">
        <v>268</v>
      </c>
      <c r="AJ180" s="39" t="s">
        <v>268</v>
      </c>
      <c r="AK180" s="39" t="s">
        <v>268</v>
      </c>
      <c r="AL180" s="39" t="s">
        <v>268</v>
      </c>
      <c r="AM180" s="39">
        <v>20.834</v>
      </c>
    </row>
    <row r="181" spans="1:39">
      <c r="A181" s="9">
        <v>45717</v>
      </c>
      <c r="B181" s="39">
        <v>37.4499</v>
      </c>
      <c r="C181" s="39">
        <v>38.077199999999998</v>
      </c>
      <c r="D181" s="39">
        <v>42.4758</v>
      </c>
      <c r="E181" s="39">
        <v>37.938699999999997</v>
      </c>
      <c r="F181" s="39">
        <v>38.139600000000002</v>
      </c>
      <c r="G181" s="39">
        <v>30.206399999999999</v>
      </c>
      <c r="H181" s="39">
        <v>41.425699999999999</v>
      </c>
      <c r="I181" s="39">
        <v>38.077300000000001</v>
      </c>
      <c r="J181" s="39">
        <v>42.478999999999999</v>
      </c>
      <c r="K181" s="39">
        <v>37.938699999999997</v>
      </c>
      <c r="L181" s="39">
        <v>38.139600000000002</v>
      </c>
      <c r="M181" s="39">
        <v>30.206399999999999</v>
      </c>
      <c r="N181" s="39">
        <v>41.425699999999999</v>
      </c>
      <c r="O181" s="39">
        <v>33.7971</v>
      </c>
      <c r="P181" s="39">
        <v>33.7971</v>
      </c>
      <c r="Q181" s="39" t="s">
        <v>268</v>
      </c>
      <c r="R181" s="39" t="s">
        <v>268</v>
      </c>
      <c r="S181" s="39" t="s">
        <v>268</v>
      </c>
      <c r="T181" s="39" t="s">
        <v>268</v>
      </c>
      <c r="U181" s="39">
        <v>7.8419999999999996</v>
      </c>
      <c r="V181" s="39">
        <v>0</v>
      </c>
      <c r="W181" s="39">
        <v>7.8419999999999996</v>
      </c>
      <c r="X181" s="39">
        <v>0</v>
      </c>
      <c r="Y181" s="39">
        <v>0</v>
      </c>
      <c r="Z181" s="39">
        <v>7.8419999999999996</v>
      </c>
      <c r="AA181" s="39">
        <v>7.8419999999999996</v>
      </c>
      <c r="AB181" s="39">
        <v>0</v>
      </c>
      <c r="AC181" s="39">
        <v>7.8419999999999996</v>
      </c>
      <c r="AD181" s="39">
        <v>0</v>
      </c>
      <c r="AE181" s="39">
        <v>0</v>
      </c>
      <c r="AF181" s="39">
        <v>7.8419999999999996</v>
      </c>
      <c r="AG181" s="39">
        <v>0</v>
      </c>
      <c r="AH181" s="39">
        <v>0</v>
      </c>
      <c r="AI181" s="39" t="s">
        <v>268</v>
      </c>
      <c r="AJ181" s="39" t="s">
        <v>268</v>
      </c>
      <c r="AK181" s="39" t="s">
        <v>268</v>
      </c>
      <c r="AL181" s="39" t="s">
        <v>268</v>
      </c>
      <c r="AM181" s="39">
        <v>21.073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268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268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268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268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268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268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268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268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268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268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268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268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268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268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268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268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268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268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 hidden="1" outlineLevel="1" collapsed="1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 hidden="1" outlineLevel="1" collapsed="1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 hidden="1" outlineLevel="1" collapsed="1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268</v>
      </c>
    </row>
    <row r="167" spans="1:16" hidden="1" outlineLevel="1" collapsed="1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268</v>
      </c>
    </row>
    <row r="168" spans="1:16" hidden="1" outlineLevel="1" collapsed="1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 collapsed="1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  <row r="171" spans="1:16">
      <c r="A171" s="9">
        <v>45413</v>
      </c>
      <c r="B171" s="39">
        <v>6.9645999999999999</v>
      </c>
      <c r="C171" s="39">
        <v>4.226</v>
      </c>
      <c r="D171" s="39">
        <v>7.1242999999999999</v>
      </c>
      <c r="E171" s="39">
        <v>0.2</v>
      </c>
      <c r="F171" s="39">
        <v>0</v>
      </c>
      <c r="G171" s="39">
        <v>8.9402000000000008</v>
      </c>
      <c r="H171" s="39">
        <v>4.226</v>
      </c>
      <c r="I171" s="39">
        <v>9.2695000000000007</v>
      </c>
      <c r="J171" s="39">
        <v>0</v>
      </c>
      <c r="K171" s="39">
        <v>0</v>
      </c>
      <c r="L171" s="39">
        <v>0.77669999999999995</v>
      </c>
      <c r="M171" s="39">
        <v>0</v>
      </c>
      <c r="N171" s="39">
        <v>0.78239999999999998</v>
      </c>
      <c r="O171" s="39">
        <v>0.2</v>
      </c>
      <c r="P171" s="39">
        <v>0</v>
      </c>
    </row>
    <row r="172" spans="1:16">
      <c r="A172" s="9">
        <v>45444</v>
      </c>
      <c r="B172" s="39">
        <v>7.1443000000000003</v>
      </c>
      <c r="C172" s="39">
        <v>4.1666999999999996</v>
      </c>
      <c r="D172" s="39">
        <v>7.2888000000000002</v>
      </c>
      <c r="E172" s="39">
        <v>11</v>
      </c>
      <c r="F172" s="39">
        <v>0</v>
      </c>
      <c r="G172" s="39">
        <v>9.0808</v>
      </c>
      <c r="H172" s="39">
        <v>4.1666999999999996</v>
      </c>
      <c r="I172" s="39">
        <v>9.4095999999999993</v>
      </c>
      <c r="J172" s="39">
        <v>11</v>
      </c>
      <c r="K172" s="39">
        <v>0</v>
      </c>
      <c r="L172" s="39">
        <v>0.71</v>
      </c>
      <c r="M172" s="39">
        <v>0</v>
      </c>
      <c r="N172" s="39">
        <v>0.71</v>
      </c>
      <c r="O172" s="39">
        <v>0</v>
      </c>
      <c r="P172" s="39">
        <v>0</v>
      </c>
    </row>
    <row r="173" spans="1:16">
      <c r="A173" s="9">
        <v>45474</v>
      </c>
      <c r="B173" s="39">
        <v>6.3379000000000003</v>
      </c>
      <c r="C173" s="39">
        <v>5.2998000000000003</v>
      </c>
      <c r="D173" s="39">
        <v>6.4</v>
      </c>
      <c r="E173" s="39">
        <v>9</v>
      </c>
      <c r="F173" s="39">
        <v>0</v>
      </c>
      <c r="G173" s="39">
        <v>8.8552</v>
      </c>
      <c r="H173" s="39">
        <v>5.2998000000000003</v>
      </c>
      <c r="I173" s="39">
        <v>9.1715</v>
      </c>
      <c r="J173" s="39">
        <v>9</v>
      </c>
      <c r="K173" s="39">
        <v>0</v>
      </c>
      <c r="L173" s="39">
        <v>0.67210000000000003</v>
      </c>
      <c r="M173" s="39">
        <v>0</v>
      </c>
      <c r="N173" s="39">
        <v>0.67210000000000003</v>
      </c>
      <c r="O173" s="39">
        <v>0</v>
      </c>
      <c r="P173" s="39">
        <v>0</v>
      </c>
    </row>
    <row r="174" spans="1:16">
      <c r="A174" s="9">
        <v>45505</v>
      </c>
      <c r="B174" s="39">
        <v>7.3224999999999998</v>
      </c>
      <c r="C174" s="39">
        <v>5.2607999999999997</v>
      </c>
      <c r="D174" s="39">
        <v>7.4783999999999997</v>
      </c>
      <c r="E174" s="39">
        <v>8</v>
      </c>
      <c r="F174" s="39">
        <v>0</v>
      </c>
      <c r="G174" s="39">
        <v>8.8362999999999996</v>
      </c>
      <c r="H174" s="39">
        <v>5.2607999999999997</v>
      </c>
      <c r="I174" s="39">
        <v>9.1731999999999996</v>
      </c>
      <c r="J174" s="39">
        <v>8</v>
      </c>
      <c r="K174" s="39">
        <v>0</v>
      </c>
      <c r="L174" s="39">
        <v>0.57350000000000001</v>
      </c>
      <c r="M174" s="39">
        <v>0</v>
      </c>
      <c r="N174" s="39">
        <v>0.57350000000000001</v>
      </c>
      <c r="O174" s="39">
        <v>0</v>
      </c>
      <c r="P174" s="39">
        <v>0</v>
      </c>
    </row>
    <row r="175" spans="1:16">
      <c r="A175" s="9">
        <v>45536</v>
      </c>
      <c r="B175" s="39">
        <v>7.0674999999999999</v>
      </c>
      <c r="C175" s="39">
        <v>4.1372</v>
      </c>
      <c r="D175" s="39">
        <v>7.2282000000000002</v>
      </c>
      <c r="E175" s="39">
        <v>8</v>
      </c>
      <c r="F175" s="39">
        <v>0</v>
      </c>
      <c r="G175" s="39">
        <v>8.8333999999999993</v>
      </c>
      <c r="H175" s="39">
        <v>4.1372</v>
      </c>
      <c r="I175" s="39">
        <v>9.1676000000000002</v>
      </c>
      <c r="J175" s="39">
        <v>8</v>
      </c>
      <c r="K175" s="39">
        <v>0</v>
      </c>
      <c r="L175" s="39">
        <v>0.69630000000000003</v>
      </c>
      <c r="M175" s="39">
        <v>0</v>
      </c>
      <c r="N175" s="39">
        <v>0.69630000000000003</v>
      </c>
      <c r="O175" s="39">
        <v>0</v>
      </c>
      <c r="P175" s="39">
        <v>0</v>
      </c>
    </row>
    <row r="176" spans="1:16">
      <c r="A176" s="9">
        <v>45566</v>
      </c>
      <c r="B176" s="39">
        <v>6.9833999999999996</v>
      </c>
      <c r="C176" s="39">
        <v>5.5709</v>
      </c>
      <c r="D176" s="39">
        <v>7.1062000000000003</v>
      </c>
      <c r="E176" s="39">
        <v>0</v>
      </c>
      <c r="F176" s="39">
        <v>0</v>
      </c>
      <c r="G176" s="39">
        <v>9.0564999999999998</v>
      </c>
      <c r="H176" s="39">
        <v>5.5709</v>
      </c>
      <c r="I176" s="39">
        <v>9.4709000000000003</v>
      </c>
      <c r="J176" s="39">
        <v>0</v>
      </c>
      <c r="K176" s="39">
        <v>0</v>
      </c>
      <c r="L176" s="39">
        <v>0.67</v>
      </c>
      <c r="M176" s="39">
        <v>0</v>
      </c>
      <c r="N176" s="39">
        <v>0.67</v>
      </c>
      <c r="O176" s="39">
        <v>0</v>
      </c>
      <c r="P176" s="39">
        <v>0</v>
      </c>
    </row>
    <row r="177" spans="1:16">
      <c r="A177" s="9">
        <v>45597</v>
      </c>
      <c r="B177" s="39">
        <v>7.2458999999999998</v>
      </c>
      <c r="C177" s="39">
        <v>4.2771999999999997</v>
      </c>
      <c r="D177" s="39">
        <v>7.4149000000000003</v>
      </c>
      <c r="E177" s="39">
        <v>12.5</v>
      </c>
      <c r="F177" s="39">
        <v>0</v>
      </c>
      <c r="G177" s="39">
        <v>8.6305999999999994</v>
      </c>
      <c r="H177" s="39">
        <v>4.2771999999999997</v>
      </c>
      <c r="I177" s="39">
        <v>8.9376999999999995</v>
      </c>
      <c r="J177" s="39">
        <v>12.5</v>
      </c>
      <c r="K177" s="39">
        <v>0</v>
      </c>
      <c r="L177" s="39">
        <v>0.87960000000000005</v>
      </c>
      <c r="M177" s="39">
        <v>0</v>
      </c>
      <c r="N177" s="39">
        <v>0.87960000000000005</v>
      </c>
      <c r="O177" s="39">
        <v>0</v>
      </c>
      <c r="P177" s="39">
        <v>0</v>
      </c>
    </row>
    <row r="178" spans="1:16">
      <c r="A178" s="9">
        <v>45627</v>
      </c>
      <c r="B178" s="39">
        <v>7.1409000000000002</v>
      </c>
      <c r="C178" s="39">
        <v>4.3137999999999996</v>
      </c>
      <c r="D178" s="39">
        <v>7.3784999999999998</v>
      </c>
      <c r="E178" s="39">
        <v>8.2161000000000008</v>
      </c>
      <c r="F178" s="39">
        <v>0</v>
      </c>
      <c r="G178" s="39">
        <v>8.3623999999999992</v>
      </c>
      <c r="H178" s="39">
        <v>4.3137999999999996</v>
      </c>
      <c r="I178" s="39">
        <v>8.7781000000000002</v>
      </c>
      <c r="J178" s="39">
        <v>8.8382000000000005</v>
      </c>
      <c r="K178" s="39">
        <v>0</v>
      </c>
      <c r="L178" s="39">
        <v>0.98719999999999997</v>
      </c>
      <c r="M178" s="39">
        <v>0</v>
      </c>
      <c r="N178" s="39">
        <v>0.98719999999999997</v>
      </c>
      <c r="O178" s="39">
        <v>0.9</v>
      </c>
      <c r="P178" s="39">
        <v>0</v>
      </c>
    </row>
    <row r="179" spans="1:16">
      <c r="A179" s="9">
        <v>45658</v>
      </c>
      <c r="B179" s="39">
        <v>7.4936999999999996</v>
      </c>
      <c r="C179" s="39">
        <v>5.2497999999999996</v>
      </c>
      <c r="D179" s="39">
        <v>7.6330999999999998</v>
      </c>
      <c r="E179" s="39">
        <v>3.25</v>
      </c>
      <c r="F179" s="39">
        <v>0.01</v>
      </c>
      <c r="G179" s="39">
        <v>9.0299999999999994</v>
      </c>
      <c r="H179" s="39">
        <v>5.2497999999999996</v>
      </c>
      <c r="I179" s="39">
        <v>9.2935999999999996</v>
      </c>
      <c r="J179" s="39">
        <v>0</v>
      </c>
      <c r="K179" s="39">
        <v>0</v>
      </c>
      <c r="L179" s="39">
        <v>1.028</v>
      </c>
      <c r="M179" s="39">
        <v>0</v>
      </c>
      <c r="N179" s="39">
        <v>1.0374000000000001</v>
      </c>
      <c r="O179" s="39">
        <v>3.25</v>
      </c>
      <c r="P179" s="39">
        <v>0.01</v>
      </c>
    </row>
    <row r="180" spans="1:16">
      <c r="A180" s="9">
        <v>45689</v>
      </c>
      <c r="B180" s="39">
        <v>7.91</v>
      </c>
      <c r="C180" s="39">
        <v>5.7842000000000002</v>
      </c>
      <c r="D180" s="39">
        <v>8.0318000000000005</v>
      </c>
      <c r="E180" s="39">
        <v>12.8469</v>
      </c>
      <c r="F180" s="39">
        <v>0</v>
      </c>
      <c r="G180" s="39">
        <v>9.4961000000000002</v>
      </c>
      <c r="H180" s="39">
        <v>5.7842000000000002</v>
      </c>
      <c r="I180" s="39">
        <v>9.7636000000000003</v>
      </c>
      <c r="J180" s="39">
        <v>13.2684</v>
      </c>
      <c r="K180" s="39">
        <v>0</v>
      </c>
      <c r="L180" s="39">
        <v>0.89100000000000001</v>
      </c>
      <c r="M180" s="39">
        <v>0</v>
      </c>
      <c r="N180" s="39">
        <v>0.89070000000000005</v>
      </c>
      <c r="O180" s="39">
        <v>3.25</v>
      </c>
      <c r="P180" s="39">
        <v>0</v>
      </c>
    </row>
    <row r="181" spans="1:16">
      <c r="A181" s="9">
        <v>45717</v>
      </c>
      <c r="B181" s="39">
        <v>7.5369000000000002</v>
      </c>
      <c r="C181" s="39">
        <v>4.8525</v>
      </c>
      <c r="D181" s="39">
        <v>7.7493999999999996</v>
      </c>
      <c r="E181" s="39">
        <v>4.7712000000000003</v>
      </c>
      <c r="F181" s="39">
        <v>0.1</v>
      </c>
      <c r="G181" s="39">
        <v>9.0940999999999992</v>
      </c>
      <c r="H181" s="39">
        <v>4.8525</v>
      </c>
      <c r="I181" s="39">
        <v>9.4956999999999994</v>
      </c>
      <c r="J181" s="39">
        <v>8.1058000000000003</v>
      </c>
      <c r="K181" s="39">
        <v>0.1</v>
      </c>
      <c r="L181" s="39">
        <v>0.8589</v>
      </c>
      <c r="M181" s="39">
        <v>0</v>
      </c>
      <c r="N181" s="39">
        <v>0.82840000000000003</v>
      </c>
      <c r="O181" s="39">
        <v>3.25</v>
      </c>
      <c r="P181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268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268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268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268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268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268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268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268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268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268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268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268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268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268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268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268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268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268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hidden="1" outlineLevel="1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 hidden="1" outlineLevel="1" collapsed="1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 hidden="1" outlineLevel="1" collapsed="1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 hidden="1" outlineLevel="1" collapsed="1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 hidden="1" outlineLevel="1" collapsed="1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 hidden="1" outlineLevel="1" collapsed="1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 hidden="1" outlineLevel="1" collapsed="1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 hidden="1" outlineLevel="1" collapsed="1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 hidden="1" outlineLevel="1" collapsed="1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268</v>
      </c>
    </row>
    <row r="167" spans="1:16" hidden="1" outlineLevel="1" collapsed="1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268</v>
      </c>
    </row>
    <row r="168" spans="1:16" hidden="1" outlineLevel="1" collapsed="1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 collapsed="1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  <row r="171" spans="1:16">
      <c r="A171" s="9">
        <v>45413</v>
      </c>
      <c r="B171" s="39">
        <v>9.7111999999999998</v>
      </c>
      <c r="C171" s="39">
        <v>3.7593999999999999</v>
      </c>
      <c r="D171" s="39">
        <v>10.2263</v>
      </c>
      <c r="E171" s="39">
        <v>9.1371000000000002</v>
      </c>
      <c r="F171" s="39">
        <v>11.215299999999999</v>
      </c>
      <c r="G171" s="39">
        <v>11.5372</v>
      </c>
      <c r="H171" s="39">
        <v>4.8097000000000003</v>
      </c>
      <c r="I171" s="39">
        <v>11.8896</v>
      </c>
      <c r="J171" s="39">
        <v>12.149800000000001</v>
      </c>
      <c r="K171" s="39">
        <v>14.53</v>
      </c>
      <c r="L171" s="39">
        <v>0.86299999999999999</v>
      </c>
      <c r="M171" s="39">
        <v>1.7299999999999999E-2</v>
      </c>
      <c r="N171" s="39">
        <v>0.99339999999999995</v>
      </c>
      <c r="O171" s="39">
        <v>0.70920000000000005</v>
      </c>
      <c r="P171" s="39">
        <v>0.46179999999999999</v>
      </c>
    </row>
    <row r="172" spans="1:16">
      <c r="A172" s="9">
        <v>45444</v>
      </c>
      <c r="B172" s="39">
        <v>9.5463000000000005</v>
      </c>
      <c r="C172" s="39">
        <v>3.1467000000000001</v>
      </c>
      <c r="D172" s="39">
        <v>9.8874999999999993</v>
      </c>
      <c r="E172" s="39">
        <v>10.0406</v>
      </c>
      <c r="F172" s="39">
        <v>13.6333</v>
      </c>
      <c r="G172" s="39">
        <v>11.3285</v>
      </c>
      <c r="H172" s="39">
        <v>4.3743999999999996</v>
      </c>
      <c r="I172" s="39">
        <v>11.642300000000001</v>
      </c>
      <c r="J172" s="39">
        <v>11.8307</v>
      </c>
      <c r="K172" s="39">
        <v>13.639099999999999</v>
      </c>
      <c r="L172" s="39">
        <v>0.85340000000000005</v>
      </c>
      <c r="M172" s="39">
        <v>1.55E-2</v>
      </c>
      <c r="N172" s="39">
        <v>0.9758</v>
      </c>
      <c r="O172" s="39">
        <v>0.7208</v>
      </c>
      <c r="P172" s="39">
        <v>0.6</v>
      </c>
    </row>
    <row r="173" spans="1:16">
      <c r="A173" s="9">
        <v>45474</v>
      </c>
      <c r="B173" s="39">
        <v>9.3998000000000008</v>
      </c>
      <c r="C173" s="39">
        <v>3.2292999999999998</v>
      </c>
      <c r="D173" s="39">
        <v>9.6666000000000007</v>
      </c>
      <c r="E173" s="39">
        <v>10.015700000000001</v>
      </c>
      <c r="F173" s="39">
        <v>13.083</v>
      </c>
      <c r="G173" s="39">
        <v>11.318300000000001</v>
      </c>
      <c r="H173" s="39">
        <v>4.5953999999999997</v>
      </c>
      <c r="I173" s="39">
        <v>11.545199999999999</v>
      </c>
      <c r="J173" s="39">
        <v>12.0326</v>
      </c>
      <c r="K173" s="39">
        <v>13.354200000000001</v>
      </c>
      <c r="L173" s="39">
        <v>0.97440000000000004</v>
      </c>
      <c r="M173" s="39">
        <v>1.24E-2</v>
      </c>
      <c r="N173" s="39">
        <v>1.1157999999999999</v>
      </c>
      <c r="O173" s="39">
        <v>0.68940000000000001</v>
      </c>
      <c r="P173" s="39">
        <v>0.69699999999999995</v>
      </c>
    </row>
    <row r="174" spans="1:16">
      <c r="A174" s="9">
        <v>45505</v>
      </c>
      <c r="B174" s="39">
        <v>9.3170999999999999</v>
      </c>
      <c r="C174" s="39">
        <v>3.3380000000000001</v>
      </c>
      <c r="D174" s="39">
        <v>9.6359999999999992</v>
      </c>
      <c r="E174" s="39">
        <v>9.7751999999999999</v>
      </c>
      <c r="F174" s="39">
        <v>13.2728</v>
      </c>
      <c r="G174" s="39">
        <v>11.293699999999999</v>
      </c>
      <c r="H174" s="39">
        <v>4.7640000000000002</v>
      </c>
      <c r="I174" s="39">
        <v>11.522500000000001</v>
      </c>
      <c r="J174" s="39">
        <v>12.1045</v>
      </c>
      <c r="K174" s="39">
        <v>13.284800000000001</v>
      </c>
      <c r="L174" s="39">
        <v>0.95979999999999999</v>
      </c>
      <c r="M174" s="39">
        <v>1.66E-2</v>
      </c>
      <c r="N174" s="39">
        <v>1.0537000000000001</v>
      </c>
      <c r="O174" s="39">
        <v>1.0226999999999999</v>
      </c>
      <c r="P174" s="39">
        <v>0.6</v>
      </c>
    </row>
    <row r="175" spans="1:16">
      <c r="A175" s="9">
        <v>45536</v>
      </c>
      <c r="B175" s="39">
        <v>9.0658999999999992</v>
      </c>
      <c r="C175" s="39">
        <v>3.4095</v>
      </c>
      <c r="D175" s="39">
        <v>9.3859999999999992</v>
      </c>
      <c r="E175" s="39">
        <v>9.6249000000000002</v>
      </c>
      <c r="F175" s="39">
        <v>12.652200000000001</v>
      </c>
      <c r="G175" s="39">
        <v>11.3935</v>
      </c>
      <c r="H175" s="39">
        <v>4.7428999999999997</v>
      </c>
      <c r="I175" s="39">
        <v>11.8117</v>
      </c>
      <c r="J175" s="39">
        <v>11.6242</v>
      </c>
      <c r="K175" s="39">
        <v>13.1526</v>
      </c>
      <c r="L175" s="39">
        <v>1.0952</v>
      </c>
      <c r="M175" s="39">
        <v>1.89E-2</v>
      </c>
      <c r="N175" s="39">
        <v>1.2310000000000001</v>
      </c>
      <c r="O175" s="39">
        <v>0.84140000000000004</v>
      </c>
      <c r="P175" s="39">
        <v>6.0299999999999999E-2</v>
      </c>
    </row>
    <row r="176" spans="1:16">
      <c r="A176" s="9">
        <v>45566</v>
      </c>
      <c r="B176" s="39">
        <v>8.6635000000000009</v>
      </c>
      <c r="C176" s="39">
        <v>3.4870999999999999</v>
      </c>
      <c r="D176" s="39">
        <v>8.9027999999999992</v>
      </c>
      <c r="E176" s="39">
        <v>9.6288999999999998</v>
      </c>
      <c r="F176" s="39">
        <v>12.3284</v>
      </c>
      <c r="G176" s="39">
        <v>11.1523</v>
      </c>
      <c r="H176" s="39">
        <v>4.8265000000000002</v>
      </c>
      <c r="I176" s="39">
        <v>11.519</v>
      </c>
      <c r="J176" s="39">
        <v>11.839600000000001</v>
      </c>
      <c r="K176" s="39">
        <v>13.3222</v>
      </c>
      <c r="L176" s="39">
        <v>1.0304</v>
      </c>
      <c r="M176" s="39">
        <v>1.32E-2</v>
      </c>
      <c r="N176" s="39">
        <v>1.1171</v>
      </c>
      <c r="O176" s="39">
        <v>1.0835999999999999</v>
      </c>
      <c r="P176" s="39">
        <v>0.4889</v>
      </c>
    </row>
    <row r="177" spans="1:16">
      <c r="A177" s="9">
        <v>45597</v>
      </c>
      <c r="B177" s="39">
        <v>9.2112999999999996</v>
      </c>
      <c r="C177" s="39">
        <v>3.6511</v>
      </c>
      <c r="D177" s="39">
        <v>9.3736999999999995</v>
      </c>
      <c r="E177" s="39">
        <v>8.9731000000000005</v>
      </c>
      <c r="F177" s="39">
        <v>12.2684</v>
      </c>
      <c r="G177" s="39">
        <v>11.336399999999999</v>
      </c>
      <c r="H177" s="39">
        <v>4.8592000000000004</v>
      </c>
      <c r="I177" s="39">
        <v>11.483000000000001</v>
      </c>
      <c r="J177" s="39">
        <v>11.4838</v>
      </c>
      <c r="K177" s="39">
        <v>13.846399999999999</v>
      </c>
      <c r="L177" s="39">
        <v>1.0697000000000001</v>
      </c>
      <c r="M177" s="39">
        <v>1.17E-2</v>
      </c>
      <c r="N177" s="39">
        <v>1.0854999999999999</v>
      </c>
      <c r="O177" s="39">
        <v>1.3323</v>
      </c>
      <c r="P177" s="39">
        <v>0.96540000000000004</v>
      </c>
    </row>
    <row r="178" spans="1:16">
      <c r="A178" s="9">
        <v>45627</v>
      </c>
      <c r="B178" s="39">
        <v>8.2383000000000006</v>
      </c>
      <c r="C178" s="39">
        <v>3.6536</v>
      </c>
      <c r="D178" s="39">
        <v>8.0000999999999998</v>
      </c>
      <c r="E178" s="39">
        <v>9.5704999999999991</v>
      </c>
      <c r="F178" s="39">
        <v>12.2121</v>
      </c>
      <c r="G178" s="39">
        <v>10.8461</v>
      </c>
      <c r="H178" s="39">
        <v>4.9882999999999997</v>
      </c>
      <c r="I178" s="39">
        <v>10.8345</v>
      </c>
      <c r="J178" s="39">
        <v>11.8393</v>
      </c>
      <c r="K178" s="39">
        <v>13.841900000000001</v>
      </c>
      <c r="L178" s="39">
        <v>1.1400999999999999</v>
      </c>
      <c r="M178" s="39">
        <v>1.3299999999999999E-2</v>
      </c>
      <c r="N178" s="39">
        <v>1.2585</v>
      </c>
      <c r="O178" s="39">
        <v>1.0563</v>
      </c>
      <c r="P178" s="39">
        <v>1.0584</v>
      </c>
    </row>
    <row r="179" spans="1:16">
      <c r="A179" s="9">
        <v>45658</v>
      </c>
      <c r="B179" s="39">
        <v>8.4364000000000008</v>
      </c>
      <c r="C179" s="39">
        <v>3.4348999999999998</v>
      </c>
      <c r="D179" s="39">
        <v>8.4118999999999993</v>
      </c>
      <c r="E179" s="39">
        <v>9.2134999999999998</v>
      </c>
      <c r="F179" s="39">
        <v>11.678599999999999</v>
      </c>
      <c r="G179" s="39">
        <v>11.1616</v>
      </c>
      <c r="H179" s="39">
        <v>4.9267000000000003</v>
      </c>
      <c r="I179" s="39">
        <v>11.269399999999999</v>
      </c>
      <c r="J179" s="39">
        <v>12.035299999999999</v>
      </c>
      <c r="K179" s="39">
        <v>13.372999999999999</v>
      </c>
      <c r="L179" s="39">
        <v>1.0466</v>
      </c>
      <c r="M179" s="39">
        <v>1.4E-2</v>
      </c>
      <c r="N179" s="39">
        <v>1.1476</v>
      </c>
      <c r="O179" s="39">
        <v>1.0718000000000001</v>
      </c>
      <c r="P179" s="39">
        <v>1.1853</v>
      </c>
    </row>
    <row r="180" spans="1:16">
      <c r="A180" s="9">
        <v>45689</v>
      </c>
      <c r="B180" s="39">
        <v>8.5716999999999999</v>
      </c>
      <c r="C180" s="39">
        <v>3.9317000000000002</v>
      </c>
      <c r="D180" s="39">
        <v>8.7174999999999994</v>
      </c>
      <c r="E180" s="39">
        <v>9.0839999999999996</v>
      </c>
      <c r="F180" s="39">
        <v>11.4678</v>
      </c>
      <c r="G180" s="39">
        <v>11.141</v>
      </c>
      <c r="H180" s="39">
        <v>5.2647000000000004</v>
      </c>
      <c r="I180" s="39">
        <v>11.344799999999999</v>
      </c>
      <c r="J180" s="39">
        <v>11.9872</v>
      </c>
      <c r="K180" s="39">
        <v>13.9224</v>
      </c>
      <c r="L180" s="39">
        <v>1.0082</v>
      </c>
      <c r="M180" s="39">
        <v>1.4E-2</v>
      </c>
      <c r="N180" s="39">
        <v>1.0738000000000001</v>
      </c>
      <c r="O180" s="39">
        <v>1.1277999999999999</v>
      </c>
      <c r="P180" s="39">
        <v>1.3303</v>
      </c>
    </row>
    <row r="181" spans="1:16">
      <c r="A181" s="9">
        <v>45717</v>
      </c>
      <c r="B181" s="39">
        <v>8.7858999999999998</v>
      </c>
      <c r="C181" s="39">
        <v>3.2633000000000001</v>
      </c>
      <c r="D181" s="39">
        <v>8.7903000000000002</v>
      </c>
      <c r="E181" s="39">
        <v>9.7220999999999993</v>
      </c>
      <c r="F181" s="39">
        <v>12.098800000000001</v>
      </c>
      <c r="G181" s="39">
        <v>11.2143</v>
      </c>
      <c r="H181" s="39">
        <v>4.8704999999999998</v>
      </c>
      <c r="I181" s="39">
        <v>11.2136</v>
      </c>
      <c r="J181" s="39">
        <v>12.2441</v>
      </c>
      <c r="K181" s="39">
        <v>13.966699999999999</v>
      </c>
      <c r="L181" s="39">
        <v>1.0829</v>
      </c>
      <c r="M181" s="39">
        <v>1.2699999999999999E-2</v>
      </c>
      <c r="N181" s="39">
        <v>1.1992</v>
      </c>
      <c r="O181" s="39">
        <v>1.1407</v>
      </c>
      <c r="P181" s="39">
        <v>1.2242999999999999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217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hidden="1" outlineLevel="1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 hidden="1" outlineLevel="1" collapsed="1">
      <c r="A159" s="42">
        <v>45047</v>
      </c>
      <c r="B159" s="147">
        <v>0</v>
      </c>
      <c r="C159" s="147">
        <v>3</v>
      </c>
      <c r="D159" s="17">
        <v>143</v>
      </c>
    </row>
    <row r="160" spans="1:4" hidden="1" outlineLevel="1" collapsed="1">
      <c r="A160" s="42">
        <v>45078</v>
      </c>
      <c r="B160" s="147">
        <v>0</v>
      </c>
      <c r="C160" s="147">
        <v>3</v>
      </c>
      <c r="D160" s="17">
        <v>144</v>
      </c>
    </row>
    <row r="161" spans="1:4" hidden="1" outlineLevel="1" collapsed="1">
      <c r="A161" s="42">
        <v>45108</v>
      </c>
      <c r="B161" s="147">
        <v>0</v>
      </c>
      <c r="C161" s="147">
        <v>3</v>
      </c>
      <c r="D161" s="17">
        <v>144</v>
      </c>
    </row>
    <row r="162" spans="1:4" hidden="1" outlineLevel="1" collapsed="1">
      <c r="A162" s="42">
        <v>45139</v>
      </c>
      <c r="B162" s="147">
        <v>0</v>
      </c>
      <c r="C162" s="147">
        <v>3</v>
      </c>
      <c r="D162" s="17">
        <v>144</v>
      </c>
    </row>
    <row r="163" spans="1:4" hidden="1" outlineLevel="1" collapsed="1">
      <c r="A163" s="42">
        <v>45170</v>
      </c>
      <c r="B163" s="147">
        <v>0</v>
      </c>
      <c r="C163" s="147">
        <v>3</v>
      </c>
      <c r="D163" s="17">
        <v>144</v>
      </c>
    </row>
    <row r="164" spans="1:4" hidden="1" outlineLevel="1" collapsed="1">
      <c r="A164" s="42">
        <v>45200</v>
      </c>
      <c r="B164" s="147">
        <v>0</v>
      </c>
      <c r="C164" s="147">
        <v>3</v>
      </c>
      <c r="D164" s="17">
        <v>144</v>
      </c>
    </row>
    <row r="165" spans="1:4" hidden="1" outlineLevel="1" collapsed="1">
      <c r="A165" s="42">
        <v>45231</v>
      </c>
      <c r="B165" s="147">
        <v>0</v>
      </c>
      <c r="C165" s="147">
        <v>3</v>
      </c>
      <c r="D165" s="17">
        <v>144</v>
      </c>
    </row>
    <row r="166" spans="1:4" hidden="1" outlineLevel="1" collapsed="1">
      <c r="A166" s="42">
        <v>45261</v>
      </c>
      <c r="B166" s="147">
        <v>0</v>
      </c>
      <c r="C166" s="147">
        <v>3</v>
      </c>
      <c r="D166" s="17">
        <v>142</v>
      </c>
    </row>
    <row r="167" spans="1:4" hidden="1" outlineLevel="1" collapsed="1">
      <c r="A167" s="42">
        <v>45292</v>
      </c>
      <c r="B167" s="147">
        <v>0</v>
      </c>
      <c r="C167" s="147">
        <v>3</v>
      </c>
      <c r="D167" s="17">
        <v>142</v>
      </c>
    </row>
    <row r="168" spans="1:4" hidden="1" outlineLevel="1" collapsed="1">
      <c r="A168" s="42">
        <v>45323</v>
      </c>
      <c r="B168" s="147">
        <v>0</v>
      </c>
      <c r="C168" s="147">
        <v>3</v>
      </c>
      <c r="D168" s="17">
        <v>142</v>
      </c>
    </row>
    <row r="169" spans="1:4" collapsed="1">
      <c r="A169" s="42">
        <v>45352</v>
      </c>
      <c r="B169" s="147">
        <v>0</v>
      </c>
      <c r="C169" s="147">
        <v>3</v>
      </c>
      <c r="D169" s="17">
        <v>141</v>
      </c>
    </row>
    <row r="170" spans="1:4">
      <c r="A170" s="42">
        <v>45383</v>
      </c>
      <c r="B170" s="147">
        <v>0</v>
      </c>
      <c r="C170" s="147">
        <v>3</v>
      </c>
      <c r="D170" s="17">
        <v>141</v>
      </c>
    </row>
    <row r="171" spans="1:4">
      <c r="A171" s="42">
        <v>45413</v>
      </c>
      <c r="B171" s="147">
        <v>0</v>
      </c>
      <c r="C171" s="147">
        <v>3</v>
      </c>
      <c r="D171" s="17">
        <v>141</v>
      </c>
    </row>
    <row r="172" spans="1:4">
      <c r="A172" s="42">
        <v>45444</v>
      </c>
      <c r="B172" s="147">
        <v>0</v>
      </c>
      <c r="C172" s="147">
        <v>3</v>
      </c>
      <c r="D172" s="17">
        <v>140</v>
      </c>
    </row>
    <row r="173" spans="1:4">
      <c r="A173" s="42">
        <v>45474</v>
      </c>
      <c r="B173" s="147">
        <v>0</v>
      </c>
      <c r="C173" s="147">
        <v>3</v>
      </c>
      <c r="D173" s="17">
        <v>140</v>
      </c>
    </row>
    <row r="174" spans="1:4">
      <c r="A174" s="42">
        <v>45505</v>
      </c>
      <c r="B174" s="147">
        <v>0</v>
      </c>
      <c r="C174" s="147">
        <v>3</v>
      </c>
      <c r="D174" s="17">
        <v>140</v>
      </c>
    </row>
    <row r="175" spans="1:4">
      <c r="A175" s="42">
        <v>45536</v>
      </c>
      <c r="B175" s="147">
        <v>0</v>
      </c>
      <c r="C175" s="147">
        <v>3</v>
      </c>
      <c r="D175" s="17">
        <v>138</v>
      </c>
    </row>
    <row r="176" spans="1:4">
      <c r="A176" s="42">
        <v>45566</v>
      </c>
      <c r="B176" s="147">
        <v>0</v>
      </c>
      <c r="C176" s="147">
        <v>3</v>
      </c>
      <c r="D176" s="17">
        <v>138</v>
      </c>
    </row>
    <row r="177" spans="1:4">
      <c r="A177" s="42">
        <v>45597</v>
      </c>
      <c r="B177" s="147">
        <v>0</v>
      </c>
      <c r="C177" s="147">
        <v>3</v>
      </c>
      <c r="D177" s="17">
        <v>138</v>
      </c>
    </row>
    <row r="178" spans="1:4">
      <c r="A178" s="42">
        <v>45627</v>
      </c>
      <c r="B178" s="147">
        <v>0</v>
      </c>
      <c r="C178" s="147">
        <v>3</v>
      </c>
      <c r="D178" s="17">
        <v>134</v>
      </c>
    </row>
    <row r="179" spans="1:4">
      <c r="A179" s="42">
        <v>45658</v>
      </c>
      <c r="B179" s="147">
        <v>0</v>
      </c>
      <c r="C179" s="147">
        <v>3</v>
      </c>
      <c r="D179" s="17">
        <v>134</v>
      </c>
    </row>
    <row r="180" spans="1:4">
      <c r="A180" s="42">
        <v>45689</v>
      </c>
      <c r="B180" s="147">
        <v>0</v>
      </c>
      <c r="C180" s="147">
        <v>3</v>
      </c>
      <c r="D180" s="17">
        <v>134</v>
      </c>
    </row>
    <row r="181" spans="1:4">
      <c r="A181" s="42">
        <v>45717</v>
      </c>
      <c r="B181" s="147">
        <v>0</v>
      </c>
      <c r="C181" s="147">
        <v>3</v>
      </c>
      <c r="D181" s="17">
        <v>134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167</v>
      </c>
      <c r="B1" s="60">
        <v>2025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69" t="s">
        <v>123</v>
      </c>
      <c r="B3" s="169"/>
      <c r="C3" s="169"/>
      <c r="D3" s="169"/>
      <c r="E3" s="169"/>
      <c r="F3" s="169"/>
      <c r="G3" s="169"/>
      <c r="J3" s="62" t="s">
        <v>167</v>
      </c>
      <c r="K3" s="62">
        <v>3</v>
      </c>
      <c r="M3" s="62">
        <v>2013</v>
      </c>
    </row>
    <row r="4" spans="1:16380">
      <c r="A4" s="170" t="s">
        <v>120</v>
      </c>
      <c r="B4" s="170"/>
      <c r="C4" s="170"/>
      <c r="D4" s="170"/>
      <c r="E4" s="170"/>
      <c r="F4" s="170"/>
      <c r="G4" s="170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69" t="s">
        <v>184</v>
      </c>
      <c r="B5" s="169"/>
      <c r="C5" s="169"/>
      <c r="D5" s="169"/>
      <c r="E5" s="169"/>
      <c r="F5" s="169"/>
      <c r="G5" s="169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69">
        <f>DATE(B1,VLOOKUP(A1,$J$1:$K$12,2,0),1)</f>
        <v>45717</v>
      </c>
      <c r="B6" s="169"/>
      <c r="C6" s="169"/>
      <c r="D6" s="169"/>
      <c r="E6" s="169"/>
      <c r="F6" s="169"/>
      <c r="G6" s="169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1" t="s">
        <v>115</v>
      </c>
      <c r="B8" s="173" t="s">
        <v>230</v>
      </c>
      <c r="C8" s="173"/>
      <c r="D8" s="173"/>
      <c r="E8" s="173" t="s">
        <v>172</v>
      </c>
      <c r="F8" s="173"/>
      <c r="G8" s="174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2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804408.58701043006</v>
      </c>
      <c r="C11" s="84">
        <f>IF(ISERROR(VLOOKUP($A$6,'Кредити НФК'!$A$10:$M$200,2,0)),"–",VLOOKUP($A$6,'Кредити НФК'!$A$10:$M$200,2,0))</f>
        <v>6014.0862628100003</v>
      </c>
      <c r="D11" s="85">
        <f t="shared" ref="D11:D16" si="0">IF(ISERROR(C11/B11*100),"–",C11/B11*100)</f>
        <v>0.74764073381678375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41.71976601590427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3.0960093492315934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7.6992790177097703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563629.86224885995</v>
      </c>
      <c r="C12" s="84">
        <f>IF(ISERROR(VLOOKUP($A$6,'Кредити НФК'!$A$10:$M$200,6,0)),"–",VLOOKUP($A$6,'Кредити НФК'!$A$10:$M$200,6,0))</f>
        <v>4049.4741866300001</v>
      </c>
      <c r="D12" s="85">
        <f t="shared" si="0"/>
        <v>0.71846338490170925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41.477407119696267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19.790652438433611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15.240194915073644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240778.72476156999</v>
      </c>
      <c r="C13" s="84">
        <f>IF(ISERROR(VLOOKUP($A$6,'Кредити НФК'!$A$10:$M$200,10,0)),"–",VLOOKUP($A$6,'Кредити НФК'!$A$10:$M$200,10,0))</f>
        <v>1964.61207618</v>
      </c>
      <c r="D13" s="85">
        <f t="shared" si="0"/>
        <v>0.81594089267041681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42.221947065058117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-19.910536459518127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-5.1005880666791796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307384.70912314003</v>
      </c>
      <c r="C14" s="84">
        <f>IF(ISERROR(VLOOKUP($A$6,'Кредити ДГ'!$A$10:$M$200,2,0)),"–",VLOOKUP($A$6,'Кредити ДГ'!$A$10:$M$200,2,0))</f>
        <v>3639.9647037099999</v>
      </c>
      <c r="D14" s="85">
        <f t="shared" si="0"/>
        <v>1.1841723402876914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13.977738739009666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4.5724308113647112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2.1366233175802734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296992.76599540003</v>
      </c>
      <c r="C15" s="84">
        <f>IF(ISERROR(VLOOKUP($A$6,'Кредити ДГ'!$A$10:$M$200,6,0)),"–",VLOOKUP($A$6,'Кредити ДГ'!$A$10:$M$200,6,0))</f>
        <v>3633.2356393999999</v>
      </c>
      <c r="D15" s="85">
        <f t="shared" si="0"/>
        <v>1.2233414599250789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15.39182871551175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4.7161220521336276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2.1939923043930776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10391.94312774</v>
      </c>
      <c r="C16" s="91">
        <f>IF(ISERROR(VLOOKUP($A$6,'Кредити ДГ'!$A$10:$M$200,10,0)),"–",VLOOKUP($A$6,'Кредити ДГ'!$A$10:$M$200,10,0))</f>
        <v>6.72906431</v>
      </c>
      <c r="D16" s="92">
        <f t="shared" si="0"/>
        <v>6.4752705314924219E-2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-85.035793897695683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-39.931738183411312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-21.620472199679085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1204815.6092614001</v>
      </c>
      <c r="C18" s="84">
        <f>IF(ISERROR(VLOOKUP($A$6,'Депозити НФК'!$A$10:$S$200,2,0)),"–",VLOOKUP($A$6,'Депозити НФК'!$A$10:$S$200,2,0))</f>
        <v>15536.52279406</v>
      </c>
      <c r="D18" s="85">
        <f>IF(ISERROR(C18/B18*100),"–",C18/B18*100)</f>
        <v>1.2895353176561604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38.804638373932647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8.4958652191929644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7.2228452914773129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895419.61400735995</v>
      </c>
      <c r="C19" s="84">
        <f>IF(ISERROR(VLOOKUP($A$6,'Депозити НФК'!$A$10:$S$200,8,0)),"–",VLOOKUP($A$6,'Депозити НФК'!$A$10:$S$200,8,0))</f>
        <v>10989.184707200002</v>
      </c>
      <c r="D19" s="85">
        <f t="shared" ref="D19:D23" si="1">IF(ISERROR(C19/B19*100),"–",C19/B19*100)</f>
        <v>1.2272664720866473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30.26136304818354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5.5187074269896783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10.428842818772523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309395.99525404006</v>
      </c>
      <c r="C20" s="84">
        <f>IF(ISERROR(VLOOKUP($A$6,'Депозити НФК'!$A$10:$S$200,14,0)),"–",VLOOKUP($A$6,'Депозити НФК'!$A$10:$S$200,14,0))</f>
        <v>4547.3380868599997</v>
      </c>
      <c r="D20" s="85">
        <f t="shared" si="1"/>
        <v>1.469746912246312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64.948188625933341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16.434823279818417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0.19329488866874556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1379104.5950466397</v>
      </c>
      <c r="C21" s="84">
        <f>IF(ISERROR(VLOOKUP($A$6,'Депозити ДГ'!$A$10:$S$200,2,0)),"–",VLOOKUP($A$6,'Депозити ДГ'!$A$10:$S$200,2,0))</f>
        <v>26349.912693029997</v>
      </c>
      <c r="D21" s="85">
        <f t="shared" si="1"/>
        <v>1.9106536797623297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22.86192477660984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0.96627330134641909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2.7009592422615469E-3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888654.94525830005</v>
      </c>
      <c r="C22" s="84">
        <f>IF(ISERROR(VLOOKUP($A$6,'Депозити ДГ'!$A$10:$S$200,8,0)),"–",VLOOKUP($A$6,'Депозити ДГ'!$A$10:$S$200,8,0))</f>
        <v>20623.577796770001</v>
      </c>
      <c r="D22" s="85">
        <f t="shared" si="1"/>
        <v>2.320763295901703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22.144650912516468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0.24718411337190105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-0.45287295165671537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490449.64978833997</v>
      </c>
      <c r="C23" s="91">
        <f>IF(ISERROR(VLOOKUP($A$6,'Депозити ДГ'!$A$10:$S$200,14,0)),"–",VLOOKUP($A$6,'Депозити ДГ'!$A$10:$S$200,14,0))</f>
        <v>5726.3348962599994</v>
      </c>
      <c r="D23" s="92">
        <f t="shared" si="1"/>
        <v>1.1675683525783482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25.516522501862809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3.6438465787375094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1.6785964144080623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102"/>
      <c r="K25" s="102"/>
      <c r="L25" s="102"/>
      <c r="M25" s="62"/>
    </row>
    <row r="26" spans="1:13" s="1" customFormat="1" ht="27.75" customHeight="1">
      <c r="A26" s="176"/>
      <c r="B26" s="177"/>
      <c r="C26" s="177"/>
      <c r="D26" s="177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14.518599999999999</v>
      </c>
      <c r="F28" s="86">
        <f>IF(ISERROR(VLOOKUP($A$6,'% ставки за кредитами НФК'!$A$10:$S$200,2,0)),"–",VLOOKUP($A$6,'% ставки за кредитами НФК'!$A$10:$S$200,2,0))</f>
        <v>14.004</v>
      </c>
      <c r="G28" s="86">
        <f>IF(ISERROR(IF(F28=0,"–",F28-E28)),"–",IF(F28=0,"–",F28-E28))</f>
        <v>-0.51459999999999972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15.743399999999999</v>
      </c>
      <c r="F29" s="86">
        <f>IF(ISERROR(VLOOKUP($A$6,'% ставки за кредитами НФК'!$A$10:$S$200,8,0)),"–",VLOOKUP($A$6,'% ставки за кредитами НФК'!$A$10:$S$200,8,0))</f>
        <v>16.379200000000001</v>
      </c>
      <c r="G29" s="86">
        <f t="shared" ref="G29:G37" si="2">IF(ISERROR(IF(F29=0,"–",F29-E29)),"–",IF(F29=0,"–",F29-E29))</f>
        <v>0.63580000000000148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15.5357</v>
      </c>
      <c r="F30" s="86">
        <f>IF(ISERROR(VLOOKUP($A$6,'% ставки за кредитами НФК'!$A$10:$S$200,10,0)),"–",VLOOKUP($A$6,'% ставки за кредитами НФК'!$A$10:$S$200,10,0))</f>
        <v>16.274999999999999</v>
      </c>
      <c r="G30" s="86">
        <f t="shared" si="2"/>
        <v>0.73929999999999829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6.2683</v>
      </c>
      <c r="F31" s="86">
        <f>IF(ISERROR(VLOOKUP($A$6,'% ставки за кредитами НФК'!$A$10:$S$200,14,0)),"–",VLOOKUP($A$6,'% ставки за кредитами НФК'!$A$10:$S$200,14,0))</f>
        <v>5.4930000000000003</v>
      </c>
      <c r="G31" s="86">
        <f t="shared" si="2"/>
        <v>-0.77529999999999966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6.2676999999999996</v>
      </c>
      <c r="F32" s="86">
        <f>IF(ISERROR(VLOOKUP($A$6,'% ставки за кредитами НФК'!$A$10:$S$200,16,0)),"–",VLOOKUP($A$6,'% ставки за кредитами НФК'!$A$10:$S$200,16,0))</f>
        <v>5.4930000000000003</v>
      </c>
      <c r="G32" s="86">
        <f t="shared" si="2"/>
        <v>-0.77469999999999928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28.789899999999999</v>
      </c>
      <c r="F33" s="86">
        <f>IF(ISERROR(VLOOKUP($A$6,'% ставки за кредитами ДГ'!$A$10:$S$200,2,0)),"–",VLOOKUP($A$6,'% ставки за кредитами ДГ'!$A$10:$S$200,2,0))</f>
        <v>36.933</v>
      </c>
      <c r="G33" s="86">
        <f t="shared" si="2"/>
        <v>8.1431000000000004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28.810500000000001</v>
      </c>
      <c r="F34" s="86">
        <f>IF(ISERROR(VLOOKUP($A$6,'% ставки за кредитами ДГ'!$A$10:$S$200,8,0)),"–",VLOOKUP($A$6,'% ставки за кредитами ДГ'!$A$10:$S$200,8,0))</f>
        <v>36.933100000000003</v>
      </c>
      <c r="G34" s="86">
        <f t="shared" si="2"/>
        <v>8.122600000000002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35.416600000000003</v>
      </c>
      <c r="F35" s="86">
        <f>IF(ISERROR(VLOOKUP($A$6,'% ставки за кредитами ДГ'!$A$10:$S$200,10,0)),"–",VLOOKUP($A$6,'% ставки за кредитами ДГ'!$A$10:$S$200,10,0))</f>
        <v>36.814799999999998</v>
      </c>
      <c r="G35" s="86">
        <f t="shared" si="2"/>
        <v>1.3981999999999957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10.429600000000001</v>
      </c>
      <c r="F36" s="86">
        <f>IF(ISERROR(VLOOKUP($A$6,'% ставки за кредитами ДГ'!$A$10:$S$200,14,0)),"–",VLOOKUP($A$6,'% ставки за кредитами ДГ'!$A$10:$S$200,14,0))</f>
        <v>33.7971</v>
      </c>
      <c r="G36" s="86">
        <f t="shared" si="2"/>
        <v>23.3675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6.3913000000000002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8.2809000000000008</v>
      </c>
      <c r="F39" s="86">
        <f>IF(ISERROR(VLOOKUP($A$6,'% ставки за депозитами НФК'!$A$10:$P$200,2,0)),"–",VLOOKUP($A$6,'% ставки за депозитами НФК'!$A$10:$P$200,2,0))</f>
        <v>7.5369000000000002</v>
      </c>
      <c r="G39" s="86">
        <f>IF(ISERROR(IF(F39=0,"–",F39-E39)),"–",IF(F39=0,"–",F39-E39))</f>
        <v>-0.74400000000000066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9.3148</v>
      </c>
      <c r="F40" s="86">
        <f>IF(ISERROR(VLOOKUP($A$6,'% ставки за депозитами НФК'!$A$10:$P$200,7,0)),"–",VLOOKUP($A$6,'% ставки за депозитами НФК'!$A$10:$P$200,7,0))</f>
        <v>9.0940999999999992</v>
      </c>
      <c r="G40" s="86">
        <f t="shared" ref="G40:G44" si="3">IF(ISERROR(IF(F40=0,"–",F40-E40)),"–",IF(F40=0,"–",F40-E40))</f>
        <v>-0.22070000000000078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0.74719999999999998</v>
      </c>
      <c r="F41" s="86">
        <f>IF(ISERROR(VLOOKUP($A$6,'% ставки за депозитами НФК'!$A$10:$P$200,12,0)),"–",VLOOKUP($A$6,'% ставки за депозитами НФК'!$A$10:$P$200,12,0))</f>
        <v>0.8589</v>
      </c>
      <c r="G41" s="86">
        <f t="shared" si="3"/>
        <v>0.11170000000000002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7.6886000000000001</v>
      </c>
      <c r="F42" s="86">
        <f>IF(ISERROR(VLOOKUP($A$6,'% ставки за депозитами ДГ'!$A$10:$P$200,2,0)),"–",VLOOKUP($A$6,'% ставки за депозитами ДГ'!$A$10:$P$200,2,0))</f>
        <v>8.7858999999999998</v>
      </c>
      <c r="G42" s="86">
        <f t="shared" si="3"/>
        <v>1.0972999999999997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10.2525</v>
      </c>
      <c r="F43" s="86">
        <f>IF(ISERROR(VLOOKUP($A$6,'% ставки за депозитами ДГ'!$A$10:$P$200,7,0)),"–",VLOOKUP($A$6,'% ставки за депозитами ДГ'!$A$10:$P$200,7,0))</f>
        <v>11.2143</v>
      </c>
      <c r="G43" s="86">
        <f t="shared" si="3"/>
        <v>0.96180000000000021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0.9929</v>
      </c>
      <c r="F44" s="93">
        <f>IF(ISERROR(VLOOKUP($A$6,'% ставки за депозитами ДГ'!$A$10:$P$200,12,0)),"–",VLOOKUP($A$6,'% ставки за депозитами ДГ'!$A$10:$P$200,12,0))</f>
        <v>1.0829</v>
      </c>
      <c r="G44" s="93">
        <f t="shared" si="3"/>
        <v>8.9999999999999969E-2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192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134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266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43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1152</v>
      </c>
      <c r="E11" s="157">
        <v>37</v>
      </c>
    </row>
    <row r="12" spans="1:15" s="1" customFormat="1">
      <c r="A12" s="156">
        <v>29</v>
      </c>
      <c r="B12" s="158" t="s">
        <v>220</v>
      </c>
      <c r="C12" s="157">
        <v>300119</v>
      </c>
      <c r="D12" s="157">
        <v>32</v>
      </c>
      <c r="E12" s="157">
        <v>1</v>
      </c>
    </row>
    <row r="13" spans="1:15" s="1" customFormat="1">
      <c r="A13" s="156">
        <v>36</v>
      </c>
      <c r="B13" s="158" t="s">
        <v>264</v>
      </c>
      <c r="C13" s="157">
        <v>300335</v>
      </c>
      <c r="D13" s="157">
        <v>325</v>
      </c>
      <c r="E13" s="157">
        <v>9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257</v>
      </c>
      <c r="C15" s="157">
        <v>305299</v>
      </c>
      <c r="D15" s="157">
        <v>1105</v>
      </c>
      <c r="E15" s="157">
        <v>31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15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94</v>
      </c>
      <c r="E17" s="157">
        <v>1</v>
      </c>
    </row>
    <row r="18" spans="1:5" s="1" customFormat="1">
      <c r="A18" s="156">
        <v>72</v>
      </c>
      <c r="B18" s="158" t="s">
        <v>232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251</v>
      </c>
      <c r="C19" s="157">
        <v>325365</v>
      </c>
      <c r="D19" s="157">
        <v>65</v>
      </c>
      <c r="E19" s="157">
        <v>1</v>
      </c>
    </row>
    <row r="20" spans="1:5" s="1" customFormat="1">
      <c r="A20" s="156">
        <v>91</v>
      </c>
      <c r="B20" s="158" t="s">
        <v>256</v>
      </c>
      <c r="C20" s="157">
        <v>325268</v>
      </c>
      <c r="D20" s="157">
        <v>20</v>
      </c>
      <c r="E20" s="157">
        <v>0</v>
      </c>
    </row>
    <row r="21" spans="1:5" s="1" customFormat="1">
      <c r="A21" s="156">
        <v>95</v>
      </c>
      <c r="B21" s="158" t="s">
        <v>252</v>
      </c>
      <c r="C21" s="157">
        <v>325990</v>
      </c>
      <c r="D21" s="157">
        <v>9</v>
      </c>
      <c r="E21" s="157">
        <v>0</v>
      </c>
    </row>
    <row r="22" spans="1:5" s="1" customFormat="1">
      <c r="A22" s="156">
        <v>96</v>
      </c>
      <c r="B22" s="158" t="s">
        <v>233</v>
      </c>
      <c r="C22" s="157">
        <v>307770</v>
      </c>
      <c r="D22" s="157">
        <v>199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25</v>
      </c>
      <c r="E23" s="157">
        <v>5</v>
      </c>
    </row>
    <row r="24" spans="1:5" s="1" customFormat="1">
      <c r="A24" s="156">
        <v>105</v>
      </c>
      <c r="B24" s="158" t="s">
        <v>218</v>
      </c>
      <c r="C24" s="157">
        <v>328168</v>
      </c>
      <c r="D24" s="157">
        <v>45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46</v>
      </c>
      <c r="E25" s="157">
        <v>0</v>
      </c>
    </row>
    <row r="26" spans="1:5" s="1" customFormat="1">
      <c r="A26" s="156">
        <v>113</v>
      </c>
      <c r="B26" s="158" t="s">
        <v>221</v>
      </c>
      <c r="C26" s="157">
        <v>331489</v>
      </c>
      <c r="D26" s="157">
        <v>73</v>
      </c>
      <c r="E26" s="157">
        <v>1</v>
      </c>
    </row>
    <row r="27" spans="1:5" s="1" customFormat="1">
      <c r="A27" s="156">
        <v>115</v>
      </c>
      <c r="B27" s="158" t="s">
        <v>239</v>
      </c>
      <c r="C27" s="157">
        <v>334851</v>
      </c>
      <c r="D27" s="157">
        <v>223</v>
      </c>
      <c r="E27" s="157">
        <v>7</v>
      </c>
    </row>
    <row r="28" spans="1:5" s="1" customFormat="1">
      <c r="A28" s="156">
        <v>123</v>
      </c>
      <c r="B28" s="158" t="s">
        <v>234</v>
      </c>
      <c r="C28" s="157">
        <v>351607</v>
      </c>
      <c r="D28" s="157">
        <v>16</v>
      </c>
      <c r="E28" s="157">
        <v>2</v>
      </c>
    </row>
    <row r="29" spans="1:5" s="1" customFormat="1">
      <c r="A29" s="156">
        <v>128</v>
      </c>
      <c r="B29" s="158" t="s">
        <v>222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235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223</v>
      </c>
      <c r="C31" s="157">
        <v>353489</v>
      </c>
      <c r="D31" s="157">
        <v>49</v>
      </c>
      <c r="E31" s="157">
        <v>1</v>
      </c>
    </row>
    <row r="32" spans="1:5" s="1" customFormat="1">
      <c r="A32" s="156">
        <v>136</v>
      </c>
      <c r="B32" s="158" t="s">
        <v>240</v>
      </c>
      <c r="C32" s="157">
        <v>351005</v>
      </c>
      <c r="D32" s="157">
        <v>218</v>
      </c>
      <c r="E32" s="157">
        <v>4</v>
      </c>
    </row>
    <row r="33" spans="1:5" s="1" customFormat="1">
      <c r="A33" s="156">
        <v>142</v>
      </c>
      <c r="B33" s="158" t="s">
        <v>241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146</v>
      </c>
      <c r="B34" s="158" t="s">
        <v>260</v>
      </c>
      <c r="C34" s="157">
        <v>320371</v>
      </c>
      <c r="D34" s="157">
        <v>13</v>
      </c>
      <c r="E34" s="157">
        <v>0</v>
      </c>
    </row>
    <row r="35" spans="1:5" s="1" customFormat="1">
      <c r="A35" s="156">
        <v>153</v>
      </c>
      <c r="B35" s="158" t="s">
        <v>224</v>
      </c>
      <c r="C35" s="157">
        <v>380838</v>
      </c>
      <c r="D35" s="157">
        <v>39</v>
      </c>
      <c r="E35" s="157">
        <v>1</v>
      </c>
    </row>
    <row r="36" spans="1:5" s="1" customFormat="1">
      <c r="A36" s="156">
        <v>171</v>
      </c>
      <c r="B36" s="158" t="s">
        <v>253</v>
      </c>
      <c r="C36" s="157">
        <v>300614</v>
      </c>
      <c r="D36" s="157">
        <v>125</v>
      </c>
      <c r="E36" s="157">
        <v>5</v>
      </c>
    </row>
    <row r="37" spans="1:5" s="1" customFormat="1">
      <c r="A37" s="156">
        <v>205</v>
      </c>
      <c r="B37" s="158" t="s">
        <v>209</v>
      </c>
      <c r="C37" s="157">
        <v>313582</v>
      </c>
      <c r="D37" s="157">
        <v>22</v>
      </c>
      <c r="E37" s="157">
        <v>0</v>
      </c>
    </row>
    <row r="38" spans="1:5" s="1" customFormat="1">
      <c r="A38" s="156">
        <v>231</v>
      </c>
      <c r="B38" s="158" t="s">
        <v>236</v>
      </c>
      <c r="C38" s="157">
        <v>322539</v>
      </c>
      <c r="D38" s="157">
        <v>19</v>
      </c>
      <c r="E38" s="157">
        <v>0</v>
      </c>
    </row>
    <row r="39" spans="1:5" s="1" customFormat="1">
      <c r="A39" s="156">
        <v>240</v>
      </c>
      <c r="B39" s="158" t="s">
        <v>262</v>
      </c>
      <c r="C39" s="157">
        <v>322540</v>
      </c>
      <c r="D39" s="157">
        <v>44</v>
      </c>
      <c r="E39" s="157">
        <v>0</v>
      </c>
    </row>
    <row r="40" spans="1:5" s="1" customFormat="1">
      <c r="A40" s="156">
        <v>242</v>
      </c>
      <c r="B40" s="158" t="s">
        <v>254</v>
      </c>
      <c r="C40" s="157">
        <v>322001</v>
      </c>
      <c r="D40" s="157">
        <v>13</v>
      </c>
      <c r="E40" s="157">
        <v>0</v>
      </c>
    </row>
    <row r="41" spans="1:5" s="1" customFormat="1">
      <c r="A41" s="156">
        <v>251</v>
      </c>
      <c r="B41" s="158" t="s">
        <v>210</v>
      </c>
      <c r="C41" s="157">
        <v>300658</v>
      </c>
      <c r="D41" s="157">
        <v>14</v>
      </c>
      <c r="E41" s="157">
        <v>0</v>
      </c>
    </row>
    <row r="42" spans="1:5" s="1" customFormat="1">
      <c r="A42" s="156">
        <v>270</v>
      </c>
      <c r="B42" s="158" t="s">
        <v>237</v>
      </c>
      <c r="C42" s="157">
        <v>305749</v>
      </c>
      <c r="D42" s="157">
        <v>34</v>
      </c>
      <c r="E42" s="157">
        <v>0</v>
      </c>
    </row>
    <row r="43" spans="1:5" s="1" customFormat="1">
      <c r="A43" s="156">
        <v>272</v>
      </c>
      <c r="B43" s="158" t="s">
        <v>263</v>
      </c>
      <c r="C43" s="157">
        <v>300346</v>
      </c>
      <c r="D43" s="157">
        <v>137</v>
      </c>
      <c r="E43" s="157">
        <v>1</v>
      </c>
    </row>
    <row r="44" spans="1:5" s="1" customFormat="1">
      <c r="A44" s="156">
        <v>274</v>
      </c>
      <c r="B44" s="158" t="s">
        <v>211</v>
      </c>
      <c r="C44" s="157">
        <v>320478</v>
      </c>
      <c r="D44" s="157">
        <v>212</v>
      </c>
      <c r="E44" s="157">
        <v>6</v>
      </c>
    </row>
    <row r="45" spans="1:5" s="1" customFormat="1">
      <c r="A45" s="156">
        <v>286</v>
      </c>
      <c r="B45" s="158" t="s">
        <v>242</v>
      </c>
      <c r="C45" s="157">
        <v>306500</v>
      </c>
      <c r="D45" s="157">
        <v>32</v>
      </c>
      <c r="E45" s="157">
        <v>0</v>
      </c>
    </row>
    <row r="46" spans="1:5" s="1" customFormat="1">
      <c r="A46" s="156">
        <v>288</v>
      </c>
      <c r="B46" s="158" t="s">
        <v>212</v>
      </c>
      <c r="C46" s="157">
        <v>300647</v>
      </c>
      <c r="D46" s="157">
        <v>4</v>
      </c>
      <c r="E46" s="157">
        <v>0</v>
      </c>
    </row>
    <row r="47" spans="1:5" s="1" customFormat="1">
      <c r="A47" s="156">
        <v>290</v>
      </c>
      <c r="B47" s="158" t="s">
        <v>225</v>
      </c>
      <c r="C47" s="157">
        <v>300506</v>
      </c>
      <c r="D47" s="157">
        <v>11</v>
      </c>
      <c r="E47" s="157">
        <v>0</v>
      </c>
    </row>
    <row r="48" spans="1:5" s="1" customFormat="1">
      <c r="A48" s="156">
        <v>295</v>
      </c>
      <c r="B48" s="158" t="s">
        <v>243</v>
      </c>
      <c r="C48" s="157">
        <v>300539</v>
      </c>
      <c r="D48" s="157">
        <v>0</v>
      </c>
      <c r="E48" s="157">
        <v>0</v>
      </c>
    </row>
    <row r="49" spans="1:5" s="1" customFormat="1">
      <c r="A49" s="156">
        <v>296</v>
      </c>
      <c r="B49" s="158" t="s">
        <v>213</v>
      </c>
      <c r="C49" s="157">
        <v>300528</v>
      </c>
      <c r="D49" s="157">
        <v>69</v>
      </c>
      <c r="E49" s="157">
        <v>1</v>
      </c>
    </row>
    <row r="50" spans="1:5" s="1" customFormat="1">
      <c r="A50" s="156">
        <v>297</v>
      </c>
      <c r="B50" s="158" t="s">
        <v>226</v>
      </c>
      <c r="C50" s="157">
        <v>300584</v>
      </c>
      <c r="D50" s="157">
        <v>0</v>
      </c>
      <c r="E50" s="157">
        <v>0</v>
      </c>
    </row>
    <row r="51" spans="1:5" s="1" customFormat="1">
      <c r="A51" s="156">
        <v>298</v>
      </c>
      <c r="B51" s="158" t="s">
        <v>214</v>
      </c>
      <c r="C51" s="157">
        <v>320984</v>
      </c>
      <c r="D51" s="157">
        <v>4</v>
      </c>
      <c r="E51" s="157">
        <v>0</v>
      </c>
    </row>
    <row r="52" spans="1:5" s="1" customFormat="1">
      <c r="A52" s="156">
        <v>305</v>
      </c>
      <c r="B52" s="158" t="s">
        <v>215</v>
      </c>
      <c r="C52" s="157">
        <v>307123</v>
      </c>
      <c r="D52" s="157">
        <v>34</v>
      </c>
      <c r="E52" s="157">
        <v>1</v>
      </c>
    </row>
    <row r="53" spans="1:5" s="1" customFormat="1">
      <c r="A53" s="156">
        <v>311</v>
      </c>
      <c r="B53" s="158" t="s">
        <v>244</v>
      </c>
      <c r="C53" s="157">
        <v>380106</v>
      </c>
      <c r="D53" s="157">
        <v>0</v>
      </c>
      <c r="E53" s="157">
        <v>0</v>
      </c>
    </row>
    <row r="54" spans="1:5" s="1" customFormat="1" ht="28.8">
      <c r="A54" s="156">
        <v>313</v>
      </c>
      <c r="B54" s="158" t="s">
        <v>245</v>
      </c>
      <c r="C54" s="157">
        <v>380883</v>
      </c>
      <c r="D54" s="157">
        <v>0</v>
      </c>
      <c r="E54" s="157">
        <v>0</v>
      </c>
    </row>
    <row r="55" spans="1:5" s="1" customFormat="1" ht="28.8">
      <c r="A55" s="156">
        <v>320</v>
      </c>
      <c r="B55" s="158" t="s">
        <v>258</v>
      </c>
      <c r="C55" s="157">
        <v>380281</v>
      </c>
      <c r="D55" s="157">
        <v>29</v>
      </c>
      <c r="E55" s="157">
        <v>0</v>
      </c>
    </row>
    <row r="56" spans="1:5" s="1" customFormat="1">
      <c r="A56" s="156">
        <v>329</v>
      </c>
      <c r="B56" s="158" t="s">
        <v>246</v>
      </c>
      <c r="C56" s="157">
        <v>380366</v>
      </c>
      <c r="D56" s="157">
        <v>1</v>
      </c>
      <c r="E56" s="157">
        <v>0</v>
      </c>
    </row>
    <row r="57" spans="1:5" s="1" customFormat="1">
      <c r="A57" s="156">
        <v>331</v>
      </c>
      <c r="B57" s="158" t="s">
        <v>247</v>
      </c>
      <c r="C57" s="157">
        <v>380441</v>
      </c>
      <c r="D57" s="157">
        <v>0</v>
      </c>
      <c r="E57" s="157">
        <v>0</v>
      </c>
    </row>
    <row r="58" spans="1:5" s="1" customFormat="1">
      <c r="A58" s="156">
        <v>381</v>
      </c>
      <c r="B58" s="158" t="s">
        <v>227</v>
      </c>
      <c r="C58" s="157">
        <v>313009</v>
      </c>
      <c r="D58" s="157">
        <v>8</v>
      </c>
      <c r="E58" s="157">
        <v>0</v>
      </c>
    </row>
    <row r="59" spans="1:5" s="1" customFormat="1">
      <c r="A59" s="156">
        <v>386</v>
      </c>
      <c r="B59" s="158" t="s">
        <v>255</v>
      </c>
      <c r="C59" s="157">
        <v>380526</v>
      </c>
      <c r="D59" s="157">
        <v>32</v>
      </c>
      <c r="E59" s="157">
        <v>1</v>
      </c>
    </row>
    <row r="60" spans="1:5" s="1" customFormat="1">
      <c r="A60" s="156">
        <v>387</v>
      </c>
      <c r="B60" s="158" t="s">
        <v>265</v>
      </c>
      <c r="C60" s="157">
        <v>380548</v>
      </c>
      <c r="D60" s="157">
        <v>6</v>
      </c>
      <c r="E60" s="157">
        <v>0</v>
      </c>
    </row>
    <row r="61" spans="1:5" s="1" customFormat="1">
      <c r="A61" s="156">
        <v>389</v>
      </c>
      <c r="B61" s="158" t="s">
        <v>228</v>
      </c>
      <c r="C61" s="157">
        <v>380582</v>
      </c>
      <c r="D61" s="157">
        <v>14</v>
      </c>
      <c r="E61" s="157">
        <v>0</v>
      </c>
    </row>
    <row r="62" spans="1:5" s="1" customFormat="1">
      <c r="A62" s="156">
        <v>392</v>
      </c>
      <c r="B62" s="158" t="s">
        <v>216</v>
      </c>
      <c r="C62" s="157">
        <v>380634</v>
      </c>
      <c r="D62" s="157">
        <v>153</v>
      </c>
      <c r="E62" s="157">
        <v>8</v>
      </c>
    </row>
    <row r="63" spans="1:5" s="1" customFormat="1">
      <c r="A63" s="156">
        <v>394</v>
      </c>
      <c r="B63" s="158" t="s">
        <v>248</v>
      </c>
      <c r="C63" s="157">
        <v>380645</v>
      </c>
      <c r="D63" s="157">
        <v>5</v>
      </c>
      <c r="E63" s="157">
        <v>0</v>
      </c>
    </row>
    <row r="64" spans="1:5" s="1" customFormat="1">
      <c r="A64" s="156">
        <v>395</v>
      </c>
      <c r="B64" s="158" t="s">
        <v>238</v>
      </c>
      <c r="C64" s="157">
        <v>377090</v>
      </c>
      <c r="D64" s="157">
        <v>5</v>
      </c>
      <c r="E64" s="157">
        <v>0</v>
      </c>
    </row>
    <row r="65" spans="1:5" s="1" customFormat="1">
      <c r="A65" s="156">
        <v>407</v>
      </c>
      <c r="B65" s="158" t="s">
        <v>249</v>
      </c>
      <c r="C65" s="157">
        <v>380731</v>
      </c>
      <c r="D65" s="157">
        <v>0</v>
      </c>
      <c r="E65" s="157">
        <v>0</v>
      </c>
    </row>
    <row r="66" spans="1:5" s="1" customFormat="1">
      <c r="A66" s="156">
        <v>455</v>
      </c>
      <c r="B66" s="158" t="s">
        <v>250</v>
      </c>
      <c r="C66" s="157">
        <v>380797</v>
      </c>
      <c r="D66" s="157">
        <v>0</v>
      </c>
      <c r="E66" s="157">
        <v>0</v>
      </c>
    </row>
    <row r="67" spans="1:5" s="1" customFormat="1">
      <c r="A67" s="156">
        <v>553</v>
      </c>
      <c r="B67" s="158" t="s">
        <v>219</v>
      </c>
      <c r="C67" s="157">
        <v>380946</v>
      </c>
      <c r="D67" s="157">
        <v>0</v>
      </c>
      <c r="E67" s="157">
        <v>0</v>
      </c>
    </row>
    <row r="68" spans="1:5" s="1" customFormat="1">
      <c r="A68" s="156">
        <v>694</v>
      </c>
      <c r="B68" s="158" t="s">
        <v>229</v>
      </c>
      <c r="C68" s="157">
        <v>339050</v>
      </c>
      <c r="D68" s="157">
        <v>40</v>
      </c>
      <c r="E68" s="157">
        <v>0</v>
      </c>
    </row>
    <row r="69" spans="1:5" s="1" customFormat="1">
      <c r="A69" s="156">
        <v>774</v>
      </c>
      <c r="B69" s="158" t="s">
        <v>261</v>
      </c>
      <c r="C69" s="157">
        <v>339072</v>
      </c>
      <c r="D69" s="157">
        <v>13</v>
      </c>
      <c r="E69" s="157">
        <v>0</v>
      </c>
    </row>
    <row r="70" spans="1:5" s="1" customFormat="1">
      <c r="A70" s="156"/>
      <c r="B70" s="163" t="s">
        <v>267</v>
      </c>
      <c r="C70" s="164"/>
      <c r="D70" s="164">
        <v>4966</v>
      </c>
      <c r="E70" s="164">
        <v>133</v>
      </c>
    </row>
    <row r="71" spans="1:5" s="1" customFormat="1">
      <c r="A71" s="156"/>
      <c r="B71" s="163"/>
      <c r="C71" s="164"/>
      <c r="D71" s="164"/>
      <c r="E71" s="164"/>
    </row>
    <row r="72" spans="1:5" s="1" customFormat="1">
      <c r="A72" s="156"/>
      <c r="B72" s="158"/>
      <c r="C72" s="157"/>
      <c r="D72" s="157"/>
      <c r="E72" s="157"/>
    </row>
    <row r="73" spans="1:5" s="1" customFormat="1">
      <c r="A73" s="156"/>
      <c r="B73" s="158"/>
      <c r="C73" s="157"/>
      <c r="D73" s="157"/>
      <c r="E73" s="157"/>
    </row>
    <row r="74" spans="1:5" s="1" customFormat="1">
      <c r="A74" s="156"/>
      <c r="B74" s="158"/>
      <c r="C74" s="157"/>
      <c r="D74" s="157"/>
      <c r="E74" s="157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61"/>
      <c r="C77" s="157"/>
      <c r="D77" s="157"/>
      <c r="E77" s="157"/>
    </row>
    <row r="78" spans="1:5" s="1" customFormat="1">
      <c r="A78" s="156"/>
      <c r="C78" s="157"/>
      <c r="D78" s="157"/>
      <c r="E78" s="157"/>
    </row>
    <row r="79" spans="1:5" s="1" customFormat="1">
      <c r="A79" s="156"/>
      <c r="C79" s="157"/>
      <c r="D79" s="157"/>
      <c r="E79" s="157"/>
    </row>
    <row r="80" spans="1:5" s="1" customFormat="1">
      <c r="A80" s="156"/>
      <c r="B80" s="158"/>
      <c r="C80" s="157"/>
      <c r="D80" s="157"/>
      <c r="E80" s="157"/>
    </row>
    <row r="81" spans="1:5" s="1" customFormat="1">
      <c r="A81" s="156"/>
      <c r="B81" s="158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60"/>
      <c r="C100" s="157"/>
      <c r="D100" s="157"/>
      <c r="E100" s="157"/>
    </row>
    <row r="101" spans="1:5" s="1" customFormat="1">
      <c r="A101" s="156"/>
      <c r="B101" s="160"/>
      <c r="C101" s="157"/>
      <c r="D101" s="157"/>
      <c r="E101" s="157"/>
    </row>
    <row r="102" spans="1:5" s="1" customFormat="1">
      <c r="A102" s="156"/>
      <c r="B102" s="160"/>
      <c r="C102" s="157"/>
      <c r="D102" s="157"/>
      <c r="E102" s="157"/>
    </row>
    <row r="103" spans="1:5" s="1" customFormat="1">
      <c r="A103" s="148"/>
      <c r="C103" s="148"/>
      <c r="D103" s="159"/>
      <c r="E103" s="159"/>
    </row>
    <row r="105" spans="1:5">
      <c r="A105" s="149"/>
      <c r="B105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collapsed="1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9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9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9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9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9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9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9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9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9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9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9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231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 hidden="1" outlineLevel="1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 hidden="1" outlineLevel="1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 hidden="1" outlineLevel="1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 hidden="1" outlineLevel="1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 hidden="1" outlineLevel="1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 hidden="1" outlineLevel="1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 hidden="1" outlineLevel="1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 hidden="1" outlineLevel="1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 hidden="1" outlineLevel="1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 hidden="1" outlineLevel="1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 hidden="1" outlineLevel="1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  <row r="171" spans="1:19">
      <c r="A171" s="9">
        <v>45413</v>
      </c>
      <c r="B171" s="130">
        <v>7928.1446948399998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4642.07553491</v>
      </c>
      <c r="J171" s="130">
        <v>95.94661035</v>
      </c>
      <c r="K171" s="130">
        <v>4546.1289245600001</v>
      </c>
      <c r="L171" s="130">
        <v>3286.0691599299998</v>
      </c>
      <c r="M171" s="130">
        <v>3280.8732793300001</v>
      </c>
      <c r="N171" s="130">
        <v>5.1958805999999997</v>
      </c>
      <c r="O171" s="130">
        <v>0</v>
      </c>
      <c r="P171" s="130">
        <v>4.659456E-2</v>
      </c>
      <c r="Q171" s="130"/>
      <c r="R171" s="130"/>
      <c r="S171" s="130"/>
    </row>
    <row r="172" spans="1:19">
      <c r="A172" s="9">
        <v>45444</v>
      </c>
      <c r="B172" s="130">
        <v>8391.19739458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5053.6680608799998</v>
      </c>
      <c r="J172" s="130">
        <v>94.925065970000006</v>
      </c>
      <c r="K172" s="130">
        <v>4958.7429949099997</v>
      </c>
      <c r="L172" s="130">
        <v>3337.5293336999998</v>
      </c>
      <c r="M172" s="130">
        <v>3332.5236642700002</v>
      </c>
      <c r="N172" s="130">
        <v>5.0056694300000002</v>
      </c>
      <c r="O172" s="130">
        <v>0</v>
      </c>
      <c r="P172" s="130">
        <v>3.8641010000000003E-2</v>
      </c>
      <c r="Q172" s="130"/>
      <c r="R172" s="130"/>
      <c r="S172" s="130"/>
    </row>
    <row r="173" spans="1:19">
      <c r="A173" s="9">
        <v>45474</v>
      </c>
      <c r="B173" s="130">
        <v>8842.6272758199993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5428.1973002599998</v>
      </c>
      <c r="J173" s="130">
        <v>92.888351270000001</v>
      </c>
      <c r="K173" s="130">
        <v>5335.3089489900003</v>
      </c>
      <c r="L173" s="130">
        <v>3414.42997556</v>
      </c>
      <c r="M173" s="130">
        <v>3409.5771770800002</v>
      </c>
      <c r="N173" s="130">
        <v>4.8527984799999997</v>
      </c>
      <c r="O173" s="130">
        <v>0</v>
      </c>
      <c r="P173" s="130">
        <v>3.8164589999999998E-2</v>
      </c>
      <c r="Q173" s="130"/>
      <c r="R173" s="130"/>
      <c r="S173" s="130"/>
    </row>
    <row r="174" spans="1:19">
      <c r="A174" s="9">
        <v>45505</v>
      </c>
      <c r="B174" s="130">
        <v>8640.6734816699991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5144.8533740499997</v>
      </c>
      <c r="J174" s="130">
        <v>88.873936790000002</v>
      </c>
      <c r="K174" s="130">
        <v>5055.9794372599999</v>
      </c>
      <c r="L174" s="130">
        <v>3495.8201076199998</v>
      </c>
      <c r="M174" s="130">
        <v>3491.1490539699998</v>
      </c>
      <c r="N174" s="130">
        <v>4.6710536500000002</v>
      </c>
      <c r="O174" s="130">
        <v>0</v>
      </c>
      <c r="P174" s="130">
        <v>3.4622149999999997E-2</v>
      </c>
      <c r="Q174" s="130"/>
      <c r="R174" s="130"/>
      <c r="S174" s="130"/>
    </row>
    <row r="175" spans="1:19">
      <c r="A175" s="9">
        <v>45536</v>
      </c>
      <c r="B175" s="130">
        <v>8903.3726030800008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5390.1456139100001</v>
      </c>
      <c r="J175" s="130">
        <v>86.996153699999994</v>
      </c>
      <c r="K175" s="130">
        <v>5303.1494602100001</v>
      </c>
      <c r="L175" s="130">
        <v>3513.2269891699998</v>
      </c>
      <c r="M175" s="130">
        <v>3508.7302066000002</v>
      </c>
      <c r="N175" s="130">
        <v>4.4967825699999997</v>
      </c>
      <c r="O175" s="130">
        <v>0</v>
      </c>
      <c r="P175" s="130">
        <v>5.8924810000000001E-2</v>
      </c>
      <c r="Q175" s="130"/>
      <c r="R175" s="130"/>
      <c r="S175" s="130"/>
    </row>
    <row r="176" spans="1:19">
      <c r="A176" s="9">
        <v>45566</v>
      </c>
      <c r="B176" s="130">
        <v>9053.2470487600003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5558.1590926700001</v>
      </c>
      <c r="J176" s="130">
        <v>82.632676090000004</v>
      </c>
      <c r="K176" s="130">
        <v>5475.5264165799999</v>
      </c>
      <c r="L176" s="130">
        <v>3495.0879560899998</v>
      </c>
      <c r="M176" s="130">
        <v>3490.7732929499998</v>
      </c>
      <c r="N176" s="130">
        <v>4.3146631400000004</v>
      </c>
      <c r="O176" s="130">
        <v>0</v>
      </c>
      <c r="P176" s="130">
        <v>3.296905E-2</v>
      </c>
      <c r="Q176" s="130"/>
      <c r="R176" s="130"/>
      <c r="S176" s="130"/>
    </row>
    <row r="177" spans="1:19">
      <c r="A177" s="9">
        <v>45597</v>
      </c>
      <c r="B177" s="130">
        <v>9462.5497175799992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5949.7195713800002</v>
      </c>
      <c r="J177" s="130">
        <v>84.138054190000005</v>
      </c>
      <c r="K177" s="130">
        <v>5865.5815171900003</v>
      </c>
      <c r="L177" s="130">
        <v>3512.8301461999999</v>
      </c>
      <c r="M177" s="130">
        <v>3508.6622707800002</v>
      </c>
      <c r="N177" s="130">
        <v>4.1678754199999997</v>
      </c>
      <c r="O177" s="130">
        <v>0</v>
      </c>
      <c r="P177" s="130">
        <v>3.3428869999999999E-2</v>
      </c>
      <c r="Q177" s="130"/>
      <c r="R177" s="130"/>
      <c r="S177" s="130"/>
    </row>
    <row r="178" spans="1:19">
      <c r="A178" s="9">
        <v>45627</v>
      </c>
      <c r="B178" s="130">
        <v>9318.3452574099992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5833.4811412899999</v>
      </c>
      <c r="J178" s="130">
        <v>76.582634639999995</v>
      </c>
      <c r="K178" s="130">
        <v>5756.8985066499999</v>
      </c>
      <c r="L178" s="130">
        <v>3484.8641161199998</v>
      </c>
      <c r="M178" s="130">
        <v>3480.8072026899999</v>
      </c>
      <c r="N178" s="130">
        <v>4.0569134299999998</v>
      </c>
      <c r="O178" s="130">
        <v>0</v>
      </c>
      <c r="P178" s="130">
        <v>3.1694840000000002E-2</v>
      </c>
      <c r="Q178" s="130"/>
      <c r="R178" s="130"/>
      <c r="S178" s="130"/>
    </row>
    <row r="179" spans="1:19">
      <c r="A179" s="9">
        <v>45658</v>
      </c>
      <c r="B179" s="130">
        <v>8868.6467341600001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5332.9884943099996</v>
      </c>
      <c r="J179" s="130">
        <v>78.08768551</v>
      </c>
      <c r="K179" s="130">
        <v>5254.9008088</v>
      </c>
      <c r="L179" s="130">
        <v>3535.65823985</v>
      </c>
      <c r="M179" s="130">
        <v>3531.7882474899998</v>
      </c>
      <c r="N179" s="130">
        <v>3.8699923599999999</v>
      </c>
      <c r="O179" s="130">
        <v>0</v>
      </c>
      <c r="P179" s="130">
        <v>3.7105239999999998E-2</v>
      </c>
      <c r="Q179" s="130"/>
      <c r="R179" s="130"/>
      <c r="S179" s="130"/>
    </row>
    <row r="180" spans="1:19">
      <c r="A180" s="9">
        <v>45689</v>
      </c>
      <c r="B180" s="130">
        <v>9151.7622427400001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5584.1471898999998</v>
      </c>
      <c r="J180" s="130">
        <v>75.989028450000006</v>
      </c>
      <c r="K180" s="130">
        <v>5508.1581614500001</v>
      </c>
      <c r="L180" s="130">
        <v>3567.6150528399999</v>
      </c>
      <c r="M180" s="130">
        <v>3563.8193093499999</v>
      </c>
      <c r="N180" s="130">
        <v>3.79574349</v>
      </c>
      <c r="O180" s="130">
        <v>0</v>
      </c>
      <c r="P180" s="130">
        <v>1.015842E-2</v>
      </c>
      <c r="Q180" s="130"/>
      <c r="R180" s="130"/>
      <c r="S180" s="130"/>
    </row>
    <row r="181" spans="1:19">
      <c r="A181" s="9">
        <v>45717</v>
      </c>
      <c r="B181" s="130">
        <v>9657.7450591399993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6014.0862628100003</v>
      </c>
      <c r="J181" s="130">
        <v>72.660295910000002</v>
      </c>
      <c r="K181" s="130">
        <v>5941.4259669000003</v>
      </c>
      <c r="L181" s="130">
        <v>3643.6587963299999</v>
      </c>
      <c r="M181" s="130">
        <v>3639.9647037099999</v>
      </c>
      <c r="N181" s="130">
        <v>3.6940926200000002</v>
      </c>
      <c r="O181" s="130">
        <v>0</v>
      </c>
      <c r="P181" s="130">
        <v>1.0870899999999999E-2</v>
      </c>
      <c r="Q181" s="130"/>
      <c r="R181" s="130"/>
      <c r="S181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231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 collapsed="1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  <row r="171" spans="1:17">
      <c r="A171" s="9">
        <v>45413</v>
      </c>
      <c r="B171" s="35">
        <v>4642.07553491</v>
      </c>
      <c r="C171" s="35">
        <f t="shared" ref="C171" si="313">G171+K171</f>
        <v>2162.8492193000002</v>
      </c>
      <c r="D171" s="35">
        <f t="shared" ref="D171" si="314">H171+L171</f>
        <v>2301.9198974800001</v>
      </c>
      <c r="E171" s="35">
        <f t="shared" ref="E171" si="315">I171+M171</f>
        <v>177.30641813</v>
      </c>
      <c r="F171" s="35">
        <v>3215.9227899000002</v>
      </c>
      <c r="G171" s="35">
        <v>1064.7822529800001</v>
      </c>
      <c r="H171" s="35">
        <v>2097.9892421700001</v>
      </c>
      <c r="I171" s="35">
        <v>53.151294749999998</v>
      </c>
      <c r="J171" s="35">
        <v>1426.15274501</v>
      </c>
      <c r="K171" s="35">
        <v>1098.0669663199999</v>
      </c>
      <c r="L171" s="35">
        <v>203.93065530999999</v>
      </c>
      <c r="M171" s="35">
        <v>124.15512338000001</v>
      </c>
      <c r="N171" s="35"/>
      <c r="O171" s="35"/>
      <c r="P171" s="35"/>
      <c r="Q171" s="35"/>
    </row>
    <row r="172" spans="1:17">
      <c r="A172" s="9">
        <v>45444</v>
      </c>
      <c r="B172" s="35">
        <v>5053.6680608799998</v>
      </c>
      <c r="C172" s="35">
        <f t="shared" ref="C172" si="316">G172+K172</f>
        <v>2193.0656037899998</v>
      </c>
      <c r="D172" s="35">
        <f t="shared" ref="D172" si="317">H172+L172</f>
        <v>2687.2319730600002</v>
      </c>
      <c r="E172" s="35">
        <f t="shared" ref="E172" si="318">I172+M172</f>
        <v>173.37048403</v>
      </c>
      <c r="F172" s="35">
        <v>3263.5812622600001</v>
      </c>
      <c r="G172" s="35">
        <v>1096.47959171</v>
      </c>
      <c r="H172" s="35">
        <v>2114.4489079300001</v>
      </c>
      <c r="I172" s="35">
        <v>52.652762619999997</v>
      </c>
      <c r="J172" s="35">
        <v>1790.0867986200001</v>
      </c>
      <c r="K172" s="35">
        <v>1096.58601208</v>
      </c>
      <c r="L172" s="35">
        <v>572.78306512999995</v>
      </c>
      <c r="M172" s="35">
        <v>120.71772141</v>
      </c>
      <c r="N172" s="35"/>
      <c r="O172" s="35"/>
      <c r="P172" s="35"/>
      <c r="Q172" s="35"/>
    </row>
    <row r="173" spans="1:17">
      <c r="A173" s="9">
        <v>45474</v>
      </c>
      <c r="B173" s="35">
        <v>5428.1973002599998</v>
      </c>
      <c r="C173" s="35">
        <f t="shared" ref="C173" si="319">G173+K173</f>
        <v>2245.9785683199998</v>
      </c>
      <c r="D173" s="35">
        <f t="shared" ref="D173" si="320">H173+L173</f>
        <v>2990.4375728000005</v>
      </c>
      <c r="E173" s="35">
        <f t="shared" ref="E173" si="321">I173+M173</f>
        <v>191.78115914</v>
      </c>
      <c r="F173" s="35">
        <v>3403.0950921600001</v>
      </c>
      <c r="G173" s="35">
        <v>1146.6492993500001</v>
      </c>
      <c r="H173" s="35">
        <v>2186.2180166500002</v>
      </c>
      <c r="I173" s="35">
        <v>70.227776160000005</v>
      </c>
      <c r="J173" s="35">
        <v>2025.1022081000001</v>
      </c>
      <c r="K173" s="35">
        <v>1099.3292689699999</v>
      </c>
      <c r="L173" s="35">
        <v>804.21955615000002</v>
      </c>
      <c r="M173" s="35">
        <v>121.55338297999999</v>
      </c>
      <c r="N173" s="35"/>
      <c r="O173" s="35"/>
      <c r="P173" s="35"/>
      <c r="Q173" s="35"/>
    </row>
    <row r="174" spans="1:17">
      <c r="A174" s="9">
        <v>45505</v>
      </c>
      <c r="B174" s="35">
        <v>5144.8533740499997</v>
      </c>
      <c r="C174" s="35">
        <f t="shared" ref="C174" si="322">G174+K174</f>
        <v>2381.3183613399997</v>
      </c>
      <c r="D174" s="35">
        <f t="shared" ref="D174" si="323">H174+L174</f>
        <v>2555.3947381799999</v>
      </c>
      <c r="E174" s="35">
        <f t="shared" ref="E174" si="324">I174+M174</f>
        <v>208.14027453</v>
      </c>
      <c r="F174" s="35">
        <v>3541.3470627800002</v>
      </c>
      <c r="G174" s="35">
        <v>1248.0751960699999</v>
      </c>
      <c r="H174" s="35">
        <v>2207.7272805299999</v>
      </c>
      <c r="I174" s="35">
        <v>85.544586179999996</v>
      </c>
      <c r="J174" s="35">
        <v>1603.50631127</v>
      </c>
      <c r="K174" s="35">
        <v>1133.24316527</v>
      </c>
      <c r="L174" s="35">
        <v>347.66745765000002</v>
      </c>
      <c r="M174" s="35">
        <v>122.59568835</v>
      </c>
      <c r="N174" s="35"/>
      <c r="O174" s="35"/>
      <c r="P174" s="35"/>
      <c r="Q174" s="35"/>
    </row>
    <row r="175" spans="1:17">
      <c r="A175" s="9">
        <v>45536</v>
      </c>
      <c r="B175" s="35">
        <v>5390.1456139100001</v>
      </c>
      <c r="C175" s="35">
        <f t="shared" ref="C175" si="325">G175+K175</f>
        <v>2322.2480646900003</v>
      </c>
      <c r="D175" s="35">
        <f t="shared" ref="D175" si="326">H175+L175</f>
        <v>2859.3267255999999</v>
      </c>
      <c r="E175" s="35">
        <f t="shared" ref="E175" si="327">I175+M175</f>
        <v>208.57082362</v>
      </c>
      <c r="F175" s="35">
        <v>3442.15003978</v>
      </c>
      <c r="G175" s="35">
        <v>1194.8679500000001</v>
      </c>
      <c r="H175" s="35">
        <v>2159.78769517</v>
      </c>
      <c r="I175" s="35">
        <v>87.494394610000001</v>
      </c>
      <c r="J175" s="35">
        <v>1947.99557413</v>
      </c>
      <c r="K175" s="35">
        <v>1127.38011469</v>
      </c>
      <c r="L175" s="35">
        <v>699.53903043000003</v>
      </c>
      <c r="M175" s="35">
        <v>121.07642901</v>
      </c>
      <c r="N175" s="35"/>
      <c r="O175" s="35"/>
      <c r="P175" s="35"/>
      <c r="Q175" s="35"/>
    </row>
    <row r="176" spans="1:17">
      <c r="A176" s="9">
        <v>45566</v>
      </c>
      <c r="B176" s="35">
        <v>5558.1590926700001</v>
      </c>
      <c r="C176" s="35">
        <f t="shared" ref="C176" si="328">G176+K176</f>
        <v>2111.3135565800003</v>
      </c>
      <c r="D176" s="35">
        <f t="shared" ref="D176" si="329">H176+L176</f>
        <v>3248.8089717299999</v>
      </c>
      <c r="E176" s="35">
        <f t="shared" ref="E176" si="330">I176+M176</f>
        <v>198.03656436</v>
      </c>
      <c r="F176" s="35">
        <v>3231.5926266000001</v>
      </c>
      <c r="G176" s="35">
        <v>985.51354541000001</v>
      </c>
      <c r="H176" s="35">
        <v>2160.9788634400002</v>
      </c>
      <c r="I176" s="35">
        <v>85.100217749999999</v>
      </c>
      <c r="J176" s="35">
        <v>2326.5664660699999</v>
      </c>
      <c r="K176" s="35">
        <v>1125.8000111700001</v>
      </c>
      <c r="L176" s="35">
        <v>1087.83010829</v>
      </c>
      <c r="M176" s="35">
        <v>112.93634661</v>
      </c>
      <c r="N176" s="35"/>
      <c r="O176" s="35"/>
      <c r="P176" s="35"/>
      <c r="Q176" s="35"/>
    </row>
    <row r="177" spans="1:17">
      <c r="A177" s="9">
        <v>45597</v>
      </c>
      <c r="B177" s="35">
        <v>5949.7195713800002</v>
      </c>
      <c r="C177" s="35">
        <f t="shared" ref="C177" si="331">G177+K177</f>
        <v>2856.8695367700002</v>
      </c>
      <c r="D177" s="35">
        <f t="shared" ref="D177" si="332">H177+L177</f>
        <v>2904.7277676400004</v>
      </c>
      <c r="E177" s="35">
        <f t="shared" ref="E177" si="333">I177+M177</f>
        <v>188.12226697</v>
      </c>
      <c r="F177" s="35">
        <v>3288.90378276</v>
      </c>
      <c r="G177" s="35">
        <v>891.46937780999997</v>
      </c>
      <c r="H177" s="35">
        <v>2305.2818180600002</v>
      </c>
      <c r="I177" s="35">
        <v>92.152586889999995</v>
      </c>
      <c r="J177" s="35">
        <v>2660.8157886200001</v>
      </c>
      <c r="K177" s="35">
        <v>1965.40015896</v>
      </c>
      <c r="L177" s="35">
        <v>599.44594958000005</v>
      </c>
      <c r="M177" s="35">
        <v>95.969680080000003</v>
      </c>
      <c r="N177" s="35"/>
      <c r="O177" s="35"/>
      <c r="P177" s="35"/>
      <c r="Q177" s="35"/>
    </row>
    <row r="178" spans="1:17">
      <c r="A178" s="9">
        <v>45627</v>
      </c>
      <c r="B178" s="35">
        <v>5833.4811412899999</v>
      </c>
      <c r="C178" s="35">
        <f t="shared" ref="C178" si="334">G178+K178</f>
        <v>3011.6787667200001</v>
      </c>
      <c r="D178" s="35">
        <f t="shared" ref="D178" si="335">H178+L178</f>
        <v>2626.3395628900003</v>
      </c>
      <c r="E178" s="35">
        <f t="shared" ref="E178" si="336">I178+M178</f>
        <v>195.46281168000002</v>
      </c>
      <c r="F178" s="35">
        <v>3380.4592463600002</v>
      </c>
      <c r="G178" s="35">
        <v>958.03451768000002</v>
      </c>
      <c r="H178" s="35">
        <v>2320.9246330300002</v>
      </c>
      <c r="I178" s="35">
        <v>101.50009565000001</v>
      </c>
      <c r="J178" s="35">
        <v>2453.0218949300001</v>
      </c>
      <c r="K178" s="35">
        <v>2053.64424904</v>
      </c>
      <c r="L178" s="35">
        <v>305.41492985999997</v>
      </c>
      <c r="M178" s="35">
        <v>93.962716029999996</v>
      </c>
      <c r="N178" s="35"/>
      <c r="O178" s="35"/>
      <c r="P178" s="35"/>
      <c r="Q178" s="35"/>
    </row>
    <row r="179" spans="1:17">
      <c r="A179" s="9">
        <v>45658</v>
      </c>
      <c r="B179" s="35">
        <v>5332.9884943099996</v>
      </c>
      <c r="C179" s="35">
        <f t="shared" ref="C179" si="337">G179+K179</f>
        <v>2636.222064</v>
      </c>
      <c r="D179" s="35">
        <f t="shared" ref="D179" si="338">H179+L179</f>
        <v>2507.5260341400003</v>
      </c>
      <c r="E179" s="35">
        <f t="shared" ref="E179" si="339">I179+M179</f>
        <v>189.24039617</v>
      </c>
      <c r="F179" s="35">
        <v>3294.6776669599999</v>
      </c>
      <c r="G179" s="35">
        <v>888.72200284999997</v>
      </c>
      <c r="H179" s="35">
        <v>2308.1905049400002</v>
      </c>
      <c r="I179" s="35">
        <v>97.765159170000004</v>
      </c>
      <c r="J179" s="35">
        <v>2038.31082735</v>
      </c>
      <c r="K179" s="35">
        <v>1747.50006115</v>
      </c>
      <c r="L179" s="35">
        <v>199.3355292</v>
      </c>
      <c r="M179" s="35">
        <v>91.475237000000007</v>
      </c>
      <c r="N179" s="35"/>
      <c r="O179" s="35"/>
      <c r="P179" s="35"/>
      <c r="Q179" s="35"/>
    </row>
    <row r="180" spans="1:17">
      <c r="A180" s="9">
        <v>45689</v>
      </c>
      <c r="B180" s="35">
        <v>5584.1471898999998</v>
      </c>
      <c r="C180" s="35">
        <f t="shared" ref="C180" si="340">G180+K180</f>
        <v>2426.1466435399998</v>
      </c>
      <c r="D180" s="35">
        <f t="shared" ref="D180" si="341">H180+L180</f>
        <v>2954.7457864799999</v>
      </c>
      <c r="E180" s="35">
        <f t="shared" ref="E180" si="342">I180+M180</f>
        <v>203.25475987999999</v>
      </c>
      <c r="F180" s="35">
        <v>3513.9425003699998</v>
      </c>
      <c r="G180" s="35">
        <v>846.86154711999995</v>
      </c>
      <c r="H180" s="35">
        <v>2553.54853576</v>
      </c>
      <c r="I180" s="35">
        <v>113.53241749</v>
      </c>
      <c r="J180" s="35">
        <v>2070.20468953</v>
      </c>
      <c r="K180" s="35">
        <v>1579.2850964199999</v>
      </c>
      <c r="L180" s="35">
        <v>401.19725072</v>
      </c>
      <c r="M180" s="35">
        <v>89.722342389999994</v>
      </c>
      <c r="N180" s="35"/>
      <c r="O180" s="35"/>
      <c r="P180" s="35"/>
      <c r="Q180" s="35"/>
    </row>
    <row r="181" spans="1:17">
      <c r="A181" s="9">
        <v>45717</v>
      </c>
      <c r="B181" s="35">
        <v>6014.0862628100003</v>
      </c>
      <c r="C181" s="35">
        <f t="shared" ref="C181" si="343">G181+K181</f>
        <v>2296.3419442300001</v>
      </c>
      <c r="D181" s="35">
        <f t="shared" ref="D181" si="344">H181+L181</f>
        <v>3490.1839587200002</v>
      </c>
      <c r="E181" s="35">
        <f t="shared" ref="E181" si="345">I181+M181</f>
        <v>227.56035986000001</v>
      </c>
      <c r="F181" s="35">
        <v>4049.4741866300001</v>
      </c>
      <c r="G181" s="35">
        <v>1024.71021344</v>
      </c>
      <c r="H181" s="35">
        <v>2887.53775713</v>
      </c>
      <c r="I181" s="35">
        <v>137.22621606000001</v>
      </c>
      <c r="J181" s="35">
        <v>1964.61207618</v>
      </c>
      <c r="K181" s="35">
        <v>1271.6317307899999</v>
      </c>
      <c r="L181" s="35">
        <v>602.64620159000003</v>
      </c>
      <c r="M181" s="35">
        <v>90.334143800000007</v>
      </c>
      <c r="N181" s="35"/>
      <c r="O181" s="35"/>
      <c r="P181" s="35"/>
      <c r="Q181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231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 collapsed="1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  <row r="171" spans="1:17">
      <c r="A171" s="9">
        <v>45413</v>
      </c>
      <c r="B171" s="35">
        <v>3280.8732793300001</v>
      </c>
      <c r="C171" s="35">
        <f t="shared" ref="C171" si="313">G171+K171</f>
        <v>1857.02243275</v>
      </c>
      <c r="D171" s="35">
        <f t="shared" ref="D171" si="314">H171+L171</f>
        <v>826.91758660000005</v>
      </c>
      <c r="E171" s="35">
        <f t="shared" ref="E171" si="315">I171+M171</f>
        <v>596.93325998</v>
      </c>
      <c r="F171" s="35">
        <v>3242.15968256</v>
      </c>
      <c r="G171" s="35">
        <v>1856.9496965400001</v>
      </c>
      <c r="H171" s="35">
        <v>826.73707148000005</v>
      </c>
      <c r="I171" s="35">
        <v>558.47291454000003</v>
      </c>
      <c r="J171" s="35">
        <v>38.713596770000002</v>
      </c>
      <c r="K171" s="35">
        <v>7.2736209999999996E-2</v>
      </c>
      <c r="L171" s="35">
        <v>0.18051512</v>
      </c>
      <c r="M171" s="35">
        <v>38.460345439999998</v>
      </c>
      <c r="N171" s="35"/>
      <c r="O171" s="35"/>
      <c r="P171" s="35"/>
      <c r="Q171" s="35"/>
    </row>
    <row r="172" spans="1:17">
      <c r="A172" s="9">
        <v>45444</v>
      </c>
      <c r="B172" s="35">
        <v>3332.5236642700002</v>
      </c>
      <c r="C172" s="35">
        <f t="shared" ref="C172" si="316">G172+K172</f>
        <v>1889.6926811199999</v>
      </c>
      <c r="D172" s="35">
        <f t="shared" ref="D172" si="317">H172+L172</f>
        <v>837.73940333999997</v>
      </c>
      <c r="E172" s="35">
        <f t="shared" ref="E172" si="318">I172+M172</f>
        <v>605.09157980999998</v>
      </c>
      <c r="F172" s="35">
        <v>3295.10854892</v>
      </c>
      <c r="G172" s="35">
        <v>1889.6243478599999</v>
      </c>
      <c r="H172" s="35">
        <v>837.55872254999997</v>
      </c>
      <c r="I172" s="35">
        <v>567.92547850999995</v>
      </c>
      <c r="J172" s="35">
        <v>37.415115350000001</v>
      </c>
      <c r="K172" s="35">
        <v>6.8333260000000007E-2</v>
      </c>
      <c r="L172" s="35">
        <v>0.18068079000000001</v>
      </c>
      <c r="M172" s="35">
        <v>37.166101300000001</v>
      </c>
      <c r="N172" s="35"/>
      <c r="O172" s="35"/>
      <c r="P172" s="35"/>
      <c r="Q172" s="35"/>
    </row>
    <row r="173" spans="1:17">
      <c r="A173" s="9">
        <v>45474</v>
      </c>
      <c r="B173" s="35">
        <v>3409.5771770800002</v>
      </c>
      <c r="C173" s="35">
        <f t="shared" ref="C173" si="319">G173+K173</f>
        <v>1964.5685771799999</v>
      </c>
      <c r="D173" s="35">
        <f t="shared" ref="D173" si="320">H173+L173</f>
        <v>836.14120160000004</v>
      </c>
      <c r="E173" s="35">
        <f t="shared" ref="E173" si="321">I173+M173</f>
        <v>608.86739829999999</v>
      </c>
      <c r="F173" s="35">
        <v>3371.7955984199998</v>
      </c>
      <c r="G173" s="35">
        <v>1964.4972544899999</v>
      </c>
      <c r="H173" s="35">
        <v>835.95832820999999</v>
      </c>
      <c r="I173" s="35">
        <v>571.34001572</v>
      </c>
      <c r="J173" s="35">
        <v>37.781578660000001</v>
      </c>
      <c r="K173" s="35">
        <v>7.1322689999999994E-2</v>
      </c>
      <c r="L173" s="35">
        <v>0.18287339</v>
      </c>
      <c r="M173" s="35">
        <v>37.527382580000001</v>
      </c>
      <c r="N173" s="35"/>
      <c r="O173" s="35"/>
      <c r="P173" s="35"/>
      <c r="Q173" s="35"/>
    </row>
    <row r="174" spans="1:17">
      <c r="A174" s="9">
        <v>45505</v>
      </c>
      <c r="B174" s="35">
        <v>3491.1490539699998</v>
      </c>
      <c r="C174" s="35">
        <f t="shared" ref="C174" si="322">G174+K174</f>
        <v>1987.4233093299999</v>
      </c>
      <c r="D174" s="35">
        <f t="shared" ref="D174" si="323">H174+L174</f>
        <v>886.12803284000006</v>
      </c>
      <c r="E174" s="35">
        <f t="shared" ref="E174" si="324">I174+M174</f>
        <v>617.59771180000007</v>
      </c>
      <c r="F174" s="35">
        <v>3453.4232647200001</v>
      </c>
      <c r="G174" s="35">
        <v>1987.39267602</v>
      </c>
      <c r="H174" s="35">
        <v>885.94443964000004</v>
      </c>
      <c r="I174" s="35">
        <v>580.08614906000003</v>
      </c>
      <c r="J174" s="35">
        <v>37.725789249999998</v>
      </c>
      <c r="K174" s="35">
        <v>3.063331E-2</v>
      </c>
      <c r="L174" s="35">
        <v>0.18359320000000001</v>
      </c>
      <c r="M174" s="35">
        <v>37.511562740000002</v>
      </c>
      <c r="N174" s="35"/>
      <c r="O174" s="35"/>
      <c r="P174" s="35"/>
      <c r="Q174" s="35"/>
    </row>
    <row r="175" spans="1:17">
      <c r="A175" s="9">
        <v>45536</v>
      </c>
      <c r="B175" s="35">
        <v>3508.7302066000002</v>
      </c>
      <c r="C175" s="35">
        <f t="shared" ref="C175" si="325">G175+K175</f>
        <v>1990.13347709</v>
      </c>
      <c r="D175" s="35">
        <f t="shared" ref="D175" si="326">H175+L175</f>
        <v>893.44879001999993</v>
      </c>
      <c r="E175" s="35">
        <f t="shared" ref="E175" si="327">I175+M175</f>
        <v>625.14793949</v>
      </c>
      <c r="F175" s="35">
        <v>3471.09328723</v>
      </c>
      <c r="G175" s="35">
        <v>1990.10045612</v>
      </c>
      <c r="H175" s="35">
        <v>893.26530192999996</v>
      </c>
      <c r="I175" s="35">
        <v>587.72752918000003</v>
      </c>
      <c r="J175" s="35">
        <v>37.636919370000001</v>
      </c>
      <c r="K175" s="35">
        <v>3.3020969999999997E-2</v>
      </c>
      <c r="L175" s="35">
        <v>0.18348808999999999</v>
      </c>
      <c r="M175" s="35">
        <v>37.420410310000001</v>
      </c>
      <c r="N175" s="35"/>
      <c r="O175" s="35"/>
      <c r="P175" s="35"/>
      <c r="Q175" s="35"/>
    </row>
    <row r="176" spans="1:17">
      <c r="A176" s="9">
        <v>45566</v>
      </c>
      <c r="B176" s="35">
        <v>3490.7732929499998</v>
      </c>
      <c r="C176" s="35">
        <f t="shared" ref="C176" si="328">G176+K176</f>
        <v>2001.6279407</v>
      </c>
      <c r="D176" s="35">
        <f t="shared" ref="D176" si="329">H176+L176</f>
        <v>885.81524795999997</v>
      </c>
      <c r="E176" s="35">
        <f t="shared" ref="E176" si="330">I176+M176</f>
        <v>603.33010429000001</v>
      </c>
      <c r="F176" s="35">
        <v>3479.42453062</v>
      </c>
      <c r="G176" s="35">
        <v>2001.5972927</v>
      </c>
      <c r="H176" s="35">
        <v>885.62288115000001</v>
      </c>
      <c r="I176" s="35">
        <v>592.20435677</v>
      </c>
      <c r="J176" s="35">
        <v>11.34876233</v>
      </c>
      <c r="K176" s="35">
        <v>3.0648000000000002E-2</v>
      </c>
      <c r="L176" s="35">
        <v>0.19236681</v>
      </c>
      <c r="M176" s="35">
        <v>11.125747519999999</v>
      </c>
      <c r="N176" s="35"/>
      <c r="O176" s="35"/>
      <c r="P176" s="35"/>
      <c r="Q176" s="35"/>
    </row>
    <row r="177" spans="1:17">
      <c r="A177" s="9">
        <v>45597</v>
      </c>
      <c r="B177" s="35">
        <v>3508.6622707800002</v>
      </c>
      <c r="C177" s="35">
        <f t="shared" ref="C177" si="331">G177+K177</f>
        <v>2003.0696389899999</v>
      </c>
      <c r="D177" s="35">
        <f t="shared" ref="D177" si="332">H177+L177</f>
        <v>900.44076110000003</v>
      </c>
      <c r="E177" s="35">
        <f t="shared" ref="E177" si="333">I177+M177</f>
        <v>605.15187069000001</v>
      </c>
      <c r="F177" s="35">
        <v>3497.3084554699999</v>
      </c>
      <c r="G177" s="35">
        <v>2003.0386447599999</v>
      </c>
      <c r="H177" s="35">
        <v>900.24689389000002</v>
      </c>
      <c r="I177" s="35">
        <v>594.02291681999998</v>
      </c>
      <c r="J177" s="35">
        <v>11.35381531</v>
      </c>
      <c r="K177" s="35">
        <v>3.0994230000000001E-2</v>
      </c>
      <c r="L177" s="35">
        <v>0.19386721000000001</v>
      </c>
      <c r="M177" s="35">
        <v>11.12895387</v>
      </c>
      <c r="N177" s="35"/>
      <c r="O177" s="35"/>
      <c r="P177" s="35"/>
      <c r="Q177" s="35"/>
    </row>
    <row r="178" spans="1:17">
      <c r="A178" s="9">
        <v>45627</v>
      </c>
      <c r="B178" s="35">
        <v>3480.8072026899999</v>
      </c>
      <c r="C178" s="35">
        <f t="shared" ref="C178" si="334">G178+K178</f>
        <v>1976.37117865</v>
      </c>
      <c r="D178" s="35">
        <f t="shared" ref="D178" si="335">H178+L178</f>
        <v>905.85376348</v>
      </c>
      <c r="E178" s="35">
        <f t="shared" ref="E178" si="336">I178+M178</f>
        <v>598.58226056000001</v>
      </c>
      <c r="F178" s="35">
        <v>3469.6048403999998</v>
      </c>
      <c r="G178" s="35">
        <v>1976.33656825</v>
      </c>
      <c r="H178" s="35">
        <v>905.65782597999998</v>
      </c>
      <c r="I178" s="35">
        <v>587.61044617000005</v>
      </c>
      <c r="J178" s="35">
        <v>11.20236229</v>
      </c>
      <c r="K178" s="35">
        <v>3.4610399999999999E-2</v>
      </c>
      <c r="L178" s="35">
        <v>0.19593749999999999</v>
      </c>
      <c r="M178" s="35">
        <v>10.97181439</v>
      </c>
      <c r="N178" s="35"/>
      <c r="O178" s="35"/>
      <c r="P178" s="35"/>
      <c r="Q178" s="35"/>
    </row>
    <row r="179" spans="1:17">
      <c r="A179" s="9">
        <v>45658</v>
      </c>
      <c r="B179" s="35">
        <v>3531.7882474899998</v>
      </c>
      <c r="C179" s="35">
        <f t="shared" ref="C179" si="337">G179+K179</f>
        <v>2071.1939697000003</v>
      </c>
      <c r="D179" s="35">
        <f t="shared" ref="D179" si="338">H179+L179</f>
        <v>860.64899471000001</v>
      </c>
      <c r="E179" s="35">
        <f t="shared" ref="E179" si="339">I179+M179</f>
        <v>599.94528308000008</v>
      </c>
      <c r="F179" s="35">
        <v>3522.9299410799999</v>
      </c>
      <c r="G179" s="35">
        <v>2071.1634362700001</v>
      </c>
      <c r="H179" s="35">
        <v>860.45405834999997</v>
      </c>
      <c r="I179" s="35">
        <v>591.31244646000005</v>
      </c>
      <c r="J179" s="35">
        <v>8.8583064100000009</v>
      </c>
      <c r="K179" s="35">
        <v>3.053343E-2</v>
      </c>
      <c r="L179" s="35">
        <v>0.19493636</v>
      </c>
      <c r="M179" s="35">
        <v>8.6328366200000008</v>
      </c>
      <c r="N179" s="35"/>
      <c r="O179" s="35"/>
      <c r="P179" s="35"/>
      <c r="Q179" s="35"/>
    </row>
    <row r="180" spans="1:17">
      <c r="A180" s="9">
        <v>45689</v>
      </c>
      <c r="B180" s="35">
        <v>3563.8193093499999</v>
      </c>
      <c r="C180" s="35">
        <f t="shared" ref="C180" si="340">G180+K180</f>
        <v>2083.0008696199998</v>
      </c>
      <c r="D180" s="35">
        <f t="shared" ref="D180" si="341">H180+L180</f>
        <v>870.90679050999995</v>
      </c>
      <c r="E180" s="35">
        <f t="shared" ref="E180" si="342">I180+M180</f>
        <v>609.91164921999996</v>
      </c>
      <c r="F180" s="35">
        <v>3555.2340773400001</v>
      </c>
      <c r="G180" s="35">
        <v>2082.9570102299999</v>
      </c>
      <c r="H180" s="35">
        <v>870.71329925999999</v>
      </c>
      <c r="I180" s="35">
        <v>601.56376784999998</v>
      </c>
      <c r="J180" s="35">
        <v>8.5852320100000004</v>
      </c>
      <c r="K180" s="35">
        <v>4.3859389999999998E-2</v>
      </c>
      <c r="L180" s="35">
        <v>0.19349125</v>
      </c>
      <c r="M180" s="35">
        <v>8.3478813699999996</v>
      </c>
      <c r="N180" s="35"/>
      <c r="O180" s="35"/>
      <c r="P180" s="35"/>
      <c r="Q180" s="35"/>
    </row>
    <row r="181" spans="1:17">
      <c r="A181" s="9">
        <v>45717</v>
      </c>
      <c r="B181" s="35">
        <v>3639.9647037099999</v>
      </c>
      <c r="C181" s="35">
        <f t="shared" ref="C181" si="343">G181+K181</f>
        <v>2081.3460903699997</v>
      </c>
      <c r="D181" s="35">
        <f t="shared" ref="D181" si="344">H181+L181</f>
        <v>940.18248097000003</v>
      </c>
      <c r="E181" s="35">
        <f t="shared" ref="E181" si="345">I181+M181</f>
        <v>618.43613237</v>
      </c>
      <c r="F181" s="35">
        <v>3633.2356393999999</v>
      </c>
      <c r="G181" s="35">
        <v>2081.3109975299999</v>
      </c>
      <c r="H181" s="35">
        <v>939.98916260999999</v>
      </c>
      <c r="I181" s="35">
        <v>611.93547925999997</v>
      </c>
      <c r="J181" s="35">
        <v>6.72906431</v>
      </c>
      <c r="K181" s="35">
        <v>3.509284E-2</v>
      </c>
      <c r="L181" s="35">
        <v>0.19331835999999999</v>
      </c>
      <c r="M181" s="35">
        <v>6.50065311</v>
      </c>
      <c r="N181" s="35"/>
      <c r="O181" s="35"/>
      <c r="P181" s="35"/>
      <c r="Q181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231</v>
      </c>
    </row>
    <row r="6" spans="1:702" ht="12.75" customHeight="1">
      <c r="A6" s="212" t="s">
        <v>0</v>
      </c>
      <c r="B6" s="214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3" customFormat="1" ht="12.75" customHeight="1">
      <c r="A7" s="212"/>
      <c r="B7" s="214"/>
      <c r="C7" s="208" t="s">
        <v>158</v>
      </c>
      <c r="D7" s="208" t="s">
        <v>159</v>
      </c>
      <c r="E7" s="208" t="s">
        <v>48</v>
      </c>
      <c r="F7" s="208" t="s">
        <v>47</v>
      </c>
      <c r="G7" s="208" t="s">
        <v>46</v>
      </c>
      <c r="H7" s="208" t="s">
        <v>45</v>
      </c>
      <c r="I7" s="208" t="s">
        <v>44</v>
      </c>
      <c r="J7" s="208" t="s">
        <v>43</v>
      </c>
      <c r="K7" s="208" t="s">
        <v>42</v>
      </c>
      <c r="L7" s="208" t="s">
        <v>65</v>
      </c>
      <c r="M7" s="208" t="s">
        <v>259</v>
      </c>
      <c r="N7" s="208" t="s">
        <v>40</v>
      </c>
      <c r="O7" s="208" t="s">
        <v>39</v>
      </c>
      <c r="P7" s="208" t="s">
        <v>53</v>
      </c>
      <c r="Q7" s="208" t="s">
        <v>38</v>
      </c>
      <c r="R7" s="208" t="s">
        <v>37</v>
      </c>
      <c r="S7" s="208" t="s">
        <v>36</v>
      </c>
      <c r="T7" s="208" t="s">
        <v>35</v>
      </c>
    </row>
    <row r="8" spans="1:702" s="23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3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idden="1" outlineLevel="1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idden="1" outlineLevel="1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idden="1" outlineLevel="1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idden="1" outlineLevel="1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idden="1" outlineLevel="1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idden="1" outlineLevel="1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idden="1" outlineLevel="1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 hidden="1" outlineLevel="1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 hidden="1" outlineLevel="1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 hidden="1" outlineLevel="1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 hidden="1" outlineLevel="1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>
      <c r="A171" s="9">
        <v>45413</v>
      </c>
      <c r="B171" s="131">
        <v>4642.07553491</v>
      </c>
      <c r="C171" s="131">
        <v>2742.40871694</v>
      </c>
      <c r="D171" s="131">
        <v>1.90132488</v>
      </c>
      <c r="E171" s="131">
        <v>896.12669688000005</v>
      </c>
      <c r="F171" s="131">
        <v>37.71631197</v>
      </c>
      <c r="G171" s="131">
        <v>1.0229311400000001</v>
      </c>
      <c r="H171" s="131">
        <v>30.982786130000001</v>
      </c>
      <c r="I171" s="131">
        <v>744.20342038000001</v>
      </c>
      <c r="J171" s="131">
        <v>29.413986090000002</v>
      </c>
      <c r="K171" s="131">
        <v>2.2209810999999999</v>
      </c>
      <c r="L171" s="131">
        <v>4.4494006099999996</v>
      </c>
      <c r="M171" s="131">
        <v>0</v>
      </c>
      <c r="N171" s="131">
        <v>126.86196888000001</v>
      </c>
      <c r="O171" s="131">
        <v>2.6746159399999998</v>
      </c>
      <c r="P171" s="131">
        <v>2.6527075</v>
      </c>
      <c r="Q171" s="131">
        <v>0</v>
      </c>
      <c r="R171" s="131">
        <v>19.43947253</v>
      </c>
      <c r="S171" s="131">
        <v>0</v>
      </c>
      <c r="T171" s="131">
        <v>2.1394E-4</v>
      </c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>
      <c r="A172" s="9">
        <v>45444</v>
      </c>
      <c r="B172" s="131">
        <v>5053.6680608799998</v>
      </c>
      <c r="C172" s="131">
        <v>2774.3055401299998</v>
      </c>
      <c r="D172" s="131">
        <v>1.7037623799999999</v>
      </c>
      <c r="E172" s="131">
        <v>1268.0437124</v>
      </c>
      <c r="F172" s="131">
        <v>26.154950719999999</v>
      </c>
      <c r="G172" s="131">
        <v>0.54228471</v>
      </c>
      <c r="H172" s="131">
        <v>40.806727440000003</v>
      </c>
      <c r="I172" s="131">
        <v>758.21243367</v>
      </c>
      <c r="J172" s="131">
        <v>28.376014699999999</v>
      </c>
      <c r="K172" s="131">
        <v>2.1668710999999998</v>
      </c>
      <c r="L172" s="131">
        <v>3.9748195100000001</v>
      </c>
      <c r="M172" s="131">
        <v>0</v>
      </c>
      <c r="N172" s="131">
        <v>124.76286725</v>
      </c>
      <c r="O172" s="131">
        <v>2.50393249</v>
      </c>
      <c r="P172" s="131">
        <v>2.5650404</v>
      </c>
      <c r="Q172" s="131">
        <v>0</v>
      </c>
      <c r="R172" s="131">
        <v>19.548960659999999</v>
      </c>
      <c r="S172" s="131">
        <v>0</v>
      </c>
      <c r="T172" s="131">
        <v>1.4332E-4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>
      <c r="A173" s="9">
        <v>45474</v>
      </c>
      <c r="B173" s="131">
        <v>5428.1973002599998</v>
      </c>
      <c r="C173" s="131">
        <v>2810.71749568</v>
      </c>
      <c r="D173" s="131">
        <v>1.5615068400000001</v>
      </c>
      <c r="E173" s="131">
        <v>1567.72915829</v>
      </c>
      <c r="F173" s="131">
        <v>50.092806469999999</v>
      </c>
      <c r="G173" s="131">
        <v>0.91294295000000003</v>
      </c>
      <c r="H173" s="131">
        <v>38.861646720000003</v>
      </c>
      <c r="I173" s="131">
        <v>767.99727376999999</v>
      </c>
      <c r="J173" s="131">
        <v>24.641587269999999</v>
      </c>
      <c r="K173" s="131">
        <v>2.11277559</v>
      </c>
      <c r="L173" s="131">
        <v>3.3530441299999998</v>
      </c>
      <c r="M173" s="131">
        <v>0</v>
      </c>
      <c r="N173" s="131">
        <v>122.69318362</v>
      </c>
      <c r="O173" s="131">
        <v>2.1039878500000002</v>
      </c>
      <c r="P173" s="131">
        <v>2.3789623799999999</v>
      </c>
      <c r="Q173" s="131">
        <v>0</v>
      </c>
      <c r="R173" s="131">
        <v>33.03250654</v>
      </c>
      <c r="S173" s="131">
        <v>0</v>
      </c>
      <c r="T173" s="131">
        <v>8.4221599999999997E-3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>
      <c r="A174" s="9">
        <v>45505</v>
      </c>
      <c r="B174" s="131">
        <v>5144.8533740499997</v>
      </c>
      <c r="C174" s="131">
        <v>2847.7393765000002</v>
      </c>
      <c r="D174" s="131">
        <v>1.30588536</v>
      </c>
      <c r="E174" s="131">
        <v>1177.4959584400001</v>
      </c>
      <c r="F174" s="131">
        <v>68.874194369999998</v>
      </c>
      <c r="G174" s="131">
        <v>0.87556215999999998</v>
      </c>
      <c r="H174" s="131">
        <v>45.595625419999998</v>
      </c>
      <c r="I174" s="131">
        <v>804.71500003999995</v>
      </c>
      <c r="J174" s="131">
        <v>32.166331409999998</v>
      </c>
      <c r="K174" s="131">
        <v>2.0586797799999998</v>
      </c>
      <c r="L174" s="131">
        <v>3.4565540700000001</v>
      </c>
      <c r="M174" s="131">
        <v>0</v>
      </c>
      <c r="N174" s="131">
        <v>120.16998606</v>
      </c>
      <c r="O174" s="131">
        <v>2.7311437500000002</v>
      </c>
      <c r="P174" s="131">
        <v>4.1942377899999999</v>
      </c>
      <c r="Q174" s="131">
        <v>1.137E-5</v>
      </c>
      <c r="R174" s="131">
        <v>33.474454770000001</v>
      </c>
      <c r="S174" s="131">
        <v>0</v>
      </c>
      <c r="T174" s="131">
        <v>3.7275999999999998E-4</v>
      </c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>
      <c r="A175" s="9">
        <v>45536</v>
      </c>
      <c r="B175" s="131">
        <v>5390.1456139100001</v>
      </c>
      <c r="C175" s="131">
        <v>2755.9169623399998</v>
      </c>
      <c r="D175" s="131">
        <v>0.14547977000000001</v>
      </c>
      <c r="E175" s="131">
        <v>1448.91438591</v>
      </c>
      <c r="F175" s="131">
        <v>22.946943690000001</v>
      </c>
      <c r="G175" s="131">
        <v>0.83897021000000005</v>
      </c>
      <c r="H175" s="131">
        <v>42.698072590000002</v>
      </c>
      <c r="I175" s="131">
        <v>893.80614517000004</v>
      </c>
      <c r="J175" s="131">
        <v>62.730278579999997</v>
      </c>
      <c r="K175" s="131">
        <v>2.0045695600000002</v>
      </c>
      <c r="L175" s="131">
        <v>3.2038913099999999</v>
      </c>
      <c r="M175" s="131">
        <v>0</v>
      </c>
      <c r="N175" s="131">
        <v>117.77380032000001</v>
      </c>
      <c r="O175" s="131">
        <v>2.0279166900000001</v>
      </c>
      <c r="P175" s="131">
        <v>3.7717093300000002</v>
      </c>
      <c r="Q175" s="131">
        <v>0</v>
      </c>
      <c r="R175" s="131">
        <v>33.366351000000002</v>
      </c>
      <c r="S175" s="131">
        <v>0</v>
      </c>
      <c r="T175" s="131">
        <v>1.3744000000000001E-4</v>
      </c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>
      <c r="A176" s="9">
        <v>45566</v>
      </c>
      <c r="B176" s="131">
        <v>5558.1590926700001</v>
      </c>
      <c r="C176" s="131">
        <v>2661.7028673300001</v>
      </c>
      <c r="D176" s="131">
        <v>7.3243959999999997E-2</v>
      </c>
      <c r="E176" s="131">
        <v>1808.99260314</v>
      </c>
      <c r="F176" s="131">
        <v>28.257881269999999</v>
      </c>
      <c r="G176" s="131">
        <v>5.5706381399999998</v>
      </c>
      <c r="H176" s="131">
        <v>51.58041996</v>
      </c>
      <c r="I176" s="131">
        <v>784.65372366999998</v>
      </c>
      <c r="J176" s="131">
        <v>57.790305369999999</v>
      </c>
      <c r="K176" s="131">
        <v>2.4343665099999998</v>
      </c>
      <c r="L176" s="131">
        <v>3.0992462500000002</v>
      </c>
      <c r="M176" s="131">
        <v>0</v>
      </c>
      <c r="N176" s="131">
        <v>115.45939251999999</v>
      </c>
      <c r="O176" s="131">
        <v>1.89217543</v>
      </c>
      <c r="P176" s="131">
        <v>3.4380867400000001</v>
      </c>
      <c r="Q176" s="131">
        <v>0</v>
      </c>
      <c r="R176" s="131">
        <v>33.2000776</v>
      </c>
      <c r="S176" s="131">
        <v>0</v>
      </c>
      <c r="T176" s="131">
        <v>1.4064780000000001E-2</v>
      </c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>
      <c r="A177" s="9">
        <v>45597</v>
      </c>
      <c r="B177" s="131">
        <v>5949.7195713800002</v>
      </c>
      <c r="C177" s="131">
        <v>2678.4830823799998</v>
      </c>
      <c r="D177" s="131">
        <v>4.6864999999999998E-4</v>
      </c>
      <c r="E177" s="131">
        <v>2190.4638594399999</v>
      </c>
      <c r="F177" s="131">
        <v>6.0548523000000003</v>
      </c>
      <c r="G177" s="131">
        <v>5.9624712899999999</v>
      </c>
      <c r="H177" s="131">
        <v>71.156172859999998</v>
      </c>
      <c r="I177" s="131">
        <v>811.87878158000001</v>
      </c>
      <c r="J177" s="131">
        <v>28.647250450000001</v>
      </c>
      <c r="K177" s="131">
        <v>2.3440883100000001</v>
      </c>
      <c r="L177" s="131">
        <v>3.0254652399999999</v>
      </c>
      <c r="M177" s="131">
        <v>0</v>
      </c>
      <c r="N177" s="131">
        <v>113.36321773</v>
      </c>
      <c r="O177" s="131">
        <v>1.78229997</v>
      </c>
      <c r="P177" s="131">
        <v>3.22976464</v>
      </c>
      <c r="Q177" s="131">
        <v>0</v>
      </c>
      <c r="R177" s="131">
        <v>33.327643389999999</v>
      </c>
      <c r="S177" s="131">
        <v>0</v>
      </c>
      <c r="T177" s="131">
        <v>1.5315000000000001E-4</v>
      </c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  <row r="178" spans="1:52">
      <c r="A178" s="9">
        <v>45627</v>
      </c>
      <c r="B178" s="131">
        <v>5833.4811412899999</v>
      </c>
      <c r="C178" s="131">
        <v>2692.2846087600001</v>
      </c>
      <c r="D178" s="131">
        <v>0.29175120999999998</v>
      </c>
      <c r="E178" s="131">
        <v>1963.6527128499999</v>
      </c>
      <c r="F178" s="131">
        <v>4.4985695899999998</v>
      </c>
      <c r="G178" s="131">
        <v>4.7808224800000003</v>
      </c>
      <c r="H178" s="131">
        <v>76.314365769999995</v>
      </c>
      <c r="I178" s="131">
        <v>912.56041541000002</v>
      </c>
      <c r="J178" s="131">
        <v>23.720841029999999</v>
      </c>
      <c r="K178" s="131">
        <v>2.2495327700000001</v>
      </c>
      <c r="L178" s="131">
        <v>3.1013329500000002</v>
      </c>
      <c r="M178" s="131">
        <v>0</v>
      </c>
      <c r="N178" s="131">
        <v>111.07917791</v>
      </c>
      <c r="O178" s="131">
        <v>2.6506606499999998</v>
      </c>
      <c r="P178" s="131">
        <v>3.05363622</v>
      </c>
      <c r="Q178" s="131">
        <v>0</v>
      </c>
      <c r="R178" s="131">
        <v>33.233964270000001</v>
      </c>
      <c r="S178" s="131">
        <v>0</v>
      </c>
      <c r="T178" s="131">
        <v>8.7494200000000008E-3</v>
      </c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</row>
    <row r="179" spans="1:52">
      <c r="A179" s="9">
        <v>45658</v>
      </c>
      <c r="B179" s="131">
        <v>5332.9884943099996</v>
      </c>
      <c r="C179" s="131">
        <v>2588.67309505</v>
      </c>
      <c r="D179" s="131">
        <v>6.0864999999999997E-4</v>
      </c>
      <c r="E179" s="131">
        <v>1699.8362715799999</v>
      </c>
      <c r="F179" s="131">
        <v>4.8548153100000002</v>
      </c>
      <c r="G179" s="131">
        <v>4.7177536599999996</v>
      </c>
      <c r="H179" s="131">
        <v>68.791875309999995</v>
      </c>
      <c r="I179" s="131">
        <v>771.47605754999995</v>
      </c>
      <c r="J179" s="131">
        <v>27.20797065</v>
      </c>
      <c r="K179" s="131">
        <v>2.1547863899999999</v>
      </c>
      <c r="L179" s="131">
        <v>4.8956182100000003</v>
      </c>
      <c r="M179" s="131">
        <v>0</v>
      </c>
      <c r="N179" s="131">
        <v>120.70238648</v>
      </c>
      <c r="O179" s="131">
        <v>2.3997486100000001</v>
      </c>
      <c r="P179" s="131">
        <v>4.67581677</v>
      </c>
      <c r="Q179" s="131">
        <v>0</v>
      </c>
      <c r="R179" s="131">
        <v>32.578822260000003</v>
      </c>
      <c r="S179" s="131">
        <v>0</v>
      </c>
      <c r="T179" s="131">
        <v>2.2867829999999999E-2</v>
      </c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</row>
    <row r="180" spans="1:52">
      <c r="A180" s="9">
        <v>45689</v>
      </c>
      <c r="B180" s="131">
        <v>5584.1471898999998</v>
      </c>
      <c r="C180" s="131">
        <v>2632.44202133</v>
      </c>
      <c r="D180" s="131">
        <v>0.32986191999999998</v>
      </c>
      <c r="E180" s="131">
        <v>1899.1035380400001</v>
      </c>
      <c r="F180" s="131">
        <v>4.0234195399999999</v>
      </c>
      <c r="G180" s="131">
        <v>5.2880988000000002</v>
      </c>
      <c r="H180" s="131">
        <v>73.221868709999995</v>
      </c>
      <c r="I180" s="131">
        <v>780.45611301999998</v>
      </c>
      <c r="J180" s="131">
        <v>24.584718169999999</v>
      </c>
      <c r="K180" s="131">
        <v>2.05923794</v>
      </c>
      <c r="L180" s="131">
        <v>4.7923966900000003</v>
      </c>
      <c r="M180" s="131">
        <v>0</v>
      </c>
      <c r="N180" s="131">
        <v>118.84522392</v>
      </c>
      <c r="O180" s="131">
        <v>2.2708709599999999</v>
      </c>
      <c r="P180" s="131">
        <v>4.8234481200000001</v>
      </c>
      <c r="Q180" s="131">
        <v>0</v>
      </c>
      <c r="R180" s="131">
        <v>31.891743609999999</v>
      </c>
      <c r="S180" s="131">
        <v>0</v>
      </c>
      <c r="T180" s="131">
        <v>1.4629130000000001E-2</v>
      </c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</row>
    <row r="181" spans="1:52">
      <c r="A181" s="9">
        <v>45717</v>
      </c>
      <c r="B181" s="131">
        <v>6014.0862628100003</v>
      </c>
      <c r="C181" s="131">
        <v>2757.92537533</v>
      </c>
      <c r="D181" s="131">
        <v>0</v>
      </c>
      <c r="E181" s="131">
        <v>2061.4319572499999</v>
      </c>
      <c r="F181" s="131">
        <v>3.6282199500000001</v>
      </c>
      <c r="G181" s="131">
        <v>5.4844278600000003</v>
      </c>
      <c r="H181" s="131">
        <v>82.705239509999998</v>
      </c>
      <c r="I181" s="131">
        <v>908.46290657999998</v>
      </c>
      <c r="J181" s="131">
        <v>21.57318918</v>
      </c>
      <c r="K181" s="131">
        <v>1.9648030599999999</v>
      </c>
      <c r="L181" s="131">
        <v>4.9998117300000002</v>
      </c>
      <c r="M181" s="131">
        <v>0</v>
      </c>
      <c r="N181" s="131">
        <v>125.30151456</v>
      </c>
      <c r="O181" s="131">
        <v>4.2702219100000001</v>
      </c>
      <c r="P181" s="131">
        <v>5.2264959700000002</v>
      </c>
      <c r="Q181" s="131">
        <v>0</v>
      </c>
      <c r="R181" s="131">
        <v>31.112031500000001</v>
      </c>
      <c r="S181" s="131">
        <v>0</v>
      </c>
      <c r="T181" s="131">
        <v>6.8419999999999999E-5</v>
      </c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231</v>
      </c>
    </row>
    <row r="6" spans="1:20" s="25" customFormat="1">
      <c r="A6" s="218" t="s">
        <v>0</v>
      </c>
      <c r="B6" s="208" t="s">
        <v>1</v>
      </c>
      <c r="C6" s="208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56</v>
      </c>
      <c r="M6" s="219" t="s">
        <v>55</v>
      </c>
    </row>
    <row r="7" spans="1:20" s="25" customFormat="1">
      <c r="A7" s="218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219"/>
    </row>
    <row r="8" spans="1:20" ht="27.6">
      <c r="A8" s="218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 hidden="1" outlineLevel="1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 hidden="1" outlineLevel="1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 hidden="1" outlineLevel="1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 hidden="1" outlineLevel="1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 hidden="1" outlineLevel="1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 hidden="1" outlineLevel="1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 hidden="1" outlineLevel="1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 hidden="1" outlineLevel="1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 hidden="1" outlineLevel="1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 hidden="1" outlineLevel="1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 hidden="1" outlineLevel="1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  <row r="171" spans="1:20">
      <c r="A171" s="9">
        <v>45413</v>
      </c>
      <c r="B171" s="131">
        <v>4642.07553491</v>
      </c>
      <c r="C171" s="131">
        <v>64.388083449999996</v>
      </c>
      <c r="D171" s="131">
        <v>64.388083449999996</v>
      </c>
      <c r="E171" s="131">
        <v>0</v>
      </c>
      <c r="F171" s="131">
        <v>46.069581679999999</v>
      </c>
      <c r="G171" s="131">
        <v>18.318501770000001</v>
      </c>
      <c r="H171" s="131">
        <v>0</v>
      </c>
      <c r="I171" s="131">
        <v>0</v>
      </c>
      <c r="J171" s="131">
        <v>0</v>
      </c>
      <c r="K171" s="131">
        <v>0</v>
      </c>
      <c r="L171" s="131">
        <v>4577.6874514600004</v>
      </c>
      <c r="M171" s="131">
        <v>590.27923811000005</v>
      </c>
      <c r="N171" s="131"/>
      <c r="O171" s="131"/>
      <c r="P171" s="131"/>
      <c r="Q171" s="131"/>
      <c r="R171" s="131"/>
      <c r="S171" s="131"/>
      <c r="T171" s="131"/>
    </row>
    <row r="172" spans="1:20">
      <c r="A172" s="9">
        <v>45444</v>
      </c>
      <c r="B172" s="131">
        <v>5053.6680608799998</v>
      </c>
      <c r="C172" s="131">
        <v>63.264069319999997</v>
      </c>
      <c r="D172" s="131">
        <v>63.264069319999997</v>
      </c>
      <c r="E172" s="131">
        <v>0</v>
      </c>
      <c r="F172" s="131">
        <v>45.129783699999997</v>
      </c>
      <c r="G172" s="131">
        <v>18.13428562</v>
      </c>
      <c r="H172" s="131">
        <v>0</v>
      </c>
      <c r="I172" s="131">
        <v>0</v>
      </c>
      <c r="J172" s="131">
        <v>0</v>
      </c>
      <c r="K172" s="131">
        <v>0</v>
      </c>
      <c r="L172" s="131">
        <v>4990.4039915599997</v>
      </c>
      <c r="M172" s="131">
        <v>943.49104839999995</v>
      </c>
      <c r="N172" s="131"/>
      <c r="O172" s="131"/>
      <c r="P172" s="131"/>
      <c r="Q172" s="131"/>
      <c r="R172" s="131"/>
      <c r="S172" s="131"/>
      <c r="T172" s="131"/>
    </row>
    <row r="173" spans="1:20">
      <c r="A173" s="9">
        <v>45474</v>
      </c>
      <c r="B173" s="131">
        <v>5428.1973002599998</v>
      </c>
      <c r="C173" s="131">
        <v>62.037244770000001</v>
      </c>
      <c r="D173" s="131">
        <v>62.037244770000001</v>
      </c>
      <c r="E173" s="131">
        <v>0</v>
      </c>
      <c r="F173" s="131">
        <v>44.118911330000003</v>
      </c>
      <c r="G173" s="131">
        <v>17.918333440000001</v>
      </c>
      <c r="H173" s="131">
        <v>0</v>
      </c>
      <c r="I173" s="131">
        <v>0</v>
      </c>
      <c r="J173" s="131">
        <v>0</v>
      </c>
      <c r="K173" s="131">
        <v>0</v>
      </c>
      <c r="L173" s="131">
        <v>5366.1600554899996</v>
      </c>
      <c r="M173" s="131">
        <v>1109.98453206</v>
      </c>
      <c r="N173" s="131"/>
      <c r="O173" s="131"/>
      <c r="P173" s="131"/>
      <c r="Q173" s="131"/>
      <c r="R173" s="131"/>
      <c r="S173" s="131"/>
      <c r="T173" s="131"/>
    </row>
    <row r="174" spans="1:20">
      <c r="A174" s="9">
        <v>45505</v>
      </c>
      <c r="B174" s="131">
        <v>5144.8533740499997</v>
      </c>
      <c r="C174" s="131">
        <v>60.90804962</v>
      </c>
      <c r="D174" s="131">
        <v>60.90804962</v>
      </c>
      <c r="E174" s="131">
        <v>0</v>
      </c>
      <c r="F174" s="131">
        <v>43.163690760000001</v>
      </c>
      <c r="G174" s="131">
        <v>17.744358859999998</v>
      </c>
      <c r="H174" s="131">
        <v>0</v>
      </c>
      <c r="I174" s="131">
        <v>0</v>
      </c>
      <c r="J174" s="131">
        <v>0</v>
      </c>
      <c r="K174" s="131">
        <v>0</v>
      </c>
      <c r="L174" s="131">
        <v>5083.9453244300003</v>
      </c>
      <c r="M174" s="131">
        <v>752.99416001999998</v>
      </c>
      <c r="N174" s="131"/>
      <c r="O174" s="131"/>
      <c r="P174" s="131"/>
      <c r="Q174" s="131"/>
      <c r="R174" s="131"/>
      <c r="S174" s="131"/>
      <c r="T174" s="131"/>
    </row>
    <row r="175" spans="1:20">
      <c r="A175" s="9">
        <v>45536</v>
      </c>
      <c r="B175" s="131">
        <v>5390.1456139100001</v>
      </c>
      <c r="C175" s="131">
        <v>59.73202611</v>
      </c>
      <c r="D175" s="131">
        <v>59.73202611</v>
      </c>
      <c r="E175" s="131">
        <v>0</v>
      </c>
      <c r="F175" s="131">
        <v>42.193577699999999</v>
      </c>
      <c r="G175" s="131">
        <v>17.538448410000001</v>
      </c>
      <c r="H175" s="131">
        <v>0</v>
      </c>
      <c r="I175" s="131">
        <v>0</v>
      </c>
      <c r="J175" s="131">
        <v>0</v>
      </c>
      <c r="K175" s="131">
        <v>0</v>
      </c>
      <c r="L175" s="131">
        <v>5330.4135877999997</v>
      </c>
      <c r="M175" s="131">
        <v>920.05309276000003</v>
      </c>
      <c r="N175" s="131"/>
      <c r="O175" s="131"/>
      <c r="P175" s="131"/>
      <c r="Q175" s="131"/>
      <c r="R175" s="131"/>
      <c r="S175" s="131"/>
      <c r="T175" s="131"/>
    </row>
    <row r="176" spans="1:20">
      <c r="A176" s="9">
        <v>45566</v>
      </c>
      <c r="B176" s="131">
        <v>5558.1590926700001</v>
      </c>
      <c r="C176" s="131">
        <v>58.366843799999998</v>
      </c>
      <c r="D176" s="131">
        <v>58.366843799999998</v>
      </c>
      <c r="E176" s="131">
        <v>0</v>
      </c>
      <c r="F176" s="131">
        <v>41.043294850000002</v>
      </c>
      <c r="G176" s="131">
        <v>17.323548949999999</v>
      </c>
      <c r="H176" s="131">
        <v>0</v>
      </c>
      <c r="I176" s="131">
        <v>0</v>
      </c>
      <c r="J176" s="131">
        <v>0</v>
      </c>
      <c r="K176" s="131">
        <v>0</v>
      </c>
      <c r="L176" s="131">
        <v>5499.7922488699996</v>
      </c>
      <c r="M176" s="131">
        <v>1266.50485624</v>
      </c>
      <c r="N176" s="131"/>
      <c r="O176" s="131"/>
      <c r="P176" s="131"/>
      <c r="Q176" s="131"/>
      <c r="R176" s="131"/>
      <c r="S176" s="131"/>
      <c r="T176" s="131"/>
    </row>
    <row r="177" spans="1:20">
      <c r="A177" s="9">
        <v>45597</v>
      </c>
      <c r="B177" s="131">
        <v>5949.7195713800002</v>
      </c>
      <c r="C177" s="131">
        <v>59.547351040000002</v>
      </c>
      <c r="D177" s="131">
        <v>59.547351040000002</v>
      </c>
      <c r="E177" s="131">
        <v>0</v>
      </c>
      <c r="F177" s="131">
        <v>42.398869019999999</v>
      </c>
      <c r="G177" s="131">
        <v>17.148482019999999</v>
      </c>
      <c r="H177" s="131">
        <v>0</v>
      </c>
      <c r="I177" s="131">
        <v>0</v>
      </c>
      <c r="J177" s="131">
        <v>0</v>
      </c>
      <c r="K177" s="131">
        <v>0</v>
      </c>
      <c r="L177" s="131">
        <v>5890.1722203400004</v>
      </c>
      <c r="M177" s="131">
        <v>360.72240151</v>
      </c>
      <c r="N177" s="131"/>
      <c r="O177" s="131"/>
      <c r="P177" s="131"/>
      <c r="Q177" s="131"/>
      <c r="R177" s="131"/>
      <c r="S177" s="131"/>
      <c r="T177" s="131"/>
    </row>
    <row r="178" spans="1:20">
      <c r="A178" s="9">
        <v>45627</v>
      </c>
      <c r="B178" s="131">
        <v>5833.4811412899999</v>
      </c>
      <c r="C178" s="131">
        <v>58.165181130000001</v>
      </c>
      <c r="D178" s="131">
        <v>58.165181130000001</v>
      </c>
      <c r="E178" s="131">
        <v>0</v>
      </c>
      <c r="F178" s="131">
        <v>41.236106399999997</v>
      </c>
      <c r="G178" s="131">
        <v>16.92907473</v>
      </c>
      <c r="H178" s="131">
        <v>0</v>
      </c>
      <c r="I178" s="131">
        <v>0</v>
      </c>
      <c r="J178" s="131">
        <v>0</v>
      </c>
      <c r="K178" s="131">
        <v>0</v>
      </c>
      <c r="L178" s="131">
        <v>5775.31596016</v>
      </c>
      <c r="M178" s="131">
        <v>380.38631507000002</v>
      </c>
      <c r="N178" s="131"/>
      <c r="O178" s="131"/>
      <c r="P178" s="131"/>
      <c r="Q178" s="131"/>
      <c r="R178" s="131"/>
      <c r="S178" s="131"/>
      <c r="T178" s="131"/>
    </row>
    <row r="179" spans="1:20">
      <c r="A179" s="9">
        <v>45658</v>
      </c>
      <c r="B179" s="131">
        <v>5332.9884943099996</v>
      </c>
      <c r="C179" s="131">
        <v>56.76288495</v>
      </c>
      <c r="D179" s="131">
        <v>56.76288495</v>
      </c>
      <c r="E179" s="131">
        <v>0</v>
      </c>
      <c r="F179" s="131">
        <v>40.029739309999997</v>
      </c>
      <c r="G179" s="131">
        <v>16.73314564</v>
      </c>
      <c r="H179" s="131">
        <v>0</v>
      </c>
      <c r="I179" s="131">
        <v>0</v>
      </c>
      <c r="J179" s="131">
        <v>0</v>
      </c>
      <c r="K179" s="131">
        <v>0</v>
      </c>
      <c r="L179" s="131">
        <v>5276.2256093599999</v>
      </c>
      <c r="M179" s="131">
        <v>1192.7856893000001</v>
      </c>
      <c r="N179" s="131"/>
      <c r="O179" s="131"/>
      <c r="P179" s="131"/>
      <c r="Q179" s="131"/>
      <c r="R179" s="131"/>
      <c r="S179" s="131"/>
      <c r="T179" s="131"/>
    </row>
    <row r="180" spans="1:20">
      <c r="A180" s="9">
        <v>45689</v>
      </c>
      <c r="B180" s="131">
        <v>5584.1471898999998</v>
      </c>
      <c r="C180" s="131">
        <v>55.265404119999999</v>
      </c>
      <c r="D180" s="131">
        <v>55.265404119999999</v>
      </c>
      <c r="E180" s="131">
        <v>0</v>
      </c>
      <c r="F180" s="131">
        <v>38.735162670000001</v>
      </c>
      <c r="G180" s="131">
        <v>16.530241449999998</v>
      </c>
      <c r="H180" s="131">
        <v>0</v>
      </c>
      <c r="I180" s="131">
        <v>0</v>
      </c>
      <c r="J180" s="131">
        <v>0</v>
      </c>
      <c r="K180" s="131">
        <v>0</v>
      </c>
      <c r="L180" s="131">
        <v>5528.8817857800004</v>
      </c>
      <c r="M180" s="131">
        <v>1256.5242129200001</v>
      </c>
      <c r="N180" s="131"/>
      <c r="O180" s="131"/>
      <c r="P180" s="131"/>
      <c r="Q180" s="131"/>
      <c r="R180" s="131"/>
      <c r="S180" s="131"/>
      <c r="T180" s="131"/>
    </row>
    <row r="181" spans="1:20">
      <c r="A181" s="9">
        <v>45717</v>
      </c>
      <c r="B181" s="131">
        <v>6014.0862628100003</v>
      </c>
      <c r="C181" s="131">
        <v>53.816769119999996</v>
      </c>
      <c r="D181" s="131">
        <v>53.816769119999996</v>
      </c>
      <c r="E181" s="131">
        <v>0</v>
      </c>
      <c r="F181" s="131">
        <v>37.470299939999997</v>
      </c>
      <c r="G181" s="131">
        <v>16.34646918</v>
      </c>
      <c r="H181" s="131">
        <v>0</v>
      </c>
      <c r="I181" s="131">
        <v>0</v>
      </c>
      <c r="J181" s="131">
        <v>0</v>
      </c>
      <c r="K181" s="131">
        <v>0</v>
      </c>
      <c r="L181" s="131">
        <v>5960.2694936899998</v>
      </c>
      <c r="M181" s="131">
        <v>1302.57030037</v>
      </c>
      <c r="N181" s="131"/>
      <c r="O181" s="131"/>
      <c r="P181" s="131"/>
      <c r="Q181" s="131"/>
      <c r="R181" s="131"/>
      <c r="S181" s="131"/>
      <c r="T181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231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8" t="s">
        <v>1</v>
      </c>
      <c r="C6" s="208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8" t="s">
        <v>60</v>
      </c>
      <c r="V6" s="208" t="s">
        <v>55</v>
      </c>
    </row>
    <row r="7" spans="1:28" s="26" customFormat="1" ht="15" customHeight="1">
      <c r="A7" s="222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8"/>
      <c r="V7" s="208"/>
    </row>
    <row r="8" spans="1:28" ht="55.2">
      <c r="A8" s="222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8"/>
      <c r="V8" s="208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 hidden="1" outlineLevel="1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 hidden="1" outlineLevel="1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 hidden="1" outlineLevel="1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 hidden="1" outlineLevel="1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 hidden="1" outlineLevel="1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 hidden="1" outlineLevel="1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 hidden="1" outlineLevel="1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 hidden="1" outlineLevel="1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 hidden="1" outlineLevel="1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 hidden="1" outlineLevel="1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 hidden="1" outlineLevel="1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  <row r="171" spans="1:28">
      <c r="A171" s="9">
        <v>45413</v>
      </c>
      <c r="B171" s="131">
        <v>3280.8732793300001</v>
      </c>
      <c r="C171" s="131">
        <v>2651.2896465399999</v>
      </c>
      <c r="D171" s="131">
        <v>2638.3793853799998</v>
      </c>
      <c r="E171" s="131">
        <v>1841.36991124</v>
      </c>
      <c r="F171" s="131">
        <v>594.71050437999997</v>
      </c>
      <c r="G171" s="131">
        <v>202.29896976000001</v>
      </c>
      <c r="H171" s="131">
        <v>12.910261159999999</v>
      </c>
      <c r="I171" s="131">
        <v>7.2736209999999996E-2</v>
      </c>
      <c r="J171" s="131">
        <v>2.103058E-2</v>
      </c>
      <c r="K171" s="131">
        <v>12.816494369999999</v>
      </c>
      <c r="L171" s="131">
        <v>381.68593470000002</v>
      </c>
      <c r="M171" s="131">
        <v>355.8839117</v>
      </c>
      <c r="N171" s="131">
        <v>0</v>
      </c>
      <c r="O171" s="131">
        <v>2.74931649</v>
      </c>
      <c r="P171" s="131">
        <v>353.13459520999999</v>
      </c>
      <c r="Q171" s="131">
        <v>25.802022999999998</v>
      </c>
      <c r="R171" s="131">
        <v>0</v>
      </c>
      <c r="S171" s="131">
        <v>0.15817192999999999</v>
      </c>
      <c r="T171" s="131">
        <v>25.64385107</v>
      </c>
      <c r="U171" s="131">
        <v>247.89769809000001</v>
      </c>
      <c r="V171" s="131">
        <v>431.21789933999997</v>
      </c>
      <c r="W171" s="131"/>
      <c r="X171" s="131"/>
      <c r="Y171" s="131"/>
      <c r="Z171" s="131"/>
      <c r="AA171" s="131"/>
      <c r="AB171" s="131"/>
    </row>
    <row r="172" spans="1:28">
      <c r="A172" s="9">
        <v>45444</v>
      </c>
      <c r="B172" s="131">
        <v>3332.5236642700002</v>
      </c>
      <c r="C172" s="131">
        <v>2690.5937277799999</v>
      </c>
      <c r="D172" s="131">
        <v>2677.6752876400001</v>
      </c>
      <c r="E172" s="131">
        <v>1874.04692269</v>
      </c>
      <c r="F172" s="131">
        <v>601.47804353000004</v>
      </c>
      <c r="G172" s="131">
        <v>202.15032142000001</v>
      </c>
      <c r="H172" s="131">
        <v>12.91844014</v>
      </c>
      <c r="I172" s="131">
        <v>6.8333260000000007E-2</v>
      </c>
      <c r="J172" s="131">
        <v>2.104936E-2</v>
      </c>
      <c r="K172" s="131">
        <v>12.829057519999999</v>
      </c>
      <c r="L172" s="131">
        <v>389.62682196999998</v>
      </c>
      <c r="M172" s="131">
        <v>365.13146059000002</v>
      </c>
      <c r="N172" s="131">
        <v>0</v>
      </c>
      <c r="O172" s="131">
        <v>2.39554343</v>
      </c>
      <c r="P172" s="131">
        <v>362.73591715999999</v>
      </c>
      <c r="Q172" s="131">
        <v>24.495361379999999</v>
      </c>
      <c r="R172" s="131">
        <v>0</v>
      </c>
      <c r="S172" s="131">
        <v>0.1583176</v>
      </c>
      <c r="T172" s="131">
        <v>24.337043779999998</v>
      </c>
      <c r="U172" s="131">
        <v>252.30311452000001</v>
      </c>
      <c r="V172" s="131">
        <v>441.32292832000002</v>
      </c>
      <c r="W172" s="131"/>
      <c r="X172" s="131"/>
      <c r="Y172" s="131"/>
      <c r="Z172" s="131"/>
      <c r="AA172" s="131"/>
      <c r="AB172" s="131"/>
    </row>
    <row r="173" spans="1:28">
      <c r="A173" s="9">
        <v>45474</v>
      </c>
      <c r="B173" s="131">
        <v>3409.5771770800002</v>
      </c>
      <c r="C173" s="131">
        <v>2763.64896731</v>
      </c>
      <c r="D173" s="131">
        <v>2750.5865222000002</v>
      </c>
      <c r="E173" s="131">
        <v>1948.09312449</v>
      </c>
      <c r="F173" s="131">
        <v>600.80948388000002</v>
      </c>
      <c r="G173" s="131">
        <v>201.68391382999999</v>
      </c>
      <c r="H173" s="131">
        <v>13.062445110000001</v>
      </c>
      <c r="I173" s="131">
        <v>7.1322689999999994E-2</v>
      </c>
      <c r="J173" s="131">
        <v>2.1305709999999999E-2</v>
      </c>
      <c r="K173" s="131">
        <v>12.96981671</v>
      </c>
      <c r="L173" s="131">
        <v>394.35253868000001</v>
      </c>
      <c r="M173" s="131">
        <v>369.63473489</v>
      </c>
      <c r="N173" s="131">
        <v>0</v>
      </c>
      <c r="O173" s="131">
        <v>2.27663993</v>
      </c>
      <c r="P173" s="131">
        <v>367.35809496000002</v>
      </c>
      <c r="Q173" s="131">
        <v>24.717803790000001</v>
      </c>
      <c r="R173" s="131">
        <v>0</v>
      </c>
      <c r="S173" s="131">
        <v>0.16023792000000001</v>
      </c>
      <c r="T173" s="131">
        <v>24.557565870000001</v>
      </c>
      <c r="U173" s="131">
        <v>251.57567108999999</v>
      </c>
      <c r="V173" s="131">
        <v>447.14481849999999</v>
      </c>
      <c r="W173" s="131"/>
      <c r="X173" s="131"/>
      <c r="Y173" s="131"/>
      <c r="Z173" s="131"/>
      <c r="AA173" s="131"/>
      <c r="AB173" s="131"/>
    </row>
    <row r="174" spans="1:28">
      <c r="A174" s="9">
        <v>45505</v>
      </c>
      <c r="B174" s="131">
        <v>3491.1490539699998</v>
      </c>
      <c r="C174" s="131">
        <v>2818.4058100500001</v>
      </c>
      <c r="D174" s="131">
        <v>2805.3298975100001</v>
      </c>
      <c r="E174" s="131">
        <v>1971.5826210800001</v>
      </c>
      <c r="F174" s="131">
        <v>631.06118586000002</v>
      </c>
      <c r="G174" s="131">
        <v>202.68609057</v>
      </c>
      <c r="H174" s="131">
        <v>13.075912539999999</v>
      </c>
      <c r="I174" s="131">
        <v>3.063331E-2</v>
      </c>
      <c r="J174" s="131">
        <v>2.1391529999999999E-2</v>
      </c>
      <c r="K174" s="131">
        <v>13.0238877</v>
      </c>
      <c r="L174" s="131">
        <v>402.25210980000003</v>
      </c>
      <c r="M174" s="131">
        <v>377.60356805999999</v>
      </c>
      <c r="N174" s="131">
        <v>0</v>
      </c>
      <c r="O174" s="131">
        <v>2.49263265</v>
      </c>
      <c r="P174" s="131">
        <v>375.11093541000002</v>
      </c>
      <c r="Q174" s="131">
        <v>24.648541739999999</v>
      </c>
      <c r="R174" s="131">
        <v>0</v>
      </c>
      <c r="S174" s="131">
        <v>0.1608667</v>
      </c>
      <c r="T174" s="131">
        <v>24.487675039999999</v>
      </c>
      <c r="U174" s="131">
        <v>270.49113412000003</v>
      </c>
      <c r="V174" s="131">
        <v>459.34242330000001</v>
      </c>
      <c r="W174" s="131"/>
      <c r="X174" s="131"/>
      <c r="Y174" s="131"/>
      <c r="Z174" s="131"/>
      <c r="AA174" s="131"/>
      <c r="AB174" s="131"/>
    </row>
    <row r="175" spans="1:28">
      <c r="A175" s="9">
        <v>45536</v>
      </c>
      <c r="B175" s="131">
        <v>3508.7302066000002</v>
      </c>
      <c r="C175" s="131">
        <v>2825.5098556200001</v>
      </c>
      <c r="D175" s="131">
        <v>2812.4477345300002</v>
      </c>
      <c r="E175" s="131">
        <v>1974.4133035100001</v>
      </c>
      <c r="F175" s="131">
        <v>635.59543536000001</v>
      </c>
      <c r="G175" s="131">
        <v>202.43899565999999</v>
      </c>
      <c r="H175" s="131">
        <v>13.06212109</v>
      </c>
      <c r="I175" s="131">
        <v>3.3020969999999997E-2</v>
      </c>
      <c r="J175" s="131">
        <v>2.1379749999999999E-2</v>
      </c>
      <c r="K175" s="131">
        <v>13.007720369999999</v>
      </c>
      <c r="L175" s="131">
        <v>405.94773516999999</v>
      </c>
      <c r="M175" s="131">
        <v>381.37427108999998</v>
      </c>
      <c r="N175" s="131">
        <v>0</v>
      </c>
      <c r="O175" s="131">
        <v>2.3641030600000001</v>
      </c>
      <c r="P175" s="131">
        <v>379.01016802999999</v>
      </c>
      <c r="Q175" s="131">
        <v>24.573464080000001</v>
      </c>
      <c r="R175" s="131">
        <v>0</v>
      </c>
      <c r="S175" s="131">
        <v>0.16077414000000001</v>
      </c>
      <c r="T175" s="131">
        <v>24.41268994</v>
      </c>
      <c r="U175" s="131">
        <v>277.27261580999999</v>
      </c>
      <c r="V175" s="131">
        <v>462.56862999999998</v>
      </c>
      <c r="W175" s="131"/>
      <c r="X175" s="131"/>
      <c r="Y175" s="131"/>
      <c r="Z175" s="131"/>
      <c r="AA175" s="131"/>
      <c r="AB175" s="131"/>
    </row>
    <row r="176" spans="1:28">
      <c r="A176" s="9">
        <v>45566</v>
      </c>
      <c r="B176" s="131">
        <v>3490.7732929499998</v>
      </c>
      <c r="C176" s="131">
        <v>2817.6525605500001</v>
      </c>
      <c r="D176" s="131">
        <v>2814.8963521800001</v>
      </c>
      <c r="E176" s="131">
        <v>1986.1018767400001</v>
      </c>
      <c r="F176" s="131">
        <v>629.15875386000005</v>
      </c>
      <c r="G176" s="131">
        <v>199.63572157999999</v>
      </c>
      <c r="H176" s="131">
        <v>2.75620837</v>
      </c>
      <c r="I176" s="131">
        <v>3.0648000000000002E-2</v>
      </c>
      <c r="J176" s="131">
        <v>2.9815049999999999E-2</v>
      </c>
      <c r="K176" s="131">
        <v>2.6957453199999999</v>
      </c>
      <c r="L176" s="131">
        <v>397.26907922999999</v>
      </c>
      <c r="M176" s="131">
        <v>388.67786312999999</v>
      </c>
      <c r="N176" s="131">
        <v>9.1702530000000004E-2</v>
      </c>
      <c r="O176" s="131">
        <v>2.24992978</v>
      </c>
      <c r="P176" s="131">
        <v>386.33623082000003</v>
      </c>
      <c r="Q176" s="131">
        <v>8.5912161000000005</v>
      </c>
      <c r="R176" s="131">
        <v>0</v>
      </c>
      <c r="S176" s="131">
        <v>0.16121389999999999</v>
      </c>
      <c r="T176" s="131">
        <v>8.4300022000000006</v>
      </c>
      <c r="U176" s="131">
        <v>275.85165317000002</v>
      </c>
      <c r="V176" s="131">
        <v>440.07995468000001</v>
      </c>
      <c r="W176" s="131"/>
      <c r="X176" s="131"/>
      <c r="Y176" s="131"/>
      <c r="Z176" s="131"/>
      <c r="AA176" s="131"/>
      <c r="AB176" s="131"/>
    </row>
    <row r="177" spans="1:28">
      <c r="A177" s="9">
        <v>45597</v>
      </c>
      <c r="B177" s="131">
        <v>3508.6622707800002</v>
      </c>
      <c r="C177" s="131">
        <v>2818.0082636400002</v>
      </c>
      <c r="D177" s="131">
        <v>2815.23523037</v>
      </c>
      <c r="E177" s="131">
        <v>1987.88670473</v>
      </c>
      <c r="F177" s="131">
        <v>630.33370235999996</v>
      </c>
      <c r="G177" s="131">
        <v>197.01482328</v>
      </c>
      <c r="H177" s="131">
        <v>2.77303327</v>
      </c>
      <c r="I177" s="131">
        <v>3.0994230000000001E-2</v>
      </c>
      <c r="J177" s="131">
        <v>3.0068729999999998E-2</v>
      </c>
      <c r="K177" s="131">
        <v>2.7119703099999999</v>
      </c>
      <c r="L177" s="131">
        <v>401.39475912</v>
      </c>
      <c r="M177" s="131">
        <v>392.81532519000001</v>
      </c>
      <c r="N177" s="131">
        <v>5.9459400000000003E-2</v>
      </c>
      <c r="O177" s="131">
        <v>1.86281663</v>
      </c>
      <c r="P177" s="131">
        <v>390.89304915999998</v>
      </c>
      <c r="Q177" s="131">
        <v>8.5794339300000004</v>
      </c>
      <c r="R177" s="131">
        <v>0</v>
      </c>
      <c r="S177" s="131">
        <v>0.16245037000000001</v>
      </c>
      <c r="T177" s="131">
        <v>8.4169835600000003</v>
      </c>
      <c r="U177" s="131">
        <v>289.25924801999997</v>
      </c>
      <c r="V177" s="131">
        <v>445.33109107000001</v>
      </c>
      <c r="W177" s="131"/>
      <c r="X177" s="131"/>
      <c r="Y177" s="131"/>
      <c r="Z177" s="131"/>
      <c r="AA177" s="131"/>
      <c r="AB177" s="131"/>
    </row>
    <row r="178" spans="1:28">
      <c r="A178" s="9">
        <v>45627</v>
      </c>
      <c r="B178" s="131">
        <v>3480.8072026899999</v>
      </c>
      <c r="C178" s="131">
        <v>2785.13839353</v>
      </c>
      <c r="D178" s="131">
        <v>2782.36817462</v>
      </c>
      <c r="E178" s="131">
        <v>1961.8633680299999</v>
      </c>
      <c r="F178" s="131">
        <v>628.46870872</v>
      </c>
      <c r="G178" s="131">
        <v>192.03609786999999</v>
      </c>
      <c r="H178" s="131">
        <v>2.7702189100000001</v>
      </c>
      <c r="I178" s="131">
        <v>3.4610399999999999E-2</v>
      </c>
      <c r="J178" s="131">
        <v>3.0392969999999998E-2</v>
      </c>
      <c r="K178" s="131">
        <v>2.7052155400000002</v>
      </c>
      <c r="L178" s="131">
        <v>398.53049957000002</v>
      </c>
      <c r="M178" s="131">
        <v>390.09971867000002</v>
      </c>
      <c r="N178" s="131">
        <v>5.8869980000000002E-2</v>
      </c>
      <c r="O178" s="131">
        <v>1.7978253799999999</v>
      </c>
      <c r="P178" s="131">
        <v>388.24302331000001</v>
      </c>
      <c r="Q178" s="131">
        <v>8.4307809000000002</v>
      </c>
      <c r="R178" s="131">
        <v>0</v>
      </c>
      <c r="S178" s="131">
        <v>0.16418205</v>
      </c>
      <c r="T178" s="131">
        <v>8.2665988499999994</v>
      </c>
      <c r="U178" s="131">
        <v>297.13830959000001</v>
      </c>
      <c r="V178" s="131">
        <v>438.84257330999998</v>
      </c>
      <c r="W178" s="131"/>
      <c r="X178" s="131"/>
      <c r="Y178" s="131"/>
      <c r="Z178" s="131"/>
      <c r="AA178" s="131"/>
      <c r="AB178" s="131"/>
    </row>
    <row r="179" spans="1:28">
      <c r="A179" s="9">
        <v>45658</v>
      </c>
      <c r="B179" s="131">
        <v>3531.7882474899998</v>
      </c>
      <c r="C179" s="131">
        <v>2831.7780219900001</v>
      </c>
      <c r="D179" s="131">
        <v>2831.25137907</v>
      </c>
      <c r="E179" s="131">
        <v>2055.8650478</v>
      </c>
      <c r="F179" s="131">
        <v>583.99932812999998</v>
      </c>
      <c r="G179" s="131">
        <v>191.38700313999999</v>
      </c>
      <c r="H179" s="131">
        <v>0.52664292000000001</v>
      </c>
      <c r="I179" s="131">
        <v>3.053343E-2</v>
      </c>
      <c r="J179" s="131">
        <v>3.0237670000000001E-2</v>
      </c>
      <c r="K179" s="131">
        <v>0.46587181999999999</v>
      </c>
      <c r="L179" s="131">
        <v>402.64815474</v>
      </c>
      <c r="M179" s="131">
        <v>394.31784678000002</v>
      </c>
      <c r="N179" s="131">
        <v>9.7255709999999995E-2</v>
      </c>
      <c r="O179" s="131">
        <v>1.71670024</v>
      </c>
      <c r="P179" s="131">
        <v>392.50389082999999</v>
      </c>
      <c r="Q179" s="131">
        <v>8.3303079600000007</v>
      </c>
      <c r="R179" s="131">
        <v>0</v>
      </c>
      <c r="S179" s="131">
        <v>0.16334315999999999</v>
      </c>
      <c r="T179" s="131">
        <v>8.1669648000000006</v>
      </c>
      <c r="U179" s="131">
        <v>297.36207075999999</v>
      </c>
      <c r="V179" s="131">
        <v>429.78444888000001</v>
      </c>
      <c r="W179" s="131"/>
      <c r="X179" s="131"/>
      <c r="Y179" s="131"/>
      <c r="Z179" s="131"/>
      <c r="AA179" s="131"/>
      <c r="AB179" s="131"/>
    </row>
    <row r="180" spans="1:28">
      <c r="A180" s="9">
        <v>45689</v>
      </c>
      <c r="B180" s="131">
        <v>3563.8193093499999</v>
      </c>
      <c r="C180" s="131">
        <v>2840.4234595500002</v>
      </c>
      <c r="D180" s="131">
        <v>2839.8886224900002</v>
      </c>
      <c r="E180" s="131">
        <v>2066.8728126199999</v>
      </c>
      <c r="F180" s="131">
        <v>581.31557995000003</v>
      </c>
      <c r="G180" s="131">
        <v>191.70022992</v>
      </c>
      <c r="H180" s="131">
        <v>0.53483705999999998</v>
      </c>
      <c r="I180" s="131">
        <v>4.3859389999999998E-2</v>
      </c>
      <c r="J180" s="131">
        <v>3.0014099999999998E-2</v>
      </c>
      <c r="K180" s="131">
        <v>0.46096356999999999</v>
      </c>
      <c r="L180" s="131">
        <v>404.97954494999999</v>
      </c>
      <c r="M180" s="131">
        <v>396.93049546999998</v>
      </c>
      <c r="N180" s="131">
        <v>6.8580009999999997E-2</v>
      </c>
      <c r="O180" s="131">
        <v>1.6190622400000001</v>
      </c>
      <c r="P180" s="131">
        <v>395.24285321999997</v>
      </c>
      <c r="Q180" s="131">
        <v>8.0490494800000008</v>
      </c>
      <c r="R180" s="131">
        <v>0</v>
      </c>
      <c r="S180" s="131">
        <v>0.16213168</v>
      </c>
      <c r="T180" s="131">
        <v>7.8869178</v>
      </c>
      <c r="U180" s="131">
        <v>318.41630485000002</v>
      </c>
      <c r="V180" s="131">
        <v>423.52616898999997</v>
      </c>
      <c r="W180" s="131"/>
      <c r="X180" s="131"/>
      <c r="Y180" s="131"/>
      <c r="Z180" s="131"/>
      <c r="AA180" s="131"/>
      <c r="AB180" s="131"/>
    </row>
    <row r="181" spans="1:28">
      <c r="A181" s="9">
        <v>45717</v>
      </c>
      <c r="B181" s="131">
        <v>3639.9647037099999</v>
      </c>
      <c r="C181" s="131">
        <v>2898.4657226999998</v>
      </c>
      <c r="D181" s="131">
        <v>2897.9415297800001</v>
      </c>
      <c r="E181" s="131">
        <v>2065.0021575699998</v>
      </c>
      <c r="F181" s="131">
        <v>641.02410663000001</v>
      </c>
      <c r="G181" s="131">
        <v>191.91526558000001</v>
      </c>
      <c r="H181" s="131">
        <v>0.52419291999999995</v>
      </c>
      <c r="I181" s="131">
        <v>3.509284E-2</v>
      </c>
      <c r="J181" s="131">
        <v>2.9980219999999998E-2</v>
      </c>
      <c r="K181" s="131">
        <v>0.45911985999999999</v>
      </c>
      <c r="L181" s="131">
        <v>406.72453478</v>
      </c>
      <c r="M181" s="131">
        <v>400.52100770999999</v>
      </c>
      <c r="N181" s="131">
        <v>7.28544E-2</v>
      </c>
      <c r="O181" s="131">
        <v>1.5356611499999999</v>
      </c>
      <c r="P181" s="131">
        <v>398.91249216</v>
      </c>
      <c r="Q181" s="131">
        <v>6.2035270699999998</v>
      </c>
      <c r="R181" s="131">
        <v>0</v>
      </c>
      <c r="S181" s="131">
        <v>0.16199382000000001</v>
      </c>
      <c r="T181" s="131">
        <v>6.0415332499999996</v>
      </c>
      <c r="U181" s="131">
        <v>334.77444623000002</v>
      </c>
      <c r="V181" s="131">
        <v>424.60561752000001</v>
      </c>
      <c r="W181" s="131"/>
      <c r="X181" s="131"/>
      <c r="Y181" s="131"/>
      <c r="Z181" s="131"/>
      <c r="AA181" s="131"/>
      <c r="AB181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231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32">
        <v>35041.996208559998</v>
      </c>
      <c r="C171" s="33">
        <v>10.776164960000001</v>
      </c>
      <c r="D171" s="132">
        <v>8.1927831800000011</v>
      </c>
      <c r="E171" s="132">
        <v>2.5833817799999998</v>
      </c>
      <c r="F171" s="132">
        <v>291.43742975999999</v>
      </c>
      <c r="G171" s="132">
        <v>159.97373052999998</v>
      </c>
      <c r="H171" s="132">
        <v>131.46369923</v>
      </c>
      <c r="I171" s="132">
        <v>12049.303508149998</v>
      </c>
      <c r="J171" s="132">
        <v>2021.30173283</v>
      </c>
      <c r="K171" s="132">
        <v>10028.001775319999</v>
      </c>
      <c r="L171" s="132">
        <v>22690.479105689999</v>
      </c>
      <c r="M171" s="132">
        <v>22465.978070100002</v>
      </c>
      <c r="N171" s="132">
        <v>224.50103558999999</v>
      </c>
      <c r="O171" s="132">
        <v>5.0782699200000003</v>
      </c>
      <c r="P171" s="132">
        <v>26.749031710000001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32">
        <v>35731.459865880002</v>
      </c>
      <c r="C172" s="33">
        <v>11.272415800000001</v>
      </c>
      <c r="D172" s="132">
        <v>8.6739421499999985</v>
      </c>
      <c r="E172" s="132">
        <v>2.5984736499999999</v>
      </c>
      <c r="F172" s="132">
        <v>299.30137046000004</v>
      </c>
      <c r="G172" s="132">
        <v>148.72264331</v>
      </c>
      <c r="H172" s="132">
        <v>150.57872714999999</v>
      </c>
      <c r="I172" s="132">
        <v>12037.152114800001</v>
      </c>
      <c r="J172" s="132">
        <v>2191.5385532199998</v>
      </c>
      <c r="K172" s="132">
        <v>9845.6135615800013</v>
      </c>
      <c r="L172" s="132">
        <v>23383.73396482</v>
      </c>
      <c r="M172" s="132">
        <v>23158.145289579999</v>
      </c>
      <c r="N172" s="132">
        <v>225.58867523999999</v>
      </c>
      <c r="O172" s="132">
        <v>2.99424249</v>
      </c>
      <c r="P172" s="132">
        <v>25.905432009999998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32">
        <v>36078.231486210003</v>
      </c>
      <c r="C173" s="33">
        <v>10.85762267</v>
      </c>
      <c r="D173" s="132">
        <v>8.7256535599999996</v>
      </c>
      <c r="E173" s="132">
        <v>2.1319691100000004</v>
      </c>
      <c r="F173" s="132">
        <v>288.63425474999997</v>
      </c>
      <c r="G173" s="132">
        <v>145.93883848000002</v>
      </c>
      <c r="H173" s="132">
        <v>142.69541627000001</v>
      </c>
      <c r="I173" s="132">
        <v>12399.899668529997</v>
      </c>
      <c r="J173" s="132">
        <v>2333.67998051</v>
      </c>
      <c r="K173" s="132">
        <v>10066.219688020001</v>
      </c>
      <c r="L173" s="132">
        <v>23378.839940260001</v>
      </c>
      <c r="M173" s="132">
        <v>23161.839657560002</v>
      </c>
      <c r="N173" s="132">
        <v>217.00028269999999</v>
      </c>
      <c r="O173" s="132">
        <v>1.4792315899999999</v>
      </c>
      <c r="P173" s="132">
        <v>25.947559470000002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32">
        <v>36725.550175900004</v>
      </c>
      <c r="C174" s="33">
        <v>10.9633302</v>
      </c>
      <c r="D174" s="132">
        <v>8.6893230999999993</v>
      </c>
      <c r="E174" s="132">
        <v>2.2740071000000004</v>
      </c>
      <c r="F174" s="132">
        <v>289.91057693000005</v>
      </c>
      <c r="G174" s="132">
        <v>147.03892909999999</v>
      </c>
      <c r="H174" s="132">
        <v>142.87164783</v>
      </c>
      <c r="I174" s="132">
        <v>12602.869431919999</v>
      </c>
      <c r="J174" s="132">
        <v>2745.3491141699997</v>
      </c>
      <c r="K174" s="132">
        <v>9857.5203177500007</v>
      </c>
      <c r="L174" s="132">
        <v>23821.806836849999</v>
      </c>
      <c r="M174" s="132">
        <v>23595.442547840001</v>
      </c>
      <c r="N174" s="132">
        <v>226.36428901000002</v>
      </c>
      <c r="O174" s="132">
        <v>1.8350978599999999</v>
      </c>
      <c r="P174" s="132">
        <v>26.166208449999999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32">
        <v>37556.329924650003</v>
      </c>
      <c r="C175" s="33">
        <v>11.944153719999999</v>
      </c>
      <c r="D175" s="132">
        <v>9.6633685100000015</v>
      </c>
      <c r="E175" s="132">
        <v>2.2807852100000003</v>
      </c>
      <c r="F175" s="132">
        <v>301.75084830000003</v>
      </c>
      <c r="G175" s="132">
        <v>151.10617293000001</v>
      </c>
      <c r="H175" s="132">
        <v>150.64467537000002</v>
      </c>
      <c r="I175" s="132">
        <v>12834.769910110001</v>
      </c>
      <c r="J175" s="132">
        <v>3152.7865910400001</v>
      </c>
      <c r="K175" s="132">
        <v>9681.983319070001</v>
      </c>
      <c r="L175" s="132">
        <v>24407.86501252</v>
      </c>
      <c r="M175" s="132">
        <v>24184.748536670002</v>
      </c>
      <c r="N175" s="132">
        <v>223.11647585</v>
      </c>
      <c r="O175" s="132">
        <v>1.53754255</v>
      </c>
      <c r="P175" s="132">
        <v>25.546628609999999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32">
        <v>38862.337113679998</v>
      </c>
      <c r="C176" s="33">
        <v>12.080923669999999</v>
      </c>
      <c r="D176" s="132">
        <v>9.7807932799999993</v>
      </c>
      <c r="E176" s="132">
        <v>2.3001303900000001</v>
      </c>
      <c r="F176" s="132">
        <v>305.22682723000003</v>
      </c>
      <c r="G176" s="132">
        <v>160.03041082999999</v>
      </c>
      <c r="H176" s="132">
        <v>145.1964164</v>
      </c>
      <c r="I176" s="132">
        <v>13480.31108395</v>
      </c>
      <c r="J176" s="132">
        <v>3264.4318488899999</v>
      </c>
      <c r="K176" s="132">
        <v>10215.879235060002</v>
      </c>
      <c r="L176" s="132">
        <v>25064.718278830002</v>
      </c>
      <c r="M176" s="132">
        <v>24845.210022590003</v>
      </c>
      <c r="N176" s="132">
        <v>219.50825623999998</v>
      </c>
      <c r="O176" s="132">
        <v>1.60272163</v>
      </c>
      <c r="P176" s="132">
        <v>25.46164143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32">
        <v>39205.883926330003</v>
      </c>
      <c r="C177" s="33">
        <v>11.82035975</v>
      </c>
      <c r="D177" s="132">
        <v>9.7925374500000011</v>
      </c>
      <c r="E177" s="132">
        <v>2.0278222999999995</v>
      </c>
      <c r="F177" s="132">
        <v>315.51474541000005</v>
      </c>
      <c r="G177" s="132">
        <v>158.26721925000001</v>
      </c>
      <c r="H177" s="132">
        <v>157.24752616000001</v>
      </c>
      <c r="I177" s="132">
        <v>13295.40312021</v>
      </c>
      <c r="J177" s="132">
        <v>2581.0244323400002</v>
      </c>
      <c r="K177" s="132">
        <v>10714.378687870001</v>
      </c>
      <c r="L177" s="132">
        <v>25583.145700960002</v>
      </c>
      <c r="M177" s="132">
        <v>25368.77786944</v>
      </c>
      <c r="N177" s="132">
        <v>214.36783151999998</v>
      </c>
      <c r="O177" s="132">
        <v>1.2808295700000001</v>
      </c>
      <c r="P177" s="132">
        <v>24.619216120000001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32">
        <v>40968.171527450002</v>
      </c>
      <c r="C178" s="33">
        <v>10.574215799999999</v>
      </c>
      <c r="D178" s="132">
        <v>8.5669987199999991</v>
      </c>
      <c r="E178" s="132">
        <v>2.0072170800000002</v>
      </c>
      <c r="F178" s="132">
        <v>351.38469449000002</v>
      </c>
      <c r="G178" s="132">
        <v>169.18879363999997</v>
      </c>
      <c r="H178" s="132">
        <v>182.19590084999999</v>
      </c>
      <c r="I178" s="132">
        <v>14319.921558919999</v>
      </c>
      <c r="J178" s="132">
        <v>2952.4194101799999</v>
      </c>
      <c r="K178" s="132">
        <v>11367.502148739999</v>
      </c>
      <c r="L178" s="132">
        <v>26286.29105824</v>
      </c>
      <c r="M178" s="132">
        <v>26097.737225960002</v>
      </c>
      <c r="N178" s="132">
        <v>188.55383228000002</v>
      </c>
      <c r="O178" s="132">
        <v>1.7774429</v>
      </c>
      <c r="P178" s="132">
        <v>25.160111579999999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32">
        <v>40319.425014580003</v>
      </c>
      <c r="C179" s="33">
        <v>10.556245669999999</v>
      </c>
      <c r="D179" s="132">
        <v>8.6835722000000004</v>
      </c>
      <c r="E179" s="132">
        <v>1.8726734700000001</v>
      </c>
      <c r="F179" s="132">
        <v>296.69722001000002</v>
      </c>
      <c r="G179" s="132">
        <v>165.11344435000001</v>
      </c>
      <c r="H179" s="132">
        <v>131.58377566000001</v>
      </c>
      <c r="I179" s="132">
        <v>13973.900170250003</v>
      </c>
      <c r="J179" s="132">
        <v>2608.8740628700002</v>
      </c>
      <c r="K179" s="132">
        <v>11365.026107379999</v>
      </c>
      <c r="L179" s="132">
        <v>26038.271378649995</v>
      </c>
      <c r="M179" s="132">
        <v>25860.890578619998</v>
      </c>
      <c r="N179" s="132">
        <v>177.38080002999999</v>
      </c>
      <c r="O179" s="132">
        <v>0.41817177</v>
      </c>
      <c r="P179" s="132">
        <v>24.3227574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32">
        <v>41343.442722330001</v>
      </c>
      <c r="C180" s="33">
        <v>11.006093929999999</v>
      </c>
      <c r="D180" s="132">
        <v>8.6012803299999998</v>
      </c>
      <c r="E180" s="132">
        <v>2.4048136000000002</v>
      </c>
      <c r="F180" s="132">
        <v>290.60716131000004</v>
      </c>
      <c r="G180" s="132">
        <v>156.35626730999999</v>
      </c>
      <c r="H180" s="132">
        <v>134.25089400000002</v>
      </c>
      <c r="I180" s="132">
        <v>14489.937057560001</v>
      </c>
      <c r="J180" s="132">
        <v>2621.3540715300001</v>
      </c>
      <c r="K180" s="132">
        <v>11868.58298603</v>
      </c>
      <c r="L180" s="132">
        <v>26551.892409529999</v>
      </c>
      <c r="M180" s="132">
        <v>26349.201011850004</v>
      </c>
      <c r="N180" s="132">
        <v>202.69139768000002</v>
      </c>
      <c r="O180" s="132">
        <v>2.0731761300000002</v>
      </c>
      <c r="P180" s="132">
        <v>24.86340311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32">
        <v>42403.047813309997</v>
      </c>
      <c r="C181" s="33">
        <v>11.36590226</v>
      </c>
      <c r="D181" s="132">
        <v>9.4573707099999993</v>
      </c>
      <c r="E181" s="132">
        <v>1.9085315500000002</v>
      </c>
      <c r="F181" s="132">
        <v>296.70856939999999</v>
      </c>
      <c r="G181" s="132">
        <v>151.27790869999998</v>
      </c>
      <c r="H181" s="132">
        <v>145.4306607</v>
      </c>
      <c r="I181" s="132">
        <v>15536.52279406</v>
      </c>
      <c r="J181" s="132">
        <v>3354.6850997000001</v>
      </c>
      <c r="K181" s="132">
        <v>12181.837694360001</v>
      </c>
      <c r="L181" s="132">
        <v>26558.450547590004</v>
      </c>
      <c r="M181" s="132">
        <v>26349.912693029997</v>
      </c>
      <c r="N181" s="132">
        <v>208.53785456</v>
      </c>
      <c r="O181" s="132">
        <v>0.99074315000000002</v>
      </c>
      <c r="P181" s="132">
        <v>22.493385700000001</v>
      </c>
      <c r="Q181" s="33"/>
      <c r="R181" s="33"/>
      <c r="S181" s="33"/>
      <c r="T181" s="33"/>
      <c r="U181" s="33"/>
      <c r="V181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2025-04-26T08:14:29Z</dcterms:modified>
</cp:coreProperties>
</file>