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1" i="24" l="1"/>
  <c r="N181" i="24" s="1"/>
  <c r="E181" i="24"/>
  <c r="J181" i="24"/>
  <c r="H181" i="24" s="1"/>
  <c r="G181" i="24"/>
  <c r="F181" i="24"/>
  <c r="C181" i="24"/>
  <c r="P181" i="4"/>
  <c r="N181" i="4" s="1"/>
  <c r="J181" i="4"/>
  <c r="E181" i="4"/>
  <c r="G181" i="4"/>
  <c r="C181" i="4"/>
  <c r="D181" i="23"/>
  <c r="E181" i="23"/>
  <c r="C181" i="23"/>
  <c r="E181" i="5"/>
  <c r="D181" i="5"/>
  <c r="C181" i="5"/>
  <c r="D181" i="24" l="1"/>
  <c r="D181" i="4"/>
  <c r="H181" i="4"/>
  <c r="F181" i="4"/>
  <c r="P180" i="24" l="1"/>
  <c r="N180" i="24" s="1"/>
  <c r="E180" i="24"/>
  <c r="J180" i="24"/>
  <c r="H180" i="24" s="1"/>
  <c r="G180" i="24"/>
  <c r="C180" i="24"/>
  <c r="P180" i="4"/>
  <c r="F180" i="4"/>
  <c r="J180" i="4"/>
  <c r="G180" i="4"/>
  <c r="C180" i="4"/>
  <c r="E180" i="23"/>
  <c r="D180" i="23"/>
  <c r="C180" i="23"/>
  <c r="E180" i="5"/>
  <c r="D180" i="5"/>
  <c r="C180" i="5"/>
  <c r="F180" i="24" l="1"/>
  <c r="D180" i="24"/>
  <c r="N180" i="4"/>
  <c r="D180" i="4"/>
  <c r="H180" i="4"/>
  <c r="E180" i="4"/>
  <c r="P179" i="24"/>
  <c r="N179" i="24" s="1"/>
  <c r="J179" i="24"/>
  <c r="G179" i="24"/>
  <c r="E179" i="24"/>
  <c r="C179" i="24"/>
  <c r="P179" i="4"/>
  <c r="F179" i="4"/>
  <c r="J179" i="4"/>
  <c r="G179" i="4"/>
  <c r="C179" i="4"/>
  <c r="E179" i="23"/>
  <c r="D179" i="23"/>
  <c r="C179" i="23"/>
  <c r="E179" i="5"/>
  <c r="D179" i="5"/>
  <c r="C179" i="5"/>
  <c r="H179" i="24" l="1"/>
  <c r="D179" i="24"/>
  <c r="F179" i="24"/>
  <c r="N179" i="4"/>
  <c r="H179" i="4"/>
  <c r="D179" i="4"/>
  <c r="E179" i="4"/>
  <c r="P178" i="24"/>
  <c r="N178" i="24" s="1"/>
  <c r="J178" i="24"/>
  <c r="G178" i="24"/>
  <c r="E178" i="24"/>
  <c r="C178" i="24"/>
  <c r="P178" i="4"/>
  <c r="F178" i="4"/>
  <c r="J178" i="4"/>
  <c r="G178" i="4"/>
  <c r="C178" i="4"/>
  <c r="E178" i="23"/>
  <c r="D178" i="23"/>
  <c r="C178" i="23"/>
  <c r="E178" i="5"/>
  <c r="D178" i="5"/>
  <c r="C178" i="5"/>
  <c r="H178" i="24" l="1"/>
  <c r="D178" i="24"/>
  <c r="F178" i="24"/>
  <c r="N178" i="4"/>
  <c r="H178" i="4"/>
  <c r="D178" i="4"/>
  <c r="E178" i="4"/>
  <c r="P177" i="24"/>
  <c r="F177" i="24"/>
  <c r="J177" i="24"/>
  <c r="C177" i="24"/>
  <c r="P177" i="4"/>
  <c r="G177" i="4"/>
  <c r="F177" i="4"/>
  <c r="J177" i="4"/>
  <c r="C177" i="4"/>
  <c r="E177" i="4"/>
  <c r="E177" i="23"/>
  <c r="D177" i="23"/>
  <c r="C177" i="23"/>
  <c r="E177" i="5"/>
  <c r="D177" i="5"/>
  <c r="C177" i="5"/>
  <c r="N177" i="24" l="1"/>
  <c r="H177" i="24"/>
  <c r="D177" i="24"/>
  <c r="G177" i="24"/>
  <c r="E177" i="24"/>
  <c r="N177" i="4"/>
  <c r="H177" i="4"/>
  <c r="D177" i="4"/>
  <c r="P176" i="24"/>
  <c r="F176" i="24"/>
  <c r="G176" i="24"/>
  <c r="C176" i="24"/>
  <c r="P176" i="4"/>
  <c r="N176" i="4" s="1"/>
  <c r="G176" i="4"/>
  <c r="E176" i="4"/>
  <c r="C176" i="4"/>
  <c r="E176" i="23"/>
  <c r="D176" i="23"/>
  <c r="C176" i="23"/>
  <c r="E176" i="5"/>
  <c r="D176" i="5"/>
  <c r="C176" i="5"/>
  <c r="J176" i="24" l="1"/>
  <c r="J176" i="4"/>
  <c r="H176" i="4" s="1"/>
  <c r="N176" i="24"/>
  <c r="H176" i="24"/>
  <c r="D176" i="24"/>
  <c r="E176" i="24"/>
  <c r="F176" i="4"/>
  <c r="P175" i="24"/>
  <c r="F175" i="24"/>
  <c r="E175" i="24"/>
  <c r="J175" i="24"/>
  <c r="H175" i="24" s="1"/>
  <c r="G175" i="24"/>
  <c r="C175" i="24"/>
  <c r="P175" i="4"/>
  <c r="N175" i="4" s="1"/>
  <c r="F175" i="4"/>
  <c r="G175" i="4"/>
  <c r="C175" i="4"/>
  <c r="D175" i="23"/>
  <c r="E175" i="23"/>
  <c r="C175" i="23"/>
  <c r="E175" i="5"/>
  <c r="D175" i="5"/>
  <c r="C175" i="5"/>
  <c r="D176" i="4" l="1"/>
  <c r="J175" i="4"/>
  <c r="H175" i="4" s="1"/>
  <c r="N175" i="24"/>
  <c r="E175" i="4"/>
  <c r="D175" i="24"/>
  <c r="P174" i="24"/>
  <c r="N174" i="24" s="1"/>
  <c r="E174" i="24"/>
  <c r="G174" i="24"/>
  <c r="F174" i="24"/>
  <c r="C174" i="24"/>
  <c r="F174" i="4"/>
  <c r="C174" i="4"/>
  <c r="E174" i="23"/>
  <c r="D174" i="23"/>
  <c r="C174" i="23"/>
  <c r="E174" i="5"/>
  <c r="D174" i="5"/>
  <c r="C174" i="5"/>
  <c r="D175" i="4" l="1"/>
  <c r="G174" i="4"/>
  <c r="J174" i="4"/>
  <c r="H174" i="4" s="1"/>
  <c r="J174" i="24"/>
  <c r="H174" i="24" s="1"/>
  <c r="P174" i="4"/>
  <c r="E174" i="4"/>
  <c r="P173" i="24"/>
  <c r="N173" i="24" s="1"/>
  <c r="F173" i="24"/>
  <c r="E173" i="24"/>
  <c r="C173" i="24"/>
  <c r="G173" i="24"/>
  <c r="G173" i="4"/>
  <c r="F173" i="4"/>
  <c r="J173" i="4"/>
  <c r="C173" i="4"/>
  <c r="E173" i="23"/>
  <c r="D173" i="23"/>
  <c r="C173" i="23"/>
  <c r="E173" i="5"/>
  <c r="D173" i="5"/>
  <c r="C173" i="5"/>
  <c r="D174" i="24" l="1"/>
  <c r="D174" i="4"/>
  <c r="P173" i="4"/>
  <c r="N173" i="4" s="1"/>
  <c r="J173" i="24"/>
  <c r="H173" i="24" s="1"/>
  <c r="N174" i="4"/>
  <c r="H173" i="4"/>
  <c r="D173" i="4"/>
  <c r="E173" i="4"/>
  <c r="P172" i="24"/>
  <c r="N172" i="24" s="1"/>
  <c r="E172" i="24"/>
  <c r="C172" i="24"/>
  <c r="P172" i="4"/>
  <c r="N172" i="4" s="1"/>
  <c r="G172" i="4"/>
  <c r="C172" i="4"/>
  <c r="E172" i="4"/>
  <c r="D172" i="23"/>
  <c r="C172" i="23"/>
  <c r="E172" i="5"/>
  <c r="C172" i="5"/>
  <c r="D172" i="5"/>
  <c r="D173" i="24" l="1"/>
  <c r="J172" i="24"/>
  <c r="H172" i="24" s="1"/>
  <c r="E172" i="23"/>
  <c r="J172" i="4"/>
  <c r="H172" i="4" s="1"/>
  <c r="G172" i="24"/>
  <c r="D172" i="24"/>
  <c r="F172" i="24"/>
  <c r="F172" i="4"/>
  <c r="F171" i="24"/>
  <c r="J171" i="24"/>
  <c r="C171" i="24"/>
  <c r="G171" i="4"/>
  <c r="E171" i="4"/>
  <c r="C171" i="4"/>
  <c r="F171" i="4"/>
  <c r="E171" i="23"/>
  <c r="D171" i="23"/>
  <c r="C171" i="23"/>
  <c r="E171" i="5"/>
  <c r="D171" i="5"/>
  <c r="C171" i="5"/>
  <c r="D172" i="4" l="1"/>
  <c r="J171" i="4"/>
  <c r="H171" i="4" s="1"/>
  <c r="P171" i="4"/>
  <c r="N171" i="4" s="1"/>
  <c r="G171" i="24"/>
  <c r="H171" i="24"/>
  <c r="P171" i="24"/>
  <c r="N171" i="24" s="1"/>
  <c r="E171" i="24"/>
  <c r="F170" i="24"/>
  <c r="E170" i="24"/>
  <c r="G170" i="24"/>
  <c r="C170" i="24"/>
  <c r="G170" i="4"/>
  <c r="P170" i="4"/>
  <c r="N170" i="4" s="1"/>
  <c r="J170" i="4"/>
  <c r="F170" i="4"/>
  <c r="E170" i="4"/>
  <c r="C170" i="4"/>
  <c r="E170" i="23"/>
  <c r="D170" i="23"/>
  <c r="C170" i="23"/>
  <c r="E170" i="5"/>
  <c r="D170" i="5"/>
  <c r="C170" i="5"/>
  <c r="D171" i="4" l="1"/>
  <c r="J170" i="24"/>
  <c r="H170" i="24" s="1"/>
  <c r="P170" i="24"/>
  <c r="N170" i="24" s="1"/>
  <c r="D171" i="24"/>
  <c r="H170" i="4"/>
  <c r="D170" i="4"/>
  <c r="P169" i="24"/>
  <c r="J169" i="24"/>
  <c r="G169" i="24"/>
  <c r="C169" i="24"/>
  <c r="P169" i="4"/>
  <c r="N169" i="4" s="1"/>
  <c r="J169" i="4"/>
  <c r="C169" i="4"/>
  <c r="G169" i="4"/>
  <c r="E169" i="4"/>
  <c r="E169" i="23"/>
  <c r="D169" i="23"/>
  <c r="C169" i="23"/>
  <c r="E169" i="5"/>
  <c r="D169" i="5"/>
  <c r="C169" i="5"/>
  <c r="D170" i="24" l="1"/>
  <c r="E169" i="24"/>
  <c r="N169" i="24"/>
  <c r="H169" i="24"/>
  <c r="D169" i="24"/>
  <c r="F169" i="24"/>
  <c r="H169" i="4"/>
  <c r="D169" i="4"/>
  <c r="F169" i="4"/>
  <c r="P168" i="24"/>
  <c r="N168" i="24" s="1"/>
  <c r="E168" i="24"/>
  <c r="C168" i="24"/>
  <c r="F168" i="4"/>
  <c r="G168" i="4"/>
  <c r="C168" i="4"/>
  <c r="E168" i="23"/>
  <c r="D168" i="23"/>
  <c r="C168" i="23"/>
  <c r="E168" i="5"/>
  <c r="D168" i="5"/>
  <c r="C168" i="5"/>
  <c r="P168" i="4" l="1"/>
  <c r="J168" i="24"/>
  <c r="H168" i="24" s="1"/>
  <c r="J168" i="4"/>
  <c r="H168" i="4" s="1"/>
  <c r="G168" i="24"/>
  <c r="N168" i="4"/>
  <c r="D168" i="24"/>
  <c r="F168" i="24"/>
  <c r="E168" i="4"/>
  <c r="P167" i="24"/>
  <c r="G167" i="24"/>
  <c r="C167" i="24"/>
  <c r="P167" i="4"/>
  <c r="N167" i="4" s="1"/>
  <c r="F167" i="4"/>
  <c r="E167" i="4"/>
  <c r="G167" i="4"/>
  <c r="C167" i="4"/>
  <c r="E167" i="23"/>
  <c r="D167" i="23"/>
  <c r="C167" i="23"/>
  <c r="E167" i="5"/>
  <c r="D167" i="5"/>
  <c r="C167" i="5"/>
  <c r="D168" i="4" l="1"/>
  <c r="J167" i="4"/>
  <c r="H167" i="4" s="1"/>
  <c r="J167" i="24"/>
  <c r="H167" i="24" s="1"/>
  <c r="F167" i="24"/>
  <c r="N167" i="24"/>
  <c r="E167" i="24"/>
  <c r="G166" i="24"/>
  <c r="P166" i="24"/>
  <c r="F166" i="24"/>
  <c r="J166" i="24"/>
  <c r="C166" i="24"/>
  <c r="G166" i="4"/>
  <c r="J166" i="4"/>
  <c r="H166" i="4" s="1"/>
  <c r="E166" i="4"/>
  <c r="C166" i="4"/>
  <c r="F166" i="4"/>
  <c r="E166" i="23"/>
  <c r="D166" i="23"/>
  <c r="C166" i="23"/>
  <c r="E166" i="5"/>
  <c r="D166" i="5"/>
  <c r="C166" i="5"/>
  <c r="D167" i="24" l="1"/>
  <c r="D167" i="4"/>
  <c r="P166" i="4"/>
  <c r="N166" i="4" s="1"/>
  <c r="N166" i="24"/>
  <c r="H166" i="24"/>
  <c r="D166" i="24"/>
  <c r="E166" i="24"/>
  <c r="E165" i="24"/>
  <c r="G165" i="24"/>
  <c r="F165" i="24"/>
  <c r="C165" i="24"/>
  <c r="P165" i="4"/>
  <c r="N165" i="4" s="1"/>
  <c r="F165" i="4"/>
  <c r="E165" i="4"/>
  <c r="C165" i="4"/>
  <c r="G165" i="4"/>
  <c r="E165" i="23"/>
  <c r="D165" i="23"/>
  <c r="C165" i="23"/>
  <c r="E165" i="5"/>
  <c r="D165" i="5"/>
  <c r="C165" i="5"/>
  <c r="P165" i="24" l="1"/>
  <c r="N165" i="24" s="1"/>
  <c r="J165" i="4"/>
  <c r="H165" i="4" s="1"/>
  <c r="D166" i="4"/>
  <c r="J165" i="24"/>
  <c r="H165" i="24" s="1"/>
  <c r="P164" i="24"/>
  <c r="J164" i="24"/>
  <c r="G164" i="24"/>
  <c r="C164" i="24"/>
  <c r="E164" i="4"/>
  <c r="F164" i="4"/>
  <c r="C164" i="4"/>
  <c r="E164" i="23"/>
  <c r="D164" i="23"/>
  <c r="C164" i="23"/>
  <c r="E164" i="5"/>
  <c r="D164" i="5"/>
  <c r="C164" i="5"/>
  <c r="D165" i="4" l="1"/>
  <c r="P164" i="4"/>
  <c r="N164" i="4" s="1"/>
  <c r="G164" i="4"/>
  <c r="J164" i="4"/>
  <c r="H164" i="4" s="1"/>
  <c r="E164" i="24"/>
  <c r="D165" i="24"/>
  <c r="N164" i="24"/>
  <c r="D164" i="24"/>
  <c r="H164" i="24"/>
  <c r="F164" i="24"/>
  <c r="P163" i="24"/>
  <c r="F163" i="24"/>
  <c r="G163" i="24"/>
  <c r="C163" i="24"/>
  <c r="P163" i="4"/>
  <c r="N163" i="4" s="1"/>
  <c r="G163" i="4"/>
  <c r="J163" i="4"/>
  <c r="C163" i="4"/>
  <c r="E163" i="23"/>
  <c r="D163" i="23"/>
  <c r="C163" i="23"/>
  <c r="E163" i="5"/>
  <c r="D163" i="5"/>
  <c r="C163" i="5"/>
  <c r="D164" i="4" l="1"/>
  <c r="E163" i="4"/>
  <c r="J163" i="24"/>
  <c r="D163" i="24" s="1"/>
  <c r="N163" i="24"/>
  <c r="E163" i="24"/>
  <c r="D163" i="4"/>
  <c r="H163" i="4"/>
  <c r="F163" i="4"/>
  <c r="P162" i="24"/>
  <c r="N162" i="24" s="1"/>
  <c r="E162" i="24"/>
  <c r="G162" i="24"/>
  <c r="C162" i="24"/>
  <c r="F162" i="4"/>
  <c r="J162" i="4"/>
  <c r="G162" i="4"/>
  <c r="C162" i="4"/>
  <c r="E162" i="23"/>
  <c r="D162" i="23"/>
  <c r="C162" i="23"/>
  <c r="E162" i="5"/>
  <c r="D162" i="5"/>
  <c r="C162" i="5"/>
  <c r="H163" i="24" l="1"/>
  <c r="J162" i="24"/>
  <c r="D162" i="24" s="1"/>
  <c r="P162" i="4"/>
  <c r="N162" i="4" s="1"/>
  <c r="H162" i="24"/>
  <c r="F162" i="24"/>
  <c r="H162" i="4"/>
  <c r="D162" i="4"/>
  <c r="E162" i="4"/>
  <c r="C161" i="24"/>
  <c r="J161" i="24"/>
  <c r="H161" i="24" s="1"/>
  <c r="G161" i="24"/>
  <c r="F161" i="24"/>
  <c r="E161" i="24"/>
  <c r="E161" i="4"/>
  <c r="G161" i="4"/>
  <c r="C161" i="4"/>
  <c r="E161" i="23"/>
  <c r="D161" i="23"/>
  <c r="C161" i="23"/>
  <c r="E161" i="5"/>
  <c r="D161" i="5"/>
  <c r="C161" i="5"/>
  <c r="F161" i="4" l="1"/>
  <c r="J161" i="4"/>
  <c r="H161" i="4" s="1"/>
  <c r="P161" i="24"/>
  <c r="N161" i="24" s="1"/>
  <c r="P161" i="4"/>
  <c r="N161" i="4" s="1"/>
  <c r="E160" i="24"/>
  <c r="C160" i="24"/>
  <c r="G160" i="24"/>
  <c r="F160" i="24"/>
  <c r="P160" i="4"/>
  <c r="N160" i="4" s="1"/>
  <c r="F160" i="4"/>
  <c r="E160" i="4"/>
  <c r="C160" i="4"/>
  <c r="G160" i="4"/>
  <c r="E160" i="23"/>
  <c r="D160" i="23"/>
  <c r="C160" i="23"/>
  <c r="E160" i="5"/>
  <c r="D160" i="5"/>
  <c r="C160" i="5"/>
  <c r="P160" i="24" l="1"/>
  <c r="N160" i="24" s="1"/>
  <c r="J160" i="4"/>
  <c r="H160" i="4" s="1"/>
  <c r="D161" i="4"/>
  <c r="J160" i="24"/>
  <c r="H160" i="24" s="1"/>
  <c r="D161" i="24"/>
  <c r="P159" i="24"/>
  <c r="N159" i="24" s="1"/>
  <c r="G159" i="24"/>
  <c r="E159" i="24"/>
  <c r="C159" i="24"/>
  <c r="G159" i="4"/>
  <c r="P159" i="4"/>
  <c r="F159" i="4"/>
  <c r="J159" i="4"/>
  <c r="C159" i="4"/>
  <c r="E159" i="23"/>
  <c r="D159" i="23"/>
  <c r="C159" i="23"/>
  <c r="E159" i="5"/>
  <c r="D159" i="5"/>
  <c r="C159" i="5"/>
  <c r="D160" i="4" l="1"/>
  <c r="D160" i="24"/>
  <c r="J159" i="24"/>
  <c r="D159" i="24" s="1"/>
  <c r="F159" i="24"/>
  <c r="N159" i="4"/>
  <c r="D159" i="4"/>
  <c r="H159" i="4"/>
  <c r="E159" i="4"/>
  <c r="P158" i="24"/>
  <c r="N158" i="24" s="1"/>
  <c r="J158" i="24"/>
  <c r="G158" i="24"/>
  <c r="E158" i="24"/>
  <c r="C158" i="24"/>
  <c r="P158" i="4"/>
  <c r="N158" i="4" s="1"/>
  <c r="G158" i="4"/>
  <c r="E158" i="4"/>
  <c r="C158" i="4"/>
  <c r="E158" i="23"/>
  <c r="D158" i="23"/>
  <c r="C158" i="23"/>
  <c r="E158" i="5"/>
  <c r="D158" i="5"/>
  <c r="C158" i="5"/>
  <c r="H159" i="24" l="1"/>
  <c r="J158" i="4"/>
  <c r="D158" i="4" s="1"/>
  <c r="H158" i="24"/>
  <c r="D158" i="24"/>
  <c r="F158" i="24"/>
  <c r="H158" i="4"/>
  <c r="F158" i="4"/>
  <c r="P157" i="24"/>
  <c r="N157" i="24" s="1"/>
  <c r="G157" i="24"/>
  <c r="C157" i="24"/>
  <c r="E157" i="24"/>
  <c r="P157" i="4"/>
  <c r="N157" i="4" s="1"/>
  <c r="G157" i="4"/>
  <c r="J157" i="4"/>
  <c r="E157" i="4"/>
  <c r="C157" i="4"/>
  <c r="E157" i="23"/>
  <c r="D157" i="23"/>
  <c r="C157" i="23"/>
  <c r="E157" i="5"/>
  <c r="D157" i="5"/>
  <c r="C157" i="5"/>
  <c r="J157" i="24" l="1"/>
  <c r="D157" i="24" s="1"/>
  <c r="H157" i="24"/>
  <c r="F157" i="24"/>
  <c r="H157" i="4"/>
  <c r="D157" i="4"/>
  <c r="F157" i="4"/>
  <c r="P156" i="24"/>
  <c r="N156" i="24" s="1"/>
  <c r="E156" i="24"/>
  <c r="G156" i="24"/>
  <c r="C156" i="24"/>
  <c r="F156" i="4"/>
  <c r="C156" i="4"/>
  <c r="E156" i="23"/>
  <c r="D156" i="23"/>
  <c r="C156" i="23"/>
  <c r="E156" i="5"/>
  <c r="D156" i="5"/>
  <c r="C156" i="5"/>
  <c r="P156" i="4" l="1"/>
  <c r="J156" i="4"/>
  <c r="F156" i="24"/>
  <c r="J156" i="24"/>
  <c r="N156" i="4"/>
  <c r="H156" i="4"/>
  <c r="G156" i="4"/>
  <c r="E156" i="4"/>
  <c r="P155" i="24"/>
  <c r="N155" i="24" s="1"/>
  <c r="E155" i="24"/>
  <c r="G155" i="24"/>
  <c r="C155" i="24"/>
  <c r="P155" i="4"/>
  <c r="N155" i="4" s="1"/>
  <c r="J155" i="4"/>
  <c r="C155" i="4"/>
  <c r="G155" i="4"/>
  <c r="E155" i="4"/>
  <c r="E155" i="23"/>
  <c r="D155" i="23"/>
  <c r="C155" i="23"/>
  <c r="E155" i="5"/>
  <c r="D155" i="5"/>
  <c r="C155" i="5"/>
  <c r="D156" i="4" l="1"/>
  <c r="J155" i="24"/>
  <c r="H155" i="24" s="1"/>
  <c r="D156" i="24"/>
  <c r="H156" i="24"/>
  <c r="F155" i="24"/>
  <c r="H155" i="4"/>
  <c r="D155" i="4"/>
  <c r="F155" i="4"/>
  <c r="P154" i="24"/>
  <c r="N154" i="24" s="1"/>
  <c r="G154" i="24"/>
  <c r="E154" i="24"/>
  <c r="C154" i="24"/>
  <c r="G154" i="4"/>
  <c r="P154" i="4"/>
  <c r="N154" i="4" s="1"/>
  <c r="J154" i="4"/>
  <c r="F154" i="4"/>
  <c r="E154" i="4"/>
  <c r="C154" i="4"/>
  <c r="E154" i="23"/>
  <c r="D154" i="23"/>
  <c r="C154" i="23"/>
  <c r="E154" i="5"/>
  <c r="D154" i="5"/>
  <c r="C154" i="5"/>
  <c r="D155" i="24" l="1"/>
  <c r="J154" i="24"/>
  <c r="H154" i="24" s="1"/>
  <c r="D154" i="24"/>
  <c r="F154" i="24"/>
  <c r="H154" i="4"/>
  <c r="D154" i="4"/>
  <c r="E153" i="24"/>
  <c r="G153" i="24"/>
  <c r="F153" i="24"/>
  <c r="C153" i="24"/>
  <c r="F153" i="4"/>
  <c r="P153" i="4"/>
  <c r="N153" i="4" s="1"/>
  <c r="G153" i="4"/>
  <c r="E153" i="4"/>
  <c r="C153" i="4"/>
  <c r="E153" i="23"/>
  <c r="D153" i="23"/>
  <c r="C153" i="23"/>
  <c r="E153" i="5"/>
  <c r="D153" i="5"/>
  <c r="C153" i="5"/>
  <c r="P153" i="24" l="1"/>
  <c r="N153" i="24" s="1"/>
  <c r="J153" i="4"/>
  <c r="H153" i="4" s="1"/>
  <c r="J153" i="24"/>
  <c r="H153" i="24" s="1"/>
  <c r="D153" i="24"/>
  <c r="E152" i="24"/>
  <c r="G152" i="24"/>
  <c r="F152" i="24"/>
  <c r="C152" i="24"/>
  <c r="F152" i="4"/>
  <c r="G152" i="4"/>
  <c r="C152" i="4"/>
  <c r="D152" i="23"/>
  <c r="C152" i="23"/>
  <c r="E152" i="23"/>
  <c r="E152" i="5"/>
  <c r="D152" i="5"/>
  <c r="C152" i="5"/>
  <c r="D153" i="4" l="1"/>
  <c r="P152" i="4"/>
  <c r="N152" i="4" s="1"/>
  <c r="P152" i="24"/>
  <c r="N152" i="24" s="1"/>
  <c r="J152" i="4"/>
  <c r="H152" i="4" s="1"/>
  <c r="J152" i="24"/>
  <c r="H152" i="24" s="1"/>
  <c r="E152" i="4"/>
  <c r="P151" i="24"/>
  <c r="C151" i="24"/>
  <c r="E151" i="24"/>
  <c r="J151" i="24"/>
  <c r="H151" i="24" s="1"/>
  <c r="G151" i="4"/>
  <c r="E151" i="4"/>
  <c r="C151" i="4"/>
  <c r="F151" i="4"/>
  <c r="E151" i="23"/>
  <c r="D151" i="23"/>
  <c r="C151" i="23"/>
  <c r="E151" i="5"/>
  <c r="D151" i="5"/>
  <c r="C151" i="5"/>
  <c r="D152" i="4" l="1"/>
  <c r="J151" i="4"/>
  <c r="H151" i="4" s="1"/>
  <c r="N151" i="24"/>
  <c r="P151" i="4"/>
  <c r="N151" i="4" s="1"/>
  <c r="G151" i="24"/>
  <c r="D152" i="24"/>
  <c r="F151" i="24"/>
  <c r="D151" i="24"/>
  <c r="P150" i="24"/>
  <c r="N150" i="24" s="1"/>
  <c r="J150" i="24"/>
  <c r="E150" i="24"/>
  <c r="C150" i="24"/>
  <c r="P150" i="4"/>
  <c r="N150" i="4" s="1"/>
  <c r="F150" i="4"/>
  <c r="E150" i="4"/>
  <c r="G150" i="4"/>
  <c r="C150" i="4"/>
  <c r="D150" i="23"/>
  <c r="E150" i="23"/>
  <c r="C150" i="23"/>
  <c r="E150" i="5"/>
  <c r="D150" i="5"/>
  <c r="C150" i="5"/>
  <c r="D151" i="4" l="1"/>
  <c r="J150" i="4"/>
  <c r="H150" i="4" s="1"/>
  <c r="G150" i="24"/>
  <c r="H150" i="24"/>
  <c r="D150" i="24"/>
  <c r="F150" i="24"/>
  <c r="F149" i="24"/>
  <c r="J149" i="24"/>
  <c r="G149" i="24"/>
  <c r="C149" i="24"/>
  <c r="P149" i="4"/>
  <c r="E149" i="4"/>
  <c r="J149" i="4"/>
  <c r="H149" i="4" s="1"/>
  <c r="G149" i="4"/>
  <c r="F149" i="4"/>
  <c r="C149" i="4"/>
  <c r="C149" i="23"/>
  <c r="E149" i="23"/>
  <c r="D149" i="23"/>
  <c r="E149" i="5"/>
  <c r="D149" i="5"/>
  <c r="C149" i="5"/>
  <c r="D150" i="4" l="1"/>
  <c r="N149" i="4"/>
  <c r="P149" i="24"/>
  <c r="D149" i="24" s="1"/>
  <c r="H149" i="24"/>
  <c r="E149" i="24"/>
  <c r="D149" i="4"/>
  <c r="P148" i="24"/>
  <c r="N148" i="24" s="1"/>
  <c r="G148" i="24"/>
  <c r="E148" i="24"/>
  <c r="C148" i="24"/>
  <c r="G148" i="4"/>
  <c r="P148" i="4"/>
  <c r="N148" i="4" s="1"/>
  <c r="J148" i="4"/>
  <c r="C148" i="4"/>
  <c r="E148" i="4"/>
  <c r="C148" i="23"/>
  <c r="E148" i="23"/>
  <c r="D148" i="23"/>
  <c r="E148" i="5"/>
  <c r="D148" i="5"/>
  <c r="C148" i="5"/>
  <c r="N149" i="24" l="1"/>
  <c r="J148" i="24"/>
  <c r="H148" i="24" s="1"/>
  <c r="F148" i="24"/>
  <c r="H148" i="4"/>
  <c r="D148" i="4"/>
  <c r="F148" i="4"/>
  <c r="F147" i="24"/>
  <c r="G147" i="24"/>
  <c r="C147" i="24"/>
  <c r="F147" i="4"/>
  <c r="J147" i="4"/>
  <c r="G147" i="4"/>
  <c r="C147" i="4"/>
  <c r="E147" i="23"/>
  <c r="D147" i="23"/>
  <c r="C147" i="23"/>
  <c r="E147" i="5"/>
  <c r="D147" i="5"/>
  <c r="C147" i="5"/>
  <c r="D148" i="24" l="1"/>
  <c r="P147" i="24"/>
  <c r="N147" i="24" s="1"/>
  <c r="P147" i="4"/>
  <c r="D147" i="4" s="1"/>
  <c r="J147" i="24"/>
  <c r="H147" i="24" s="1"/>
  <c r="E147" i="24"/>
  <c r="H147" i="4"/>
  <c r="E147" i="4"/>
  <c r="P146" i="24"/>
  <c r="G146" i="24"/>
  <c r="C146" i="24"/>
  <c r="E146" i="24"/>
  <c r="F146" i="4"/>
  <c r="J146" i="4"/>
  <c r="C146" i="4"/>
  <c r="E146" i="23"/>
  <c r="D146" i="23"/>
  <c r="C146" i="23"/>
  <c r="E146" i="5"/>
  <c r="D146" i="5"/>
  <c r="C146" i="5"/>
  <c r="N147" i="4" l="1"/>
  <c r="D147" i="24"/>
  <c r="G146" i="4"/>
  <c r="J146" i="24"/>
  <c r="H146" i="24" s="1"/>
  <c r="F146" i="24"/>
  <c r="N146" i="24"/>
  <c r="H146" i="4"/>
  <c r="P146" i="4"/>
  <c r="N146" i="4" s="1"/>
  <c r="E146" i="4"/>
  <c r="G145" i="24"/>
  <c r="F145" i="24"/>
  <c r="E145" i="24"/>
  <c r="C145" i="24"/>
  <c r="F145" i="4"/>
  <c r="C145" i="4"/>
  <c r="G145" i="4"/>
  <c r="E145" i="23"/>
  <c r="D145" i="23"/>
  <c r="C145" i="23"/>
  <c r="D145" i="5"/>
  <c r="E145" i="5"/>
  <c r="D146" i="24" l="1"/>
  <c r="D146" i="4"/>
  <c r="C145" i="5"/>
  <c r="P145" i="4"/>
  <c r="N145" i="4" s="1"/>
  <c r="J145" i="4"/>
  <c r="H145" i="4" s="1"/>
  <c r="J145" i="24"/>
  <c r="H145" i="24" s="1"/>
  <c r="P145" i="24"/>
  <c r="N145" i="24" s="1"/>
  <c r="E145" i="4"/>
  <c r="C144" i="24"/>
  <c r="G144" i="4"/>
  <c r="F144" i="4"/>
  <c r="E144" i="4"/>
  <c r="C144" i="4"/>
  <c r="C144" i="23"/>
  <c r="E144" i="23"/>
  <c r="D144" i="5"/>
  <c r="C144" i="5"/>
  <c r="E144" i="5"/>
  <c r="E144" i="24" l="1"/>
  <c r="D145" i="4"/>
  <c r="G144" i="24"/>
  <c r="D145" i="24"/>
  <c r="P144" i="24"/>
  <c r="N144" i="24" s="1"/>
  <c r="J144" i="24"/>
  <c r="H144" i="24" s="1"/>
  <c r="J144" i="4"/>
  <c r="H144" i="4" s="1"/>
  <c r="D144" i="23"/>
  <c r="P144" i="4"/>
  <c r="N144" i="4" s="1"/>
  <c r="F144" i="24"/>
  <c r="G143" i="24"/>
  <c r="G143" i="4"/>
  <c r="C143" i="4"/>
  <c r="C143" i="23"/>
  <c r="E143" i="23"/>
  <c r="D143" i="23"/>
  <c r="D143" i="5"/>
  <c r="C143" i="5"/>
  <c r="E143" i="5"/>
  <c r="C143" i="24" l="1"/>
  <c r="D144" i="24"/>
  <c r="P143" i="24"/>
  <c r="N143" i="24" s="1"/>
  <c r="P143" i="4"/>
  <c r="N143" i="4" s="1"/>
  <c r="J143" i="4"/>
  <c r="H143" i="4" s="1"/>
  <c r="E143" i="24"/>
  <c r="E143" i="4"/>
  <c r="J143" i="24"/>
  <c r="H143" i="24" s="1"/>
  <c r="D144" i="4"/>
  <c r="F143" i="24"/>
  <c r="F143" i="4"/>
  <c r="G142" i="24"/>
  <c r="E142" i="24"/>
  <c r="G142" i="4"/>
  <c r="F142" i="4"/>
  <c r="C142" i="4"/>
  <c r="E142" i="23"/>
  <c r="D142" i="23"/>
  <c r="C142" i="23"/>
  <c r="C142" i="5"/>
  <c r="E142" i="5"/>
  <c r="D142" i="5"/>
  <c r="D143" i="4" l="1"/>
  <c r="J142" i="4"/>
  <c r="H142" i="4" s="1"/>
  <c r="J142" i="24"/>
  <c r="H142" i="24" s="1"/>
  <c r="C142" i="24"/>
  <c r="D143" i="24"/>
  <c r="P142" i="24"/>
  <c r="N142" i="24" s="1"/>
  <c r="P142" i="4"/>
  <c r="N142" i="4" s="1"/>
  <c r="F142" i="24"/>
  <c r="E142" i="4"/>
  <c r="G141" i="24"/>
  <c r="F141" i="24"/>
  <c r="E141" i="24"/>
  <c r="C141" i="24"/>
  <c r="F141" i="4"/>
  <c r="E141" i="4"/>
  <c r="C141" i="4"/>
  <c r="G141" i="4"/>
  <c r="D141" i="23"/>
  <c r="C141" i="23"/>
  <c r="E141" i="23"/>
  <c r="C141" i="5"/>
  <c r="E141" i="5"/>
  <c r="D141" i="5"/>
  <c r="D142" i="4" l="1"/>
  <c r="J141" i="4"/>
  <c r="H141" i="4" s="1"/>
  <c r="D142" i="24"/>
  <c r="P141" i="4"/>
  <c r="N141" i="4" s="1"/>
  <c r="J141" i="24"/>
  <c r="H141" i="24" s="1"/>
  <c r="P141" i="24"/>
  <c r="N141" i="24" s="1"/>
  <c r="E140" i="24"/>
  <c r="C140" i="24"/>
  <c r="G140" i="24"/>
  <c r="G140" i="4"/>
  <c r="C140" i="4"/>
  <c r="C140" i="23"/>
  <c r="E140" i="23"/>
  <c r="E140" i="5"/>
  <c r="D140" i="5"/>
  <c r="C140" i="5"/>
  <c r="D140" i="23" l="1"/>
  <c r="D141" i="4"/>
  <c r="J140" i="4"/>
  <c r="H140" i="4" s="1"/>
  <c r="P140" i="24"/>
  <c r="N140" i="24" s="1"/>
  <c r="D141" i="24"/>
  <c r="P140" i="4"/>
  <c r="N140" i="4" s="1"/>
  <c r="E140" i="4"/>
  <c r="J140" i="24"/>
  <c r="F140" i="24"/>
  <c r="F140" i="4"/>
  <c r="E139" i="24"/>
  <c r="C139" i="24"/>
  <c r="G139" i="4"/>
  <c r="E139" i="4"/>
  <c r="C139" i="4"/>
  <c r="E139" i="23"/>
  <c r="D139" i="23"/>
  <c r="C139" i="23"/>
  <c r="E139" i="5"/>
  <c r="D139" i="5"/>
  <c r="C139" i="5"/>
  <c r="D140" i="24" l="1"/>
  <c r="D140" i="4"/>
  <c r="P139" i="24"/>
  <c r="N139" i="24" s="1"/>
  <c r="H140" i="24"/>
  <c r="P139" i="4"/>
  <c r="N139" i="4" s="1"/>
  <c r="J139" i="24"/>
  <c r="H139" i="24" s="1"/>
  <c r="J139" i="4"/>
  <c r="G139" i="24"/>
  <c r="F139" i="24"/>
  <c r="F139" i="4"/>
  <c r="F138" i="24"/>
  <c r="E138" i="24"/>
  <c r="G138" i="4"/>
  <c r="E138" i="4"/>
  <c r="C138" i="4"/>
  <c r="E138" i="23"/>
  <c r="D138" i="23"/>
  <c r="C138" i="23"/>
  <c r="E138" i="5"/>
  <c r="D138" i="5"/>
  <c r="C138" i="5"/>
  <c r="D139" i="4" l="1"/>
  <c r="H139" i="4"/>
  <c r="D139" i="24"/>
  <c r="J138" i="24"/>
  <c r="H138" i="24" s="1"/>
  <c r="P138" i="24"/>
  <c r="N138" i="24" s="1"/>
  <c r="J138" i="4"/>
  <c r="H138" i="4" s="1"/>
  <c r="P138" i="4"/>
  <c r="N138" i="4" s="1"/>
  <c r="F138" i="4"/>
  <c r="C138" i="24"/>
  <c r="G138" i="24"/>
  <c r="F137" i="24"/>
  <c r="E137" i="24"/>
  <c r="G137" i="4"/>
  <c r="E137" i="4"/>
  <c r="C137" i="4"/>
  <c r="E137" i="23"/>
  <c r="D137" i="23"/>
  <c r="D137" i="5"/>
  <c r="C137" i="5"/>
  <c r="E137" i="5"/>
  <c r="C137" i="23" l="1"/>
  <c r="D138" i="24"/>
  <c r="J137" i="24"/>
  <c r="H137" i="24" s="1"/>
  <c r="C137" i="24"/>
  <c r="P137" i="4"/>
  <c r="N137" i="4" s="1"/>
  <c r="P137" i="24"/>
  <c r="N137" i="24" s="1"/>
  <c r="D138" i="4"/>
  <c r="G137" i="24"/>
  <c r="J137" i="4"/>
  <c r="F137" i="4"/>
  <c r="G136" i="24"/>
  <c r="E136" i="24"/>
  <c r="C136" i="24"/>
  <c r="E136" i="4"/>
  <c r="C136" i="4"/>
  <c r="G136" i="4"/>
  <c r="E136" i="23"/>
  <c r="D136" i="23"/>
  <c r="C136" i="23"/>
  <c r="C136" i="5"/>
  <c r="E136" i="5"/>
  <c r="D137" i="4" l="1"/>
  <c r="D136" i="5"/>
  <c r="P136" i="4"/>
  <c r="N136" i="4" s="1"/>
  <c r="D137" i="24"/>
  <c r="J136" i="4"/>
  <c r="H136" i="4" s="1"/>
  <c r="P136" i="24"/>
  <c r="N136" i="24" s="1"/>
  <c r="J136" i="24"/>
  <c r="H136" i="24" s="1"/>
  <c r="H137" i="4"/>
  <c r="F136" i="24"/>
  <c r="F136" i="4"/>
  <c r="E135" i="24"/>
  <c r="C135" i="24"/>
  <c r="G135" i="4"/>
  <c r="C135" i="4"/>
  <c r="D135" i="23"/>
  <c r="C135" i="23"/>
  <c r="E135" i="23"/>
  <c r="D135" i="5"/>
  <c r="C135" i="5"/>
  <c r="E135" i="5"/>
  <c r="D136" i="4" l="1"/>
  <c r="P135" i="4"/>
  <c r="N135" i="4" s="1"/>
  <c r="E135" i="4"/>
  <c r="G135" i="24"/>
  <c r="D136" i="24"/>
  <c r="J135" i="4"/>
  <c r="D135" i="4" s="1"/>
  <c r="J135" i="24"/>
  <c r="H135" i="24" s="1"/>
  <c r="P135" i="24"/>
  <c r="N135" i="24" s="1"/>
  <c r="F135" i="24"/>
  <c r="F135" i="4"/>
  <c r="C134" i="24"/>
  <c r="C134" i="4"/>
  <c r="D134" i="23"/>
  <c r="C134" i="23"/>
  <c r="E134" i="23"/>
  <c r="D134" i="5"/>
  <c r="C134" i="5"/>
  <c r="E134" i="24" l="1"/>
  <c r="E134" i="5"/>
  <c r="P134" i="24"/>
  <c r="N134" i="24" s="1"/>
  <c r="H135" i="4"/>
  <c r="G134" i="4"/>
  <c r="P134" i="4"/>
  <c r="N134" i="4" s="1"/>
  <c r="D135" i="24"/>
  <c r="E134" i="4"/>
  <c r="G134" i="24"/>
  <c r="J134" i="24"/>
  <c r="H134" i="24" s="1"/>
  <c r="J134" i="4"/>
  <c r="H134" i="4" s="1"/>
  <c r="F134" i="24"/>
  <c r="F134" i="4"/>
  <c r="G133" i="24"/>
  <c r="F133" i="24"/>
  <c r="E133" i="24"/>
  <c r="C133" i="24"/>
  <c r="G133" i="4"/>
  <c r="C133" i="4"/>
  <c r="D133" i="23"/>
  <c r="C133" i="23"/>
  <c r="C133" i="5"/>
  <c r="D133" i="5" l="1"/>
  <c r="E133" i="5"/>
  <c r="P133" i="4"/>
  <c r="D134" i="4"/>
  <c r="D134" i="24"/>
  <c r="E133" i="23"/>
  <c r="J133" i="4"/>
  <c r="H133" i="4" s="1"/>
  <c r="F133" i="4"/>
  <c r="J133" i="24"/>
  <c r="H133" i="24" s="1"/>
  <c r="P133" i="24"/>
  <c r="N133" i="24" s="1"/>
  <c r="N133" i="4"/>
  <c r="E133" i="4"/>
  <c r="E132" i="24"/>
  <c r="C132" i="24"/>
  <c r="G132" i="4"/>
  <c r="F132" i="4"/>
  <c r="C132" i="4"/>
  <c r="E132" i="23"/>
  <c r="D132" i="23"/>
  <c r="C132" i="23"/>
  <c r="D132" i="5"/>
  <c r="E132" i="5"/>
  <c r="P132" i="4" l="1"/>
  <c r="N132" i="4" s="1"/>
  <c r="D133" i="24"/>
  <c r="D133" i="4"/>
  <c r="C132" i="5"/>
  <c r="G132" i="24"/>
  <c r="P132" i="24"/>
  <c r="N132" i="24" s="1"/>
  <c r="J132" i="4"/>
  <c r="H132" i="4" s="1"/>
  <c r="J132" i="24"/>
  <c r="H132" i="24" s="1"/>
  <c r="E132" i="4"/>
  <c r="F132" i="24"/>
  <c r="F131" i="24"/>
  <c r="C131" i="24"/>
  <c r="G131" i="24"/>
  <c r="E131" i="4"/>
  <c r="C131" i="4"/>
  <c r="E131" i="23"/>
  <c r="C131" i="23"/>
  <c r="E131" i="5"/>
  <c r="D131" i="5"/>
  <c r="C131" i="5"/>
  <c r="G131" i="4" l="1"/>
  <c r="D131" i="23"/>
  <c r="P131" i="24"/>
  <c r="N131" i="24" s="1"/>
  <c r="E131" i="24"/>
  <c r="P131" i="4"/>
  <c r="N131" i="4" s="1"/>
  <c r="D132" i="24"/>
  <c r="D132" i="4"/>
  <c r="J131" i="24"/>
  <c r="H131" i="24" s="1"/>
  <c r="F131" i="4"/>
  <c r="J131" i="4"/>
  <c r="F130" i="24"/>
  <c r="E130" i="24"/>
  <c r="C130" i="4"/>
  <c r="G130" i="4"/>
  <c r="E130" i="23"/>
  <c r="D130" i="23"/>
  <c r="D130" i="5"/>
  <c r="C130" i="5"/>
  <c r="F130" i="4" l="1"/>
  <c r="E130" i="4"/>
  <c r="C130" i="23"/>
  <c r="J130" i="24"/>
  <c r="H130" i="24" s="1"/>
  <c r="C130" i="24"/>
  <c r="D131" i="24"/>
  <c r="P130" i="24"/>
  <c r="N130" i="24" s="1"/>
  <c r="G130" i="24"/>
  <c r="H131" i="4"/>
  <c r="D131" i="4"/>
  <c r="P130" i="4"/>
  <c r="N130" i="4" s="1"/>
  <c r="E130" i="5"/>
  <c r="J130" i="4"/>
  <c r="H130" i="4" s="1"/>
  <c r="F129" i="24"/>
  <c r="E129" i="24"/>
  <c r="C129" i="24"/>
  <c r="G129" i="4"/>
  <c r="F129" i="4"/>
  <c r="C129" i="4"/>
  <c r="D129" i="23"/>
  <c r="C129" i="23"/>
  <c r="E129" i="23"/>
  <c r="D129" i="5"/>
  <c r="C129" i="5"/>
  <c r="P129" i="24" l="1"/>
  <c r="N129" i="24" s="1"/>
  <c r="D130" i="24"/>
  <c r="P129" i="4"/>
  <c r="N129" i="4" s="1"/>
  <c r="J129" i="4"/>
  <c r="H129" i="4" s="1"/>
  <c r="G129" i="24"/>
  <c r="E129" i="5"/>
  <c r="J129" i="24"/>
  <c r="D130" i="4"/>
  <c r="E129" i="4"/>
  <c r="C128" i="24"/>
  <c r="G128" i="24"/>
  <c r="C128" i="4"/>
  <c r="G128" i="4"/>
  <c r="E128" i="23"/>
  <c r="D128" i="23"/>
  <c r="E128" i="5"/>
  <c r="D128" i="5"/>
  <c r="C128" i="5" l="1"/>
  <c r="C128" i="23"/>
  <c r="D129" i="24"/>
  <c r="P128" i="4"/>
  <c r="N128" i="4" s="1"/>
  <c r="E128" i="4"/>
  <c r="D129" i="4"/>
  <c r="P128" i="24"/>
  <c r="N128" i="24" s="1"/>
  <c r="J128" i="4"/>
  <c r="H129" i="24"/>
  <c r="E128" i="24"/>
  <c r="J128" i="24"/>
  <c r="F128" i="24"/>
  <c r="F128" i="4"/>
  <c r="G127" i="24"/>
  <c r="E127" i="24"/>
  <c r="C127" i="24"/>
  <c r="G127" i="4"/>
  <c r="E127" i="4"/>
  <c r="C127" i="4"/>
  <c r="D127" i="23"/>
  <c r="C127" i="23"/>
  <c r="E127" i="23"/>
  <c r="E127" i="5"/>
  <c r="C127" i="5"/>
  <c r="D127" i="5"/>
  <c r="D128" i="24" l="1"/>
  <c r="D128" i="4"/>
  <c r="H128" i="4"/>
  <c r="P127" i="24"/>
  <c r="N127" i="24" s="1"/>
  <c r="P127" i="4"/>
  <c r="N127" i="4" s="1"/>
  <c r="H128" i="24"/>
  <c r="J127" i="4"/>
  <c r="H127" i="4" s="1"/>
  <c r="J127" i="24"/>
  <c r="H127" i="24" s="1"/>
  <c r="F127" i="24"/>
  <c r="F127" i="4"/>
  <c r="F126" i="24"/>
  <c r="C126" i="24"/>
  <c r="G126" i="4"/>
  <c r="C126" i="4"/>
  <c r="D126" i="23"/>
  <c r="C126" i="23"/>
  <c r="E126" i="5"/>
  <c r="C126" i="5"/>
  <c r="D126" i="5" l="1"/>
  <c r="E126" i="23"/>
  <c r="D127" i="4"/>
  <c r="P126" i="4"/>
  <c r="N126" i="4" s="1"/>
  <c r="P126" i="24"/>
  <c r="N126" i="24" s="1"/>
  <c r="D127" i="24"/>
  <c r="J126" i="4"/>
  <c r="H126" i="4" s="1"/>
  <c r="E126" i="4"/>
  <c r="J126" i="24"/>
  <c r="G126" i="24"/>
  <c r="E126" i="24"/>
  <c r="F126" i="4"/>
  <c r="G125" i="24"/>
  <c r="C125" i="24"/>
  <c r="C125" i="4"/>
  <c r="D125" i="23"/>
  <c r="C125" i="23"/>
  <c r="D125" i="5"/>
  <c r="E125" i="5"/>
  <c r="D126" i="4" l="1"/>
  <c r="C125" i="5"/>
  <c r="P125" i="24"/>
  <c r="N125" i="24" s="1"/>
  <c r="E125" i="23"/>
  <c r="D126" i="24"/>
  <c r="H126" i="24"/>
  <c r="P125" i="4"/>
  <c r="N125" i="4" s="1"/>
  <c r="G125" i="4"/>
  <c r="J125" i="4"/>
  <c r="H125" i="4" s="1"/>
  <c r="F125" i="4"/>
  <c r="E125" i="24"/>
  <c r="J125" i="24"/>
  <c r="F125" i="24"/>
  <c r="E125" i="4"/>
  <c r="E124" i="24"/>
  <c r="C124" i="4"/>
  <c r="E124" i="23"/>
  <c r="D125" i="24" l="1"/>
  <c r="D125" i="4"/>
  <c r="H125" i="24"/>
  <c r="G124" i="24"/>
  <c r="C124" i="23"/>
  <c r="F124" i="24"/>
  <c r="G124" i="4"/>
  <c r="C124" i="5"/>
  <c r="F124" i="4"/>
  <c r="C124" i="24"/>
  <c r="E124" i="5"/>
  <c r="D124" i="23"/>
  <c r="P124" i="4"/>
  <c r="N124" i="4" s="1"/>
  <c r="J124" i="24"/>
  <c r="H124" i="24" s="1"/>
  <c r="D124" i="5"/>
  <c r="J124" i="4"/>
  <c r="H124" i="4" s="1"/>
  <c r="P124" i="24"/>
  <c r="N124" i="24" s="1"/>
  <c r="E124" i="4"/>
  <c r="C123" i="23" l="1"/>
  <c r="E123" i="4"/>
  <c r="G123" i="4"/>
  <c r="E123" i="5"/>
  <c r="C123" i="4"/>
  <c r="D123" i="23"/>
  <c r="C123" i="5"/>
  <c r="C123" i="24"/>
  <c r="D124" i="4"/>
  <c r="D123" i="5"/>
  <c r="G123" i="24"/>
  <c r="E123" i="24"/>
  <c r="P123" i="4"/>
  <c r="N123" i="4" s="1"/>
  <c r="D124" i="24"/>
  <c r="E123" i="23"/>
  <c r="P123" i="24"/>
  <c r="N123" i="24" s="1"/>
  <c r="J123" i="24"/>
  <c r="H123" i="24" s="1"/>
  <c r="J123" i="4"/>
  <c r="H123" i="4" s="1"/>
  <c r="F123" i="24"/>
  <c r="F123" i="4"/>
  <c r="E122" i="5" l="1"/>
  <c r="E122" i="24"/>
  <c r="D122" i="23"/>
  <c r="C122" i="5"/>
  <c r="F122" i="24"/>
  <c r="G122" i="4"/>
  <c r="D123" i="24"/>
  <c r="P122" i="4"/>
  <c r="N122" i="4" s="1"/>
  <c r="E122" i="23"/>
  <c r="D123" i="4"/>
  <c r="D122" i="5"/>
  <c r="C122" i="4"/>
  <c r="C122" i="23"/>
  <c r="J122" i="24"/>
  <c r="H122" i="24" s="1"/>
  <c r="P122" i="24"/>
  <c r="N122" i="24" s="1"/>
  <c r="C122" i="24"/>
  <c r="J122" i="4"/>
  <c r="H122" i="4" s="1"/>
  <c r="G122" i="24"/>
  <c r="F122" i="4"/>
  <c r="E122" i="4"/>
  <c r="D122" i="24" l="1"/>
  <c r="D122" i="4"/>
  <c r="C121" i="4"/>
  <c r="G121" i="4"/>
  <c r="D121" i="23"/>
  <c r="E121" i="5"/>
  <c r="E121" i="23" l="1"/>
  <c r="G121" i="24"/>
  <c r="C121" i="23"/>
  <c r="C121" i="24"/>
  <c r="C121" i="5"/>
  <c r="D121" i="5"/>
  <c r="P121" i="4"/>
  <c r="N121" i="4" s="1"/>
  <c r="P121" i="24"/>
  <c r="N121" i="24" s="1"/>
  <c r="J121" i="4"/>
  <c r="J121" i="24"/>
  <c r="H121" i="24" s="1"/>
  <c r="F121" i="4"/>
  <c r="F121" i="24"/>
  <c r="E121" i="24"/>
  <c r="E121" i="4"/>
  <c r="D121" i="4" l="1"/>
  <c r="D121" i="24"/>
  <c r="H121" i="4"/>
  <c r="G120" i="24"/>
  <c r="E120" i="4"/>
  <c r="C120" i="4"/>
  <c r="D120" i="23"/>
  <c r="D120" i="5"/>
  <c r="E120" i="5" l="1"/>
  <c r="C120" i="5"/>
  <c r="E120" i="23"/>
  <c r="C120" i="24"/>
  <c r="E120" i="24"/>
  <c r="P120" i="24"/>
  <c r="N120" i="24" s="1"/>
  <c r="C120" i="23"/>
  <c r="G120" i="4"/>
  <c r="P120" i="4"/>
  <c r="N120" i="4" s="1"/>
  <c r="J120" i="4"/>
  <c r="H120" i="4" s="1"/>
  <c r="J120" i="24"/>
  <c r="F120" i="24"/>
  <c r="F120" i="4"/>
  <c r="C119" i="5" l="1"/>
  <c r="E119" i="5"/>
  <c r="E119" i="4"/>
  <c r="D119" i="23"/>
  <c r="C119" i="4"/>
  <c r="C119" i="24"/>
  <c r="E119" i="23"/>
  <c r="E119" i="24"/>
  <c r="C119" i="23"/>
  <c r="D119" i="5"/>
  <c r="D120" i="24"/>
  <c r="G119" i="4"/>
  <c r="D120" i="4"/>
  <c r="P119" i="4"/>
  <c r="N119" i="4" s="1"/>
  <c r="G119" i="24"/>
  <c r="H120" i="24"/>
  <c r="P119" i="24"/>
  <c r="N119" i="24" s="1"/>
  <c r="J119" i="24"/>
  <c r="J119" i="4"/>
  <c r="H119" i="4" s="1"/>
  <c r="F119" i="24"/>
  <c r="F119" i="4"/>
  <c r="C118" i="4" l="1"/>
  <c r="C118" i="23"/>
  <c r="D118" i="23"/>
  <c r="C118" i="24"/>
  <c r="E118" i="24"/>
  <c r="E118" i="5"/>
  <c r="G118" i="4"/>
  <c r="D118" i="5"/>
  <c r="C118" i="5"/>
  <c r="E118" i="4"/>
  <c r="D119" i="4"/>
  <c r="E118" i="23"/>
  <c r="D119" i="24"/>
  <c r="H119" i="24"/>
  <c r="G118" i="24"/>
  <c r="P118" i="4"/>
  <c r="N118" i="4" s="1"/>
  <c r="P118" i="24"/>
  <c r="N118" i="24" s="1"/>
  <c r="J118" i="4"/>
  <c r="H118" i="4" s="1"/>
  <c r="J118" i="24"/>
  <c r="F118" i="24"/>
  <c r="F118" i="4"/>
  <c r="E117" i="24"/>
  <c r="C117" i="24"/>
  <c r="C117" i="4"/>
  <c r="D117" i="5"/>
  <c r="E117" i="23" l="1"/>
  <c r="C117" i="23"/>
  <c r="C117" i="5"/>
  <c r="D117" i="23"/>
  <c r="E117" i="5"/>
  <c r="J117" i="24"/>
  <c r="H117" i="24" s="1"/>
  <c r="P117" i="4"/>
  <c r="N117" i="4" s="1"/>
  <c r="G117" i="4"/>
  <c r="D118" i="24"/>
  <c r="D118" i="4"/>
  <c r="E117" i="4"/>
  <c r="P117" i="24"/>
  <c r="N117" i="24" s="1"/>
  <c r="H118" i="24"/>
  <c r="G117" i="24"/>
  <c r="J117" i="4"/>
  <c r="F117" i="24"/>
  <c r="F117" i="4"/>
  <c r="E116" i="24"/>
  <c r="G116" i="4"/>
  <c r="D117" i="4" l="1"/>
  <c r="C116" i="5"/>
  <c r="C116" i="23"/>
  <c r="C116" i="4"/>
  <c r="C116" i="24"/>
  <c r="D116" i="23"/>
  <c r="D116" i="5"/>
  <c r="E116" i="5"/>
  <c r="D117" i="24"/>
  <c r="P116" i="4"/>
  <c r="N116" i="4" s="1"/>
  <c r="E116" i="4"/>
  <c r="J116" i="24"/>
  <c r="H116" i="24" s="1"/>
  <c r="H117" i="4"/>
  <c r="P116" i="24"/>
  <c r="N116" i="24" s="1"/>
  <c r="E116" i="23"/>
  <c r="G116" i="24"/>
  <c r="J116" i="4"/>
  <c r="F116" i="24"/>
  <c r="F116" i="4"/>
  <c r="E115" i="5" l="1"/>
  <c r="E115" i="4"/>
  <c r="D115" i="23"/>
  <c r="C115" i="5"/>
  <c r="E115" i="23"/>
  <c r="E115" i="24"/>
  <c r="C115" i="4"/>
  <c r="C115" i="24"/>
  <c r="D115" i="5"/>
  <c r="D116" i="4"/>
  <c r="H116" i="4"/>
  <c r="P115" i="4"/>
  <c r="N115" i="4" s="1"/>
  <c r="G115" i="24"/>
  <c r="D116" i="24"/>
  <c r="P115" i="24"/>
  <c r="N115" i="24" s="1"/>
  <c r="C115" i="23"/>
  <c r="G115" i="4"/>
  <c r="J115" i="4"/>
  <c r="J115" i="24"/>
  <c r="H115" i="24" s="1"/>
  <c r="F115" i="24"/>
  <c r="F115" i="4"/>
  <c r="G114" i="24" l="1"/>
  <c r="D114" i="5"/>
  <c r="C114" i="4"/>
  <c r="E114" i="4"/>
  <c r="C114" i="24"/>
  <c r="E114" i="24"/>
  <c r="E114" i="23"/>
  <c r="D114" i="23"/>
  <c r="E114" i="5"/>
  <c r="C114" i="5"/>
  <c r="D115" i="4"/>
  <c r="H115" i="4"/>
  <c r="D115" i="24"/>
  <c r="C114" i="23"/>
  <c r="P114" i="24"/>
  <c r="N114" i="24" s="1"/>
  <c r="G114" i="4"/>
  <c r="P114" i="4"/>
  <c r="N114" i="4" s="1"/>
  <c r="J114" i="4"/>
  <c r="H114" i="4" s="1"/>
  <c r="J114" i="24"/>
  <c r="F114" i="24"/>
  <c r="F114" i="4"/>
  <c r="E113" i="24"/>
  <c r="E113" i="4"/>
  <c r="D113" i="23"/>
  <c r="C113" i="23"/>
  <c r="E113" i="5"/>
  <c r="C113" i="5"/>
  <c r="F113" i="24" l="1"/>
  <c r="D113" i="5"/>
  <c r="E113" i="23"/>
  <c r="D114" i="24"/>
  <c r="J113" i="24"/>
  <c r="H113" i="24" s="1"/>
  <c r="P113" i="24"/>
  <c r="N113" i="24" s="1"/>
  <c r="D114" i="4"/>
  <c r="J113" i="4"/>
  <c r="H113" i="4" s="1"/>
  <c r="F113" i="4"/>
  <c r="G113" i="4"/>
  <c r="C113" i="24"/>
  <c r="C113" i="4"/>
  <c r="H114" i="24"/>
  <c r="P113" i="4"/>
  <c r="N113" i="4" s="1"/>
  <c r="G113" i="24"/>
  <c r="G112" i="24"/>
  <c r="E112" i="23" l="1"/>
  <c r="E112" i="24"/>
  <c r="C112" i="5"/>
  <c r="E112" i="4"/>
  <c r="D112" i="5"/>
  <c r="C112" i="23"/>
  <c r="C112" i="4"/>
  <c r="C112" i="24"/>
  <c r="D112" i="23"/>
  <c r="D113" i="24"/>
  <c r="D113" i="4"/>
  <c r="G112" i="4"/>
  <c r="E112" i="5"/>
  <c r="P112" i="24"/>
  <c r="N112" i="24" s="1"/>
  <c r="P112" i="4"/>
  <c r="N112" i="4" s="1"/>
  <c r="J112" i="4"/>
  <c r="H112" i="4" s="1"/>
  <c r="J112" i="24"/>
  <c r="H112" i="24" s="1"/>
  <c r="F112" i="24"/>
  <c r="F112" i="4"/>
  <c r="E111" i="23" l="1"/>
  <c r="E111" i="24"/>
  <c r="F111" i="24"/>
  <c r="C111" i="5"/>
  <c r="C111" i="4"/>
  <c r="E111" i="5"/>
  <c r="E111" i="4"/>
  <c r="C111" i="23"/>
  <c r="D111" i="5"/>
  <c r="D112" i="4"/>
  <c r="P111" i="4"/>
  <c r="N111" i="4" s="1"/>
  <c r="D112" i="24"/>
  <c r="D111" i="23"/>
  <c r="J111" i="24"/>
  <c r="H111" i="24" s="1"/>
  <c r="G111" i="4"/>
  <c r="J111" i="4"/>
  <c r="H111" i="4" s="1"/>
  <c r="P111" i="24"/>
  <c r="N111" i="24" s="1"/>
  <c r="C111" i="24"/>
  <c r="G111" i="24"/>
  <c r="F111" i="4"/>
  <c r="D110" i="5"/>
  <c r="C110" i="4" l="1"/>
  <c r="C110" i="24"/>
  <c r="E110" i="23"/>
  <c r="E110" i="24"/>
  <c r="E110" i="5"/>
  <c r="D110" i="23"/>
  <c r="C110" i="23"/>
  <c r="C110" i="5"/>
  <c r="P110" i="4"/>
  <c r="N110" i="4" s="1"/>
  <c r="D111" i="4"/>
  <c r="G110" i="4"/>
  <c r="P110" i="24"/>
  <c r="N110" i="24" s="1"/>
  <c r="D111" i="24"/>
  <c r="G110" i="24"/>
  <c r="E110" i="4"/>
  <c r="J110" i="24"/>
  <c r="J110" i="4"/>
  <c r="H110" i="4" s="1"/>
  <c r="F110" i="24"/>
  <c r="F110" i="4"/>
  <c r="C109" i="4"/>
  <c r="C109" i="23"/>
  <c r="D109" i="5"/>
  <c r="D110" i="24" l="1"/>
  <c r="E109" i="4"/>
  <c r="E109" i="24"/>
  <c r="E109" i="23"/>
  <c r="G109" i="4"/>
  <c r="G109" i="24"/>
  <c r="D109" i="23"/>
  <c r="E109" i="5"/>
  <c r="C109" i="24"/>
  <c r="C109" i="5"/>
  <c r="P109" i="4"/>
  <c r="N109" i="4" s="1"/>
  <c r="D110" i="4"/>
  <c r="H110" i="24"/>
  <c r="P109" i="24"/>
  <c r="N109" i="24" s="1"/>
  <c r="J109" i="4"/>
  <c r="J109" i="24"/>
  <c r="H109" i="24" s="1"/>
  <c r="F109" i="24"/>
  <c r="F109" i="4"/>
  <c r="G108" i="24"/>
  <c r="D108" i="23" l="1"/>
  <c r="E108" i="4"/>
  <c r="C108" i="24"/>
  <c r="E108" i="23"/>
  <c r="D108" i="5"/>
  <c r="C108" i="4"/>
  <c r="E108" i="24"/>
  <c r="C108" i="5"/>
  <c r="D109" i="4"/>
  <c r="C108" i="23"/>
  <c r="F108" i="4"/>
  <c r="E108" i="5"/>
  <c r="H109" i="4"/>
  <c r="D109" i="24"/>
  <c r="G108" i="4"/>
  <c r="P108" i="24"/>
  <c r="N108" i="24" s="1"/>
  <c r="P108" i="4"/>
  <c r="N108" i="4" s="1"/>
  <c r="J108" i="24"/>
  <c r="F108" i="24"/>
  <c r="J108" i="4"/>
  <c r="E107" i="4"/>
  <c r="C107" i="24" l="1"/>
  <c r="G107" i="24"/>
  <c r="G107" i="4"/>
  <c r="C107" i="5"/>
  <c r="C107" i="23"/>
  <c r="C107" i="4"/>
  <c r="E107" i="23"/>
  <c r="E107" i="24"/>
  <c r="E107" i="5"/>
  <c r="D107" i="23"/>
  <c r="D107" i="5"/>
  <c r="D108" i="24"/>
  <c r="P107" i="24"/>
  <c r="N107" i="24" s="1"/>
  <c r="H108" i="24"/>
  <c r="P107" i="4"/>
  <c r="N107" i="4" s="1"/>
  <c r="J107" i="4"/>
  <c r="H107" i="4" s="1"/>
  <c r="D108" i="4"/>
  <c r="H108" i="4"/>
  <c r="J107" i="24"/>
  <c r="F107" i="24"/>
  <c r="F107" i="4"/>
  <c r="D107" i="24" l="1"/>
  <c r="D107" i="4"/>
  <c r="H107" i="24"/>
  <c r="G106" i="4"/>
  <c r="F106" i="24" l="1"/>
  <c r="F106" i="4"/>
  <c r="E106" i="23"/>
  <c r="C106" i="5"/>
  <c r="C106" i="23"/>
  <c r="C106" i="4"/>
  <c r="D106" i="5"/>
  <c r="D106" i="23"/>
  <c r="C106" i="24"/>
  <c r="E106" i="4"/>
  <c r="E106" i="5"/>
  <c r="J106" i="4"/>
  <c r="H106" i="4" s="1"/>
  <c r="P106" i="4"/>
  <c r="N106" i="4" s="1"/>
  <c r="P106" i="24"/>
  <c r="N106" i="24" s="1"/>
  <c r="J106" i="24"/>
  <c r="E106" i="24"/>
  <c r="G106" i="24"/>
  <c r="D106" i="4" l="1"/>
  <c r="D106" i="24"/>
  <c r="H106" i="24"/>
  <c r="F105" i="4"/>
  <c r="G105" i="4" l="1"/>
  <c r="C105" i="5"/>
  <c r="C105" i="23"/>
  <c r="C105" i="4"/>
  <c r="E105" i="5"/>
  <c r="D105" i="23"/>
  <c r="D105" i="5"/>
  <c r="E105" i="23"/>
  <c r="E105" i="4"/>
  <c r="G105" i="24"/>
  <c r="P105" i="4"/>
  <c r="N105" i="4" s="1"/>
  <c r="P105" i="24"/>
  <c r="N105" i="24" s="1"/>
  <c r="F105" i="24"/>
  <c r="J105" i="24"/>
  <c r="J105" i="4"/>
  <c r="E105" i="24"/>
  <c r="C105" i="24"/>
  <c r="C104" i="24"/>
  <c r="E104" i="4"/>
  <c r="C104" i="4"/>
  <c r="D104" i="5"/>
  <c r="F104" i="4" l="1"/>
  <c r="E104" i="24"/>
  <c r="G104" i="4"/>
  <c r="F104" i="24"/>
  <c r="G104" i="24"/>
  <c r="C104" i="5"/>
  <c r="C104" i="23"/>
  <c r="E104" i="5"/>
  <c r="E104" i="23"/>
  <c r="D104" i="23"/>
  <c r="D105" i="24"/>
  <c r="J104" i="24"/>
  <c r="H104" i="24" s="1"/>
  <c r="P104" i="24"/>
  <c r="N104" i="24" s="1"/>
  <c r="H105" i="24"/>
  <c r="H105" i="4"/>
  <c r="D105" i="4"/>
  <c r="J104" i="4"/>
  <c r="H104" i="4" s="1"/>
  <c r="P104" i="4"/>
  <c r="N104" i="4" s="1"/>
  <c r="E103" i="24"/>
  <c r="C103" i="5"/>
  <c r="D103" i="5" l="1"/>
  <c r="E103" i="4"/>
  <c r="D103" i="23"/>
  <c r="C103" i="24"/>
  <c r="F103" i="24"/>
  <c r="F103" i="4"/>
  <c r="G103" i="4"/>
  <c r="E103" i="23"/>
  <c r="C103" i="23"/>
  <c r="G103" i="24"/>
  <c r="E103" i="5"/>
  <c r="C103" i="4"/>
  <c r="D104" i="24"/>
  <c r="D104" i="4"/>
  <c r="J103" i="24"/>
  <c r="H103" i="24" s="1"/>
  <c r="P103" i="24"/>
  <c r="N103" i="24" s="1"/>
  <c r="J103" i="4"/>
  <c r="H103" i="4" s="1"/>
  <c r="P103" i="4"/>
  <c r="C102" i="4"/>
  <c r="C102" i="5" l="1"/>
  <c r="D102" i="5"/>
  <c r="D102" i="23"/>
  <c r="E102" i="4"/>
  <c r="E102" i="24"/>
  <c r="F102" i="24"/>
  <c r="G102" i="24"/>
  <c r="G102" i="4"/>
  <c r="F102" i="4"/>
  <c r="E102" i="5"/>
  <c r="E102" i="23"/>
  <c r="C102" i="23"/>
  <c r="D103" i="24"/>
  <c r="D103" i="4"/>
  <c r="N103" i="4"/>
  <c r="J102" i="4"/>
  <c r="P102" i="4"/>
  <c r="N102" i="4" s="1"/>
  <c r="J102" i="24"/>
  <c r="H102" i="24" s="1"/>
  <c r="P102" i="24"/>
  <c r="N102" i="24" s="1"/>
  <c r="C102" i="24"/>
  <c r="G101" i="24"/>
  <c r="F101" i="24"/>
  <c r="F101" i="4" l="1"/>
  <c r="E101" i="24"/>
  <c r="E101" i="5"/>
  <c r="D101" i="23"/>
  <c r="C101" i="24"/>
  <c r="C101" i="5"/>
  <c r="D101" i="5"/>
  <c r="C101" i="23"/>
  <c r="C101" i="4"/>
  <c r="G101" i="4"/>
  <c r="E101" i="4"/>
  <c r="E101" i="23"/>
  <c r="D102" i="4"/>
  <c r="J101" i="4"/>
  <c r="H101" i="4" s="1"/>
  <c r="P101" i="4"/>
  <c r="N101" i="4" s="1"/>
  <c r="H102" i="4"/>
  <c r="D102" i="24"/>
  <c r="J101" i="24"/>
  <c r="H101" i="24" s="1"/>
  <c r="P101" i="24"/>
  <c r="N101" i="24" s="1"/>
  <c r="G100" i="4"/>
  <c r="G100" i="24" l="1"/>
  <c r="C100" i="4"/>
  <c r="E100" i="5"/>
  <c r="D100" i="23"/>
  <c r="E100" i="4"/>
  <c r="F100" i="4"/>
  <c r="C100" i="24"/>
  <c r="C100" i="5"/>
  <c r="C100" i="23"/>
  <c r="E100" i="23"/>
  <c r="D100" i="5"/>
  <c r="D101" i="4"/>
  <c r="D101" i="24"/>
  <c r="P100" i="24"/>
  <c r="N100" i="24" s="1"/>
  <c r="J100" i="24"/>
  <c r="H100" i="24" s="1"/>
  <c r="F100" i="24"/>
  <c r="J100" i="4"/>
  <c r="H100" i="4" s="1"/>
  <c r="P100" i="4"/>
  <c r="N100" i="4" s="1"/>
  <c r="E100" i="24"/>
  <c r="G99" i="24"/>
  <c r="F99" i="24"/>
  <c r="E99" i="24"/>
  <c r="G99" i="4"/>
  <c r="F99" i="4"/>
  <c r="D99" i="23" l="1"/>
  <c r="E99" i="4"/>
  <c r="C99" i="24"/>
  <c r="D99" i="5"/>
  <c r="C99" i="4"/>
  <c r="C99" i="23"/>
  <c r="E99" i="5"/>
  <c r="C99" i="5"/>
  <c r="E99" i="23"/>
  <c r="J99" i="4"/>
  <c r="H99" i="4" s="1"/>
  <c r="P99" i="4"/>
  <c r="N99" i="4" s="1"/>
  <c r="J99" i="24"/>
  <c r="H99" i="24" s="1"/>
  <c r="P99" i="24"/>
  <c r="N99" i="24" s="1"/>
  <c r="D100" i="24"/>
  <c r="D100" i="4"/>
  <c r="G98" i="24" l="1"/>
  <c r="G98" i="4"/>
  <c r="F98" i="24"/>
  <c r="C98" i="4"/>
  <c r="D98" i="23"/>
  <c r="E98" i="4"/>
  <c r="E98" i="23"/>
  <c r="F98" i="4"/>
  <c r="E98" i="24"/>
  <c r="D98" i="5"/>
  <c r="E98" i="5"/>
  <c r="C98" i="5"/>
  <c r="C98" i="23"/>
  <c r="D99" i="4"/>
  <c r="D99" i="24"/>
  <c r="J98" i="4"/>
  <c r="H98" i="4" s="1"/>
  <c r="P98" i="4"/>
  <c r="N98" i="4" s="1"/>
  <c r="J98" i="24"/>
  <c r="H98" i="24" s="1"/>
  <c r="P98" i="24"/>
  <c r="N98" i="24" s="1"/>
  <c r="C98" i="24"/>
  <c r="F97" i="24"/>
  <c r="E97" i="23" l="1"/>
  <c r="E97" i="4"/>
  <c r="G97" i="24"/>
  <c r="G97" i="4"/>
  <c r="F97" i="4"/>
  <c r="D97" i="23"/>
  <c r="C97" i="4"/>
  <c r="E97" i="5"/>
  <c r="D97" i="5"/>
  <c r="C97" i="5"/>
  <c r="E97" i="24"/>
  <c r="C97" i="23"/>
  <c r="J97" i="4"/>
  <c r="H97" i="4" s="1"/>
  <c r="D98" i="4"/>
  <c r="D98" i="24"/>
  <c r="P97" i="4"/>
  <c r="N97" i="4" s="1"/>
  <c r="J97" i="24"/>
  <c r="H97" i="24" s="1"/>
  <c r="P97" i="24"/>
  <c r="N97" i="24" s="1"/>
  <c r="C97" i="24"/>
  <c r="F96" i="24"/>
  <c r="G96" i="4"/>
  <c r="E96" i="5" l="1"/>
  <c r="F96" i="4"/>
  <c r="E96" i="24"/>
  <c r="C96" i="4"/>
  <c r="G96" i="24"/>
  <c r="E96" i="4"/>
  <c r="C96" i="5"/>
  <c r="D96" i="5"/>
  <c r="E96" i="23"/>
  <c r="D96" i="23"/>
  <c r="C96" i="23"/>
  <c r="D97" i="24"/>
  <c r="D97" i="4"/>
  <c r="J96" i="4"/>
  <c r="H96" i="4" s="1"/>
  <c r="P96" i="4"/>
  <c r="N96" i="4" s="1"/>
  <c r="J96" i="24"/>
  <c r="H96" i="24" s="1"/>
  <c r="P96" i="24"/>
  <c r="N96" i="24" s="1"/>
  <c r="C96" i="24"/>
  <c r="C95" i="4"/>
  <c r="D95" i="5" l="1"/>
  <c r="C95" i="5"/>
  <c r="E95" i="5"/>
  <c r="D95" i="23"/>
  <c r="C95" i="24"/>
  <c r="E95" i="23"/>
  <c r="F95" i="24"/>
  <c r="C95" i="23"/>
  <c r="D96" i="24"/>
  <c r="D96" i="4"/>
  <c r="P95" i="24"/>
  <c r="N95" i="24" s="1"/>
  <c r="P95" i="4"/>
  <c r="N95" i="4" s="1"/>
  <c r="G95" i="4"/>
  <c r="G95" i="24"/>
  <c r="J95" i="4"/>
  <c r="H95" i="4" s="1"/>
  <c r="F95" i="4"/>
  <c r="E95" i="24"/>
  <c r="J95" i="24"/>
  <c r="E95" i="4"/>
  <c r="E94" i="24"/>
  <c r="C94" i="24"/>
  <c r="E94" i="4"/>
  <c r="E94" i="23"/>
  <c r="D94" i="23"/>
  <c r="E94" i="5"/>
  <c r="G94" i="4" l="1"/>
  <c r="F94" i="24"/>
  <c r="C94" i="23"/>
  <c r="C94" i="4"/>
  <c r="G94" i="24"/>
  <c r="C94" i="5"/>
  <c r="D94" i="5"/>
  <c r="F94" i="4"/>
  <c r="D95" i="24"/>
  <c r="J94" i="4"/>
  <c r="H94" i="4" s="1"/>
  <c r="P94" i="4"/>
  <c r="N94" i="4" s="1"/>
  <c r="H95" i="24"/>
  <c r="D95" i="4"/>
  <c r="J94" i="24"/>
  <c r="P94" i="24"/>
  <c r="N94" i="24" s="1"/>
  <c r="G93" i="24" l="1"/>
  <c r="F93" i="4"/>
  <c r="E93" i="24"/>
  <c r="G93" i="4"/>
  <c r="F93" i="24"/>
  <c r="C93" i="5"/>
  <c r="C93" i="23"/>
  <c r="C93" i="4"/>
  <c r="E93" i="5"/>
  <c r="E93" i="4"/>
  <c r="C93" i="24"/>
  <c r="E93" i="23"/>
  <c r="D93" i="5"/>
  <c r="D93" i="23"/>
  <c r="D94" i="4"/>
  <c r="D94" i="24"/>
  <c r="J93" i="4"/>
  <c r="H93" i="4" s="1"/>
  <c r="P93" i="4"/>
  <c r="N93" i="4" s="1"/>
  <c r="J93" i="24"/>
  <c r="H93" i="24" s="1"/>
  <c r="P93" i="24"/>
  <c r="N93" i="24" s="1"/>
  <c r="H94" i="24"/>
  <c r="G92" i="24"/>
  <c r="G92" i="4" l="1"/>
  <c r="C92" i="23"/>
  <c r="E92" i="5"/>
  <c r="C92" i="4"/>
  <c r="E92" i="4"/>
  <c r="D92" i="23"/>
  <c r="E92" i="24"/>
  <c r="F92" i="24"/>
  <c r="C92" i="5"/>
  <c r="D92" i="5"/>
  <c r="F92" i="4"/>
  <c r="E92" i="23"/>
  <c r="D93" i="24"/>
  <c r="D93" i="4"/>
  <c r="J92" i="24"/>
  <c r="H92" i="24" s="1"/>
  <c r="P92" i="24"/>
  <c r="N92" i="24" s="1"/>
  <c r="C92" i="24"/>
  <c r="J92" i="4"/>
  <c r="H92" i="4" s="1"/>
  <c r="P92" i="4"/>
  <c r="N92" i="4" s="1"/>
  <c r="E91" i="23"/>
  <c r="G91" i="24" l="1"/>
  <c r="E91" i="5"/>
  <c r="D91" i="23"/>
  <c r="E91" i="4"/>
  <c r="C91" i="24"/>
  <c r="F91" i="4"/>
  <c r="E91" i="24"/>
  <c r="G91" i="4"/>
  <c r="C91" i="4"/>
  <c r="F91" i="24"/>
  <c r="D91" i="5"/>
  <c r="C91" i="23"/>
  <c r="C91" i="5"/>
  <c r="D92" i="24"/>
  <c r="D92" i="4"/>
  <c r="J91" i="24"/>
  <c r="H91" i="24" s="1"/>
  <c r="P91" i="24"/>
  <c r="J91" i="4"/>
  <c r="H91" i="4" s="1"/>
  <c r="P91" i="4"/>
  <c r="N91" i="4" s="1"/>
  <c r="G90" i="4"/>
  <c r="E90" i="23"/>
  <c r="F90" i="4" l="1"/>
  <c r="D90" i="23"/>
  <c r="E90" i="4"/>
  <c r="C90" i="24"/>
  <c r="C90" i="4"/>
  <c r="F90" i="24"/>
  <c r="E90" i="5"/>
  <c r="D90" i="5"/>
  <c r="C90" i="5"/>
  <c r="C90" i="23"/>
  <c r="D91" i="24"/>
  <c r="N91" i="24"/>
  <c r="D91" i="4"/>
  <c r="P90" i="24"/>
  <c r="N90" i="24" s="1"/>
  <c r="G90" i="24"/>
  <c r="E90" i="24"/>
  <c r="J90" i="24"/>
  <c r="J90" i="4"/>
  <c r="H90" i="4" s="1"/>
  <c r="P90" i="4"/>
  <c r="C89" i="4"/>
  <c r="C89" i="23"/>
  <c r="C89" i="5" l="1"/>
  <c r="E89" i="5"/>
  <c r="E89" i="4"/>
  <c r="C89" i="24"/>
  <c r="F89" i="4"/>
  <c r="E89" i="24"/>
  <c r="G89" i="4"/>
  <c r="F89" i="24"/>
  <c r="G89" i="24"/>
  <c r="D89" i="5"/>
  <c r="D89" i="23"/>
  <c r="E89" i="23"/>
  <c r="D90" i="24"/>
  <c r="D90" i="4"/>
  <c r="N90" i="4"/>
  <c r="H90" i="24"/>
  <c r="J89" i="24"/>
  <c r="H89" i="24" s="1"/>
  <c r="P89" i="24"/>
  <c r="N89" i="24" s="1"/>
  <c r="J89" i="4"/>
  <c r="H89" i="4" s="1"/>
  <c r="P89" i="4"/>
  <c r="D89" i="24" l="1"/>
  <c r="D89" i="4"/>
  <c r="N89" i="4"/>
  <c r="G88" i="24"/>
  <c r="G88" i="4"/>
  <c r="F88" i="4"/>
  <c r="E88" i="23"/>
  <c r="C88" i="5" l="1"/>
  <c r="C88" i="4"/>
  <c r="E88" i="4"/>
  <c r="C88" i="24"/>
  <c r="D88" i="23"/>
  <c r="E88" i="5"/>
  <c r="D88" i="5"/>
  <c r="C88" i="23"/>
  <c r="J88" i="4"/>
  <c r="H88" i="4" s="1"/>
  <c r="P88" i="24"/>
  <c r="N88" i="24" s="1"/>
  <c r="P88" i="4"/>
  <c r="N88" i="4" s="1"/>
  <c r="J88" i="24"/>
  <c r="F88" i="24"/>
  <c r="E88" i="24"/>
  <c r="C87" i="4" l="1"/>
  <c r="C87" i="23"/>
  <c r="E87" i="5"/>
  <c r="D87" i="23"/>
  <c r="E87" i="4"/>
  <c r="C87" i="24"/>
  <c r="F87" i="4"/>
  <c r="E87" i="24"/>
  <c r="G87" i="4"/>
  <c r="F87" i="24"/>
  <c r="G87" i="24"/>
  <c r="D87" i="5"/>
  <c r="E87" i="23"/>
  <c r="C87" i="5"/>
  <c r="D88" i="24"/>
  <c r="H88" i="24"/>
  <c r="D88" i="4"/>
  <c r="J87" i="4"/>
  <c r="H87" i="4" s="1"/>
  <c r="P87" i="4"/>
  <c r="N87" i="4" s="1"/>
  <c r="J87" i="24"/>
  <c r="H87" i="24" s="1"/>
  <c r="P87" i="24"/>
  <c r="N87" i="24" s="1"/>
  <c r="F86" i="24" l="1"/>
  <c r="F86" i="4"/>
  <c r="E86" i="24"/>
  <c r="C86" i="5"/>
  <c r="D86" i="23"/>
  <c r="E86" i="4"/>
  <c r="G86" i="4"/>
  <c r="D86" i="5"/>
  <c r="G86" i="24"/>
  <c r="C86" i="4"/>
  <c r="E86" i="5"/>
  <c r="C86" i="23"/>
  <c r="E86" i="23"/>
  <c r="D87" i="4"/>
  <c r="J86" i="4"/>
  <c r="H86" i="4" s="1"/>
  <c r="P86" i="4"/>
  <c r="N86" i="4" s="1"/>
  <c r="J86" i="24"/>
  <c r="H86" i="24" s="1"/>
  <c r="P86" i="24"/>
  <c r="N86" i="24" s="1"/>
  <c r="C86" i="24"/>
  <c r="D87" i="24"/>
  <c r="E85" i="24"/>
  <c r="F85" i="4"/>
  <c r="F85" i="24" l="1"/>
  <c r="C85" i="23"/>
  <c r="C85" i="4"/>
  <c r="D85" i="5"/>
  <c r="E85" i="5"/>
  <c r="D85" i="23"/>
  <c r="E85" i="4"/>
  <c r="G85" i="24"/>
  <c r="C85" i="5"/>
  <c r="E85" i="23"/>
  <c r="C85" i="24"/>
  <c r="G85" i="4"/>
  <c r="D86" i="24"/>
  <c r="D86" i="4"/>
  <c r="J85" i="24"/>
  <c r="P85" i="24"/>
  <c r="N85" i="24" s="1"/>
  <c r="J85" i="4"/>
  <c r="P85" i="4"/>
  <c r="N85" i="4" s="1"/>
  <c r="F84" i="24" l="1"/>
  <c r="G84" i="24"/>
  <c r="E84" i="23"/>
  <c r="F84" i="4"/>
  <c r="C84" i="4"/>
  <c r="C84" i="5"/>
  <c r="E84" i="5"/>
  <c r="D84" i="23"/>
  <c r="E84" i="4"/>
  <c r="C84" i="24"/>
  <c r="C84" i="23"/>
  <c r="E84" i="24"/>
  <c r="G84" i="4"/>
  <c r="D84" i="5"/>
  <c r="D85" i="4"/>
  <c r="D85" i="24"/>
  <c r="H85" i="4"/>
  <c r="H85" i="24"/>
  <c r="J84" i="4"/>
  <c r="H84" i="4" s="1"/>
  <c r="J84" i="24"/>
  <c r="H84" i="24" s="1"/>
  <c r="P84" i="24"/>
  <c r="P84" i="4"/>
  <c r="G83" i="24" l="1"/>
  <c r="G83" i="4"/>
  <c r="F83" i="24"/>
  <c r="D83" i="23"/>
  <c r="E83" i="4"/>
  <c r="C83" i="24"/>
  <c r="E83" i="5"/>
  <c r="F83" i="4"/>
  <c r="E83" i="24"/>
  <c r="D83" i="5"/>
  <c r="C83" i="4"/>
  <c r="C83" i="23"/>
  <c r="E83" i="23"/>
  <c r="C83" i="5"/>
  <c r="D84" i="4"/>
  <c r="D84" i="24"/>
  <c r="J83" i="4"/>
  <c r="H83" i="4" s="1"/>
  <c r="P83" i="4"/>
  <c r="N83" i="4" s="1"/>
  <c r="N84" i="4"/>
  <c r="N84" i="24"/>
  <c r="J83" i="24"/>
  <c r="H83" i="24" s="1"/>
  <c r="P83" i="24"/>
  <c r="N83" i="24" s="1"/>
  <c r="G82" i="24" l="1"/>
  <c r="C82" i="5"/>
  <c r="E82" i="23"/>
  <c r="D82" i="5"/>
  <c r="C82" i="23"/>
  <c r="C82" i="4"/>
  <c r="D82" i="23"/>
  <c r="C82" i="24"/>
  <c r="E82" i="24"/>
  <c r="G82" i="4"/>
  <c r="F82" i="24"/>
  <c r="E82" i="5"/>
  <c r="E82" i="4"/>
  <c r="F82" i="4"/>
  <c r="D83" i="4"/>
  <c r="D83" i="24"/>
  <c r="J82" i="24"/>
  <c r="H82" i="24" s="1"/>
  <c r="P82" i="24"/>
  <c r="N82" i="24" s="1"/>
  <c r="J82" i="4"/>
  <c r="H82" i="4" s="1"/>
  <c r="P82" i="4"/>
  <c r="N82" i="4" s="1"/>
  <c r="F81" i="24" l="1"/>
  <c r="D81" i="23"/>
  <c r="C81" i="24"/>
  <c r="C81" i="4"/>
  <c r="F81" i="4"/>
  <c r="E81" i="24"/>
  <c r="G81" i="24"/>
  <c r="E81" i="4"/>
  <c r="G81" i="4"/>
  <c r="C81" i="23"/>
  <c r="E81" i="5"/>
  <c r="C81" i="5"/>
  <c r="D81" i="5"/>
  <c r="E81" i="23"/>
  <c r="D82" i="24"/>
  <c r="J81" i="24"/>
  <c r="H81" i="24" s="1"/>
  <c r="P81" i="24"/>
  <c r="P81" i="4"/>
  <c r="N81" i="4" s="1"/>
  <c r="J81" i="4"/>
  <c r="D82" i="4"/>
  <c r="C80" i="5" l="1"/>
  <c r="C80" i="23"/>
  <c r="C80" i="4"/>
  <c r="E80" i="5"/>
  <c r="C80" i="24"/>
  <c r="F80" i="4"/>
  <c r="E80" i="24"/>
  <c r="G80" i="4"/>
  <c r="F80" i="24"/>
  <c r="G80" i="24"/>
  <c r="E80" i="4"/>
  <c r="D80" i="5"/>
  <c r="D80" i="23"/>
  <c r="E80" i="23"/>
  <c r="D81" i="24"/>
  <c r="N81" i="24"/>
  <c r="D81" i="4"/>
  <c r="J80" i="24"/>
  <c r="P80" i="24"/>
  <c r="N80" i="24" s="1"/>
  <c r="H81" i="4"/>
  <c r="J80" i="4"/>
  <c r="H80" i="4" s="1"/>
  <c r="P80" i="4"/>
  <c r="N80" i="4" s="1"/>
  <c r="E79" i="24"/>
  <c r="F79" i="4" l="1"/>
  <c r="G79" i="4"/>
  <c r="F79" i="24"/>
  <c r="G79" i="24"/>
  <c r="D79" i="5"/>
  <c r="C79" i="23"/>
  <c r="C79" i="4"/>
  <c r="E79" i="5"/>
  <c r="D79" i="23"/>
  <c r="E79" i="4"/>
  <c r="C79" i="24"/>
  <c r="C79" i="5"/>
  <c r="E79" i="23"/>
  <c r="D80" i="24"/>
  <c r="H80" i="24"/>
  <c r="J79" i="24"/>
  <c r="H79" i="24" s="1"/>
  <c r="D80" i="4"/>
  <c r="P79" i="24"/>
  <c r="J79" i="4"/>
  <c r="H79" i="4" s="1"/>
  <c r="P79" i="4"/>
  <c r="C78" i="5" l="1"/>
  <c r="C78" i="4"/>
  <c r="D78" i="23"/>
  <c r="E78" i="4"/>
  <c r="C78" i="24"/>
  <c r="F78" i="4"/>
  <c r="E78" i="24"/>
  <c r="F78" i="24"/>
  <c r="G78" i="24"/>
  <c r="G78" i="4"/>
  <c r="E78" i="23"/>
  <c r="E78" i="5"/>
  <c r="D78" i="5"/>
  <c r="C78" i="23"/>
  <c r="D79" i="24"/>
  <c r="N79" i="24"/>
  <c r="D79" i="4"/>
  <c r="J78" i="24"/>
  <c r="P78" i="24"/>
  <c r="N78" i="24" s="1"/>
  <c r="N79" i="4"/>
  <c r="J78" i="4"/>
  <c r="H78" i="4" s="1"/>
  <c r="P78" i="4"/>
  <c r="N78" i="4" s="1"/>
  <c r="D77" i="23" l="1"/>
  <c r="E77" i="4"/>
  <c r="C77" i="24"/>
  <c r="C77" i="4"/>
  <c r="E77" i="23"/>
  <c r="E77" i="24"/>
  <c r="G77" i="4"/>
  <c r="F77" i="24"/>
  <c r="G77" i="24"/>
  <c r="E77" i="5"/>
  <c r="F77" i="4"/>
  <c r="D77" i="5"/>
  <c r="C77" i="23"/>
  <c r="C77" i="5"/>
  <c r="D78" i="24"/>
  <c r="H78" i="24"/>
  <c r="J77" i="24"/>
  <c r="P77" i="24"/>
  <c r="N77" i="24" s="1"/>
  <c r="J77" i="4"/>
  <c r="H77" i="4" s="1"/>
  <c r="P77" i="4"/>
  <c r="N77" i="4" s="1"/>
  <c r="D78" i="4"/>
  <c r="C76" i="23" l="1"/>
  <c r="D76" i="23"/>
  <c r="E76" i="5"/>
  <c r="F76" i="4"/>
  <c r="F76" i="24"/>
  <c r="G76" i="24"/>
  <c r="G76" i="4"/>
  <c r="C76" i="4"/>
  <c r="E76" i="24"/>
  <c r="C76" i="24"/>
  <c r="E76" i="23"/>
  <c r="E76" i="4"/>
  <c r="C76" i="5"/>
  <c r="D76" i="5"/>
  <c r="D77" i="24"/>
  <c r="D77" i="4"/>
  <c r="J76" i="24"/>
  <c r="P76" i="24"/>
  <c r="N76" i="24" s="1"/>
  <c r="H77" i="24"/>
  <c r="J76" i="4"/>
  <c r="H76" i="4" s="1"/>
  <c r="P76" i="4"/>
  <c r="N76" i="4" s="1"/>
  <c r="G75" i="24"/>
  <c r="C75" i="4"/>
  <c r="D75" i="23" l="1"/>
  <c r="E75" i="23"/>
  <c r="G75" i="4"/>
  <c r="E75" i="24"/>
  <c r="F75" i="4"/>
  <c r="F75" i="24"/>
  <c r="E75" i="4"/>
  <c r="E75" i="5"/>
  <c r="C75" i="24"/>
  <c r="C75" i="23"/>
  <c r="D75" i="5"/>
  <c r="C75" i="5"/>
  <c r="J75" i="4"/>
  <c r="H75" i="4" s="1"/>
  <c r="P75" i="4"/>
  <c r="N75" i="4" s="1"/>
  <c r="D76" i="24"/>
  <c r="J75" i="24"/>
  <c r="H75" i="24" s="1"/>
  <c r="P75" i="24"/>
  <c r="N75" i="24" s="1"/>
  <c r="H76" i="24"/>
  <c r="D76" i="4"/>
  <c r="C74" i="4" l="1"/>
  <c r="E74" i="5"/>
  <c r="C74" i="24"/>
  <c r="D74" i="23"/>
  <c r="E74" i="23"/>
  <c r="F74" i="4"/>
  <c r="E74" i="24"/>
  <c r="G74" i="4"/>
  <c r="F74" i="24"/>
  <c r="G74" i="24"/>
  <c r="E74" i="4"/>
  <c r="D74" i="5"/>
  <c r="C74" i="5"/>
  <c r="C74" i="23"/>
  <c r="D75" i="24"/>
  <c r="D75" i="4"/>
  <c r="J74" i="24"/>
  <c r="H74" i="24" s="1"/>
  <c r="P74" i="24"/>
  <c r="N74" i="24" s="1"/>
  <c r="J74" i="4"/>
  <c r="H74" i="4" s="1"/>
  <c r="P74" i="4"/>
  <c r="N74" i="4" s="1"/>
  <c r="G73" i="24"/>
  <c r="F73" i="24"/>
  <c r="G73" i="4"/>
  <c r="E73" i="23" l="1"/>
  <c r="F73" i="4"/>
  <c r="E73" i="24"/>
  <c r="C73" i="5"/>
  <c r="C73" i="4"/>
  <c r="E73" i="4"/>
  <c r="C73" i="24"/>
  <c r="C73" i="23"/>
  <c r="E73" i="5"/>
  <c r="D73" i="5"/>
  <c r="D73" i="23"/>
  <c r="D74" i="24"/>
  <c r="J73" i="24"/>
  <c r="P73" i="24"/>
  <c r="N73" i="24" s="1"/>
  <c r="D74" i="4"/>
  <c r="J73" i="4"/>
  <c r="H73" i="4" s="1"/>
  <c r="P73" i="4"/>
  <c r="N73" i="4" s="1"/>
  <c r="G72" i="4"/>
  <c r="C72" i="5" l="1"/>
  <c r="D72" i="23"/>
  <c r="C72" i="24"/>
  <c r="F72" i="24"/>
  <c r="C72" i="4"/>
  <c r="E72" i="23"/>
  <c r="E72" i="24"/>
  <c r="G72" i="24"/>
  <c r="D72" i="5"/>
  <c r="C72" i="23"/>
  <c r="E72" i="5"/>
  <c r="E72" i="4"/>
  <c r="F72" i="4"/>
  <c r="J72" i="24"/>
  <c r="P72" i="24"/>
  <c r="N72" i="24" s="1"/>
  <c r="D73" i="24"/>
  <c r="H73" i="24"/>
  <c r="D73" i="4"/>
  <c r="J72" i="4"/>
  <c r="H72" i="4" s="1"/>
  <c r="P72" i="4"/>
  <c r="N72" i="4" s="1"/>
  <c r="F71" i="24"/>
  <c r="G71" i="4" l="1"/>
  <c r="G71" i="24"/>
  <c r="C71" i="23"/>
  <c r="C71" i="4"/>
  <c r="E71" i="4"/>
  <c r="C71" i="24"/>
  <c r="C71" i="5"/>
  <c r="E71" i="23"/>
  <c r="F71" i="4"/>
  <c r="E71" i="24"/>
  <c r="E71" i="5"/>
  <c r="D71" i="23"/>
  <c r="D71" i="5"/>
  <c r="D72" i="24"/>
  <c r="H72" i="24"/>
  <c r="J71" i="24"/>
  <c r="P71" i="24"/>
  <c r="N71" i="24" s="1"/>
  <c r="D72" i="4"/>
  <c r="J71" i="4"/>
  <c r="H71" i="4" s="1"/>
  <c r="P71" i="4"/>
  <c r="N71" i="4" s="1"/>
  <c r="F70" i="24"/>
  <c r="F70" i="4"/>
  <c r="E70" i="23"/>
  <c r="E70" i="24" l="1"/>
  <c r="E70" i="5"/>
  <c r="E70" i="4"/>
  <c r="C70" i="24"/>
  <c r="C70" i="4"/>
  <c r="D70" i="23"/>
  <c r="G70" i="24"/>
  <c r="C70" i="23"/>
  <c r="G70" i="4"/>
  <c r="C70" i="5"/>
  <c r="D70" i="5"/>
  <c r="J70" i="4"/>
  <c r="H70" i="4" s="1"/>
  <c r="D71" i="24"/>
  <c r="P70" i="4"/>
  <c r="N70" i="4" s="1"/>
  <c r="J70" i="24"/>
  <c r="H70" i="24" s="1"/>
  <c r="P70" i="24"/>
  <c r="N70" i="24" s="1"/>
  <c r="H71" i="24"/>
  <c r="D71" i="4"/>
  <c r="D69" i="5"/>
  <c r="G69" i="4" l="1"/>
  <c r="F69" i="24"/>
  <c r="C69" i="23"/>
  <c r="C69" i="24"/>
  <c r="F69" i="4"/>
  <c r="E69" i="24"/>
  <c r="E69" i="23"/>
  <c r="C69" i="5"/>
  <c r="G69" i="24"/>
  <c r="E69" i="4"/>
  <c r="D69" i="23"/>
  <c r="E69" i="5"/>
  <c r="C69" i="4"/>
  <c r="D70" i="4"/>
  <c r="J69" i="4"/>
  <c r="P69" i="4"/>
  <c r="N69" i="4" s="1"/>
  <c r="J69" i="24"/>
  <c r="P69" i="24"/>
  <c r="N69" i="24" s="1"/>
  <c r="D70" i="24"/>
  <c r="D69" i="24" l="1"/>
  <c r="D69" i="4"/>
  <c r="H69" i="4"/>
  <c r="H69" i="24"/>
  <c r="D68" i="5" l="1"/>
  <c r="E68" i="23"/>
  <c r="C68" i="23"/>
  <c r="E68" i="5"/>
  <c r="C68" i="5"/>
  <c r="D68" i="23"/>
  <c r="P68" i="4" l="1"/>
  <c r="N68" i="4" s="1"/>
  <c r="P68" i="24"/>
  <c r="N68" i="24" s="1"/>
  <c r="G68" i="4"/>
  <c r="E68" i="4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F17" i="24" l="1"/>
  <c r="F27" i="24"/>
  <c r="G34" i="24"/>
  <c r="G41" i="24"/>
  <c r="G42" i="24"/>
  <c r="F49" i="24"/>
  <c r="F50" i="24"/>
  <c r="F57" i="24"/>
  <c r="F58" i="24"/>
  <c r="F59" i="24"/>
  <c r="F25" i="4"/>
  <c r="E34" i="4"/>
  <c r="E35" i="4"/>
  <c r="G40" i="4"/>
  <c r="G41" i="4"/>
  <c r="F49" i="4"/>
  <c r="F50" i="4"/>
  <c r="G57" i="4"/>
  <c r="G65" i="4"/>
  <c r="G67" i="4"/>
  <c r="E16" i="31"/>
  <c r="C63" i="23"/>
  <c r="E15" i="31"/>
  <c r="E14" i="31"/>
  <c r="D62" i="23"/>
  <c r="E61" i="23"/>
  <c r="E60" i="23"/>
  <c r="C55" i="23"/>
  <c r="D54" i="23"/>
  <c r="E53" i="23"/>
  <c r="D53" i="23"/>
  <c r="E52" i="23"/>
  <c r="C47" i="23"/>
  <c r="D46" i="23"/>
  <c r="D45" i="23"/>
  <c r="E44" i="23"/>
  <c r="C39" i="23"/>
  <c r="D38" i="23"/>
  <c r="E37" i="23"/>
  <c r="E36" i="23"/>
  <c r="C31" i="23"/>
  <c r="D30" i="23"/>
  <c r="C30" i="23"/>
  <c r="E29" i="23"/>
  <c r="D29" i="23"/>
  <c r="E28" i="23"/>
  <c r="C23" i="23"/>
  <c r="D22" i="23"/>
  <c r="C22" i="23"/>
  <c r="E20" i="23"/>
  <c r="D19" i="23"/>
  <c r="E18" i="23"/>
  <c r="D14" i="23"/>
  <c r="E13" i="23"/>
  <c r="E12" i="23"/>
  <c r="C12" i="23" l="1"/>
  <c r="G59" i="4"/>
  <c r="F52" i="4"/>
  <c r="E37" i="4"/>
  <c r="G35" i="4"/>
  <c r="F15" i="24"/>
  <c r="C20" i="23"/>
  <c r="D27" i="23"/>
  <c r="C28" i="23"/>
  <c r="E34" i="23"/>
  <c r="D35" i="23"/>
  <c r="C36" i="23"/>
  <c r="E42" i="23"/>
  <c r="D43" i="23"/>
  <c r="C44" i="23"/>
  <c r="E50" i="23"/>
  <c r="D51" i="23"/>
  <c r="C52" i="23"/>
  <c r="E58" i="23"/>
  <c r="D59" i="23"/>
  <c r="C60" i="23"/>
  <c r="E66" i="23"/>
  <c r="D67" i="23"/>
  <c r="D12" i="23"/>
  <c r="C13" i="23"/>
  <c r="E19" i="23"/>
  <c r="D20" i="23"/>
  <c r="C21" i="23"/>
  <c r="C29" i="23"/>
  <c r="D36" i="23"/>
  <c r="C37" i="23"/>
  <c r="C45" i="23"/>
  <c r="E51" i="23"/>
  <c r="D52" i="23"/>
  <c r="C53" i="23"/>
  <c r="D60" i="23"/>
  <c r="C61" i="23"/>
  <c r="G66" i="4"/>
  <c r="G58" i="4"/>
  <c r="F51" i="4"/>
  <c r="E36" i="4"/>
  <c r="G34" i="4"/>
  <c r="F27" i="4"/>
  <c r="F19" i="4"/>
  <c r="F60" i="24"/>
  <c r="G35" i="24"/>
  <c r="F28" i="24"/>
  <c r="F20" i="24"/>
  <c r="F12" i="24"/>
  <c r="E32" i="23"/>
  <c r="E40" i="23"/>
  <c r="D41" i="23"/>
  <c r="E48" i="23"/>
  <c r="D57" i="23"/>
  <c r="C58" i="23"/>
  <c r="E64" i="23"/>
  <c r="D65" i="23"/>
  <c r="C66" i="23"/>
  <c r="E39" i="4"/>
  <c r="G37" i="4"/>
  <c r="F30" i="4"/>
  <c r="F22" i="4"/>
  <c r="G13" i="4"/>
  <c r="F63" i="24"/>
  <c r="F55" i="24"/>
  <c r="F47" i="24"/>
  <c r="G38" i="24"/>
  <c r="F23" i="24"/>
  <c r="F28" i="4"/>
  <c r="F20" i="4"/>
  <c r="F61" i="24"/>
  <c r="F45" i="24"/>
  <c r="G36" i="24"/>
  <c r="E67" i="23"/>
  <c r="E22" i="23"/>
  <c r="D23" i="23"/>
  <c r="C24" i="23"/>
  <c r="G15" i="4"/>
  <c r="G40" i="24"/>
  <c r="G14" i="4"/>
  <c r="F48" i="24"/>
  <c r="G39" i="24"/>
  <c r="F24" i="24"/>
  <c r="F16" i="24"/>
  <c r="E14" i="23"/>
  <c r="D17" i="23"/>
  <c r="C18" i="23"/>
  <c r="E24" i="23"/>
  <c r="D25" i="23"/>
  <c r="C34" i="23"/>
  <c r="C42" i="23"/>
  <c r="F31" i="24"/>
  <c r="D15" i="23"/>
  <c r="F29" i="24"/>
  <c r="F21" i="24"/>
  <c r="D61" i="23"/>
  <c r="C62" i="23"/>
  <c r="C16" i="23"/>
  <c r="D31" i="23"/>
  <c r="C32" i="23"/>
  <c r="E38" i="23"/>
  <c r="D39" i="23"/>
  <c r="C40" i="23"/>
  <c r="E46" i="23"/>
  <c r="D47" i="23"/>
  <c r="C48" i="23"/>
  <c r="D55" i="23"/>
  <c r="E62" i="23"/>
  <c r="D63" i="23"/>
  <c r="C64" i="23"/>
  <c r="G63" i="4"/>
  <c r="G55" i="4"/>
  <c r="E41" i="4"/>
  <c r="E33" i="4"/>
  <c r="F32" i="4"/>
  <c r="F24" i="4"/>
  <c r="F65" i="24"/>
  <c r="F25" i="24"/>
  <c r="E15" i="23"/>
  <c r="C17" i="23"/>
  <c r="E31" i="23"/>
  <c r="D32" i="23"/>
  <c r="E39" i="23"/>
  <c r="D40" i="23"/>
  <c r="C41" i="23"/>
  <c r="E47" i="23"/>
  <c r="D48" i="23"/>
  <c r="C49" i="23"/>
  <c r="E55" i="23"/>
  <c r="D56" i="23"/>
  <c r="C57" i="23"/>
  <c r="E63" i="23"/>
  <c r="C65" i="23"/>
  <c r="G62" i="4"/>
  <c r="G54" i="4"/>
  <c r="E40" i="4"/>
  <c r="G38" i="4"/>
  <c r="F31" i="4"/>
  <c r="F23" i="4"/>
  <c r="F64" i="24"/>
  <c r="F32" i="24"/>
  <c r="C50" i="23"/>
  <c r="G61" i="4"/>
  <c r="E17" i="23"/>
  <c r="C27" i="23"/>
  <c r="E33" i="23"/>
  <c r="C43" i="23"/>
  <c r="D58" i="23"/>
  <c r="C59" i="23"/>
  <c r="D66" i="23"/>
  <c r="C67" i="23"/>
  <c r="F53" i="4"/>
  <c r="E38" i="4"/>
  <c r="G36" i="4"/>
  <c r="F29" i="4"/>
  <c r="F21" i="4"/>
  <c r="F30" i="24"/>
  <c r="F22" i="24"/>
  <c r="C19" i="23"/>
  <c r="E25" i="23"/>
  <c r="D26" i="23"/>
  <c r="D34" i="23"/>
  <c r="C35" i="23"/>
  <c r="D42" i="23"/>
  <c r="E49" i="23"/>
  <c r="E57" i="23"/>
  <c r="E65" i="23"/>
  <c r="F13" i="24"/>
  <c r="D18" i="23"/>
  <c r="E41" i="23"/>
  <c r="D37" i="23"/>
  <c r="C38" i="23"/>
  <c r="G33" i="4"/>
  <c r="F26" i="4"/>
  <c r="F18" i="4"/>
  <c r="F19" i="24"/>
  <c r="D50" i="23"/>
  <c r="F26" i="24"/>
  <c r="E26" i="23"/>
  <c r="G60" i="4"/>
  <c r="C15" i="23"/>
  <c r="C56" i="23"/>
  <c r="E30" i="23"/>
  <c r="E54" i="23"/>
  <c r="F48" i="4"/>
  <c r="E45" i="23"/>
  <c r="D21" i="23"/>
  <c r="C51" i="23"/>
  <c r="E21" i="23"/>
  <c r="D16" i="23"/>
  <c r="G37" i="24"/>
  <c r="F14" i="24"/>
  <c r="D49" i="23"/>
  <c r="D44" i="23"/>
  <c r="D13" i="23"/>
  <c r="E16" i="23"/>
  <c r="G56" i="4"/>
  <c r="D64" i="23"/>
  <c r="E23" i="23"/>
  <c r="C25" i="23"/>
  <c r="G39" i="4"/>
  <c r="C33" i="23"/>
  <c r="G33" i="24"/>
  <c r="C26" i="23"/>
  <c r="D33" i="23"/>
  <c r="C46" i="23"/>
  <c r="E35" i="23"/>
  <c r="C14" i="23"/>
  <c r="E43" i="23"/>
  <c r="D28" i="23"/>
  <c r="G64" i="4"/>
  <c r="F18" i="24"/>
  <c r="D24" i="23"/>
  <c r="E27" i="23"/>
  <c r="E59" i="23"/>
  <c r="F66" i="24"/>
  <c r="E56" i="23"/>
  <c r="E21" i="31"/>
  <c r="E13" i="31"/>
  <c r="E11" i="31"/>
  <c r="E12" i="31"/>
  <c r="E18" i="31"/>
  <c r="F46" i="24"/>
  <c r="C67" i="4"/>
  <c r="C65" i="4"/>
  <c r="C63" i="4"/>
  <c r="C61" i="4"/>
  <c r="C59" i="4"/>
  <c r="C57" i="4"/>
  <c r="C55" i="4"/>
  <c r="C66" i="4"/>
  <c r="C64" i="4"/>
  <c r="C62" i="4"/>
  <c r="C60" i="4"/>
  <c r="C58" i="4"/>
  <c r="C56" i="4"/>
  <c r="C41" i="4"/>
  <c r="C39" i="4"/>
  <c r="C37" i="4"/>
  <c r="C35" i="4"/>
  <c r="J33" i="4"/>
  <c r="H33" i="4" s="1"/>
  <c r="C15" i="4"/>
  <c r="C13" i="4"/>
  <c r="C42" i="24"/>
  <c r="C40" i="24"/>
  <c r="C38" i="24"/>
  <c r="C36" i="24"/>
  <c r="C34" i="24"/>
  <c r="C40" i="4"/>
  <c r="C38" i="4"/>
  <c r="C36" i="4"/>
  <c r="C34" i="4"/>
  <c r="C14" i="4"/>
  <c r="C41" i="24"/>
  <c r="C39" i="24"/>
  <c r="C37" i="24"/>
  <c r="C35" i="24"/>
  <c r="P52" i="24"/>
  <c r="N52" i="24" s="1"/>
  <c r="P47" i="4"/>
  <c r="N47" i="4" s="1"/>
  <c r="P45" i="4"/>
  <c r="N45" i="4" s="1"/>
  <c r="P17" i="4"/>
  <c r="N17" i="4" s="1"/>
  <c r="P54" i="24"/>
  <c r="N54" i="24" s="1"/>
  <c r="J39" i="4"/>
  <c r="H39" i="4" s="1"/>
  <c r="J35" i="4"/>
  <c r="H35" i="4" s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D53" i="5"/>
  <c r="E52" i="5"/>
  <c r="C52" i="5"/>
  <c r="D51" i="5"/>
  <c r="E50" i="5"/>
  <c r="C50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F67" i="4"/>
  <c r="P66" i="4"/>
  <c r="N66" i="4" s="1"/>
  <c r="F65" i="4"/>
  <c r="P64" i="4"/>
  <c r="N64" i="4" s="1"/>
  <c r="F63" i="4"/>
  <c r="P62" i="4"/>
  <c r="N62" i="4" s="1"/>
  <c r="F61" i="4"/>
  <c r="P60" i="4"/>
  <c r="N60" i="4" s="1"/>
  <c r="F59" i="4"/>
  <c r="P58" i="4"/>
  <c r="N58" i="4" s="1"/>
  <c r="F57" i="4"/>
  <c r="P56" i="4"/>
  <c r="N56" i="4" s="1"/>
  <c r="F55" i="4"/>
  <c r="P54" i="4"/>
  <c r="N54" i="4" s="1"/>
  <c r="C53" i="4"/>
  <c r="G52" i="4"/>
  <c r="E52" i="4"/>
  <c r="C51" i="4"/>
  <c r="G50" i="4"/>
  <c r="E50" i="4"/>
  <c r="C49" i="4"/>
  <c r="G48" i="4"/>
  <c r="E48" i="4"/>
  <c r="F47" i="4"/>
  <c r="C47" i="4"/>
  <c r="G46" i="4"/>
  <c r="E46" i="4"/>
  <c r="F45" i="4"/>
  <c r="C45" i="4"/>
  <c r="P44" i="4"/>
  <c r="N44" i="4" s="1"/>
  <c r="G44" i="4"/>
  <c r="E44" i="4"/>
  <c r="F43" i="4"/>
  <c r="C43" i="4"/>
  <c r="P42" i="4"/>
  <c r="N42" i="4" s="1"/>
  <c r="G42" i="4"/>
  <c r="E42" i="4"/>
  <c r="J41" i="4"/>
  <c r="H41" i="4" s="1"/>
  <c r="J37" i="4"/>
  <c r="H37" i="4" s="1"/>
  <c r="G32" i="4"/>
  <c r="E32" i="4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P67" i="4"/>
  <c r="N67" i="4" s="1"/>
  <c r="F66" i="4"/>
  <c r="P65" i="4"/>
  <c r="N65" i="4" s="1"/>
  <c r="F64" i="4"/>
  <c r="P63" i="4"/>
  <c r="N63" i="4" s="1"/>
  <c r="E20" i="31" s="1"/>
  <c r="F62" i="4"/>
  <c r="P61" i="4"/>
  <c r="N61" i="4" s="1"/>
  <c r="F60" i="4"/>
  <c r="P59" i="4"/>
  <c r="N59" i="4" s="1"/>
  <c r="F58" i="4"/>
  <c r="P57" i="4"/>
  <c r="N57" i="4" s="1"/>
  <c r="F56" i="4"/>
  <c r="P55" i="4"/>
  <c r="N55" i="4" s="1"/>
  <c r="F54" i="4"/>
  <c r="G53" i="4"/>
  <c r="C52" i="4"/>
  <c r="G51" i="4"/>
  <c r="E51" i="4"/>
  <c r="C50" i="4"/>
  <c r="G49" i="4"/>
  <c r="E49" i="4"/>
  <c r="C48" i="4"/>
  <c r="G47" i="4"/>
  <c r="E47" i="4"/>
  <c r="P46" i="4"/>
  <c r="N46" i="4" s="1"/>
  <c r="F46" i="4"/>
  <c r="C46" i="4"/>
  <c r="G45" i="4"/>
  <c r="E45" i="4"/>
  <c r="F44" i="4"/>
  <c r="C44" i="4"/>
  <c r="P43" i="4"/>
  <c r="N43" i="4" s="1"/>
  <c r="G43" i="4"/>
  <c r="E43" i="4"/>
  <c r="J42" i="4"/>
  <c r="H42" i="4" s="1"/>
  <c r="C42" i="4"/>
  <c r="J40" i="4"/>
  <c r="H40" i="4" s="1"/>
  <c r="J38" i="4"/>
  <c r="H38" i="4" s="1"/>
  <c r="J36" i="4"/>
  <c r="H36" i="4" s="1"/>
  <c r="J34" i="4"/>
  <c r="H34" i="4" s="1"/>
  <c r="C32" i="4"/>
  <c r="G31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F17" i="4"/>
  <c r="C17" i="4"/>
  <c r="P16" i="4"/>
  <c r="N16" i="4" s="1"/>
  <c r="G16" i="4"/>
  <c r="E16" i="4"/>
  <c r="F15" i="4"/>
  <c r="P14" i="4"/>
  <c r="N14" i="4" s="1"/>
  <c r="F13" i="4"/>
  <c r="P12" i="4"/>
  <c r="N12" i="4" s="1"/>
  <c r="G12" i="4"/>
  <c r="E12" i="4"/>
  <c r="G67" i="24"/>
  <c r="E67" i="24"/>
  <c r="C66" i="24"/>
  <c r="G65" i="24"/>
  <c r="E65" i="24"/>
  <c r="C64" i="24"/>
  <c r="G63" i="24"/>
  <c r="E63" i="24"/>
  <c r="P62" i="24"/>
  <c r="N62" i="24" s="1"/>
  <c r="F62" i="24"/>
  <c r="C62" i="24"/>
  <c r="G61" i="24"/>
  <c r="E61" i="24"/>
  <c r="C60" i="24"/>
  <c r="G59" i="24"/>
  <c r="E59" i="24"/>
  <c r="C58" i="24"/>
  <c r="G57" i="24"/>
  <c r="C56" i="24"/>
  <c r="G55" i="24"/>
  <c r="E55" i="24"/>
  <c r="F54" i="24"/>
  <c r="C54" i="24"/>
  <c r="P53" i="24"/>
  <c r="N53" i="24" s="1"/>
  <c r="G53" i="2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F16" i="4"/>
  <c r="C16" i="4"/>
  <c r="P15" i="4"/>
  <c r="N15" i="4" s="1"/>
  <c r="F14" i="4"/>
  <c r="P13" i="4"/>
  <c r="N13" i="4" s="1"/>
  <c r="F12" i="4"/>
  <c r="C12" i="4"/>
  <c r="P67" i="24"/>
  <c r="N67" i="24" s="1"/>
  <c r="F67" i="24"/>
  <c r="C67" i="24"/>
  <c r="G66" i="24"/>
  <c r="E66" i="24"/>
  <c r="C65" i="24"/>
  <c r="G64" i="24"/>
  <c r="E64" i="24"/>
  <c r="C63" i="24"/>
  <c r="G62" i="24"/>
  <c r="E62" i="24"/>
  <c r="C61" i="24"/>
  <c r="G60" i="24"/>
  <c r="E60" i="24"/>
  <c r="C59" i="24"/>
  <c r="G58" i="24"/>
  <c r="E58" i="24"/>
  <c r="G56" i="24"/>
  <c r="E56" i="24"/>
  <c r="C55" i="24"/>
  <c r="G54" i="24"/>
  <c r="E54" i="24"/>
  <c r="F53" i="24"/>
  <c r="C53" i="24"/>
  <c r="G52" i="24"/>
  <c r="E52" i="24"/>
  <c r="F51" i="24"/>
  <c r="C51" i="24"/>
  <c r="G50" i="24"/>
  <c r="E50" i="24"/>
  <c r="C49" i="24"/>
  <c r="G48" i="24"/>
  <c r="E48" i="24"/>
  <c r="C47" i="24"/>
  <c r="G46" i="24"/>
  <c r="E46" i="24"/>
  <c r="C45" i="24"/>
  <c r="G44" i="24"/>
  <c r="E44" i="24"/>
  <c r="F43" i="24"/>
  <c r="C43" i="24"/>
  <c r="P42" i="24"/>
  <c r="N42" i="24" s="1"/>
  <c r="F41" i="24"/>
  <c r="P40" i="24"/>
  <c r="N40" i="24" s="1"/>
  <c r="F39" i="24"/>
  <c r="P38" i="24"/>
  <c r="N38" i="24" s="1"/>
  <c r="F37" i="24"/>
  <c r="P36" i="24"/>
  <c r="N36" i="24" s="1"/>
  <c r="F35" i="24"/>
  <c r="P34" i="24"/>
  <c r="N34" i="24" s="1"/>
  <c r="F33" i="24"/>
  <c r="G32" i="24"/>
  <c r="C31" i="24"/>
  <c r="G30" i="24"/>
  <c r="C29" i="24"/>
  <c r="G28" i="24"/>
  <c r="C27" i="24"/>
  <c r="G26" i="24"/>
  <c r="C25" i="24"/>
  <c r="G24" i="24"/>
  <c r="C23" i="24"/>
  <c r="G22" i="24"/>
  <c r="C21" i="24"/>
  <c r="G20" i="24"/>
  <c r="E20" i="24"/>
  <c r="C19" i="24"/>
  <c r="G18" i="24"/>
  <c r="E18" i="24"/>
  <c r="C17" i="24"/>
  <c r="G16" i="24"/>
  <c r="E16" i="24"/>
  <c r="C15" i="24"/>
  <c r="G14" i="24"/>
  <c r="E14" i="24"/>
  <c r="C13" i="24"/>
  <c r="G12" i="24"/>
  <c r="E12" i="24"/>
  <c r="E53" i="24"/>
  <c r="F52" i="24"/>
  <c r="C52" i="24"/>
  <c r="P51" i="24"/>
  <c r="N51" i="24" s="1"/>
  <c r="G51" i="24"/>
  <c r="E51" i="24"/>
  <c r="C50" i="24"/>
  <c r="G49" i="24"/>
  <c r="E49" i="24"/>
  <c r="C48" i="24"/>
  <c r="G47" i="24"/>
  <c r="E47" i="24"/>
  <c r="C46" i="24"/>
  <c r="G45" i="24"/>
  <c r="E45" i="24"/>
  <c r="P44" i="24"/>
  <c r="N44" i="24" s="1"/>
  <c r="F44" i="24"/>
  <c r="C44" i="24"/>
  <c r="P43" i="24"/>
  <c r="N43" i="24" s="1"/>
  <c r="G43" i="24"/>
  <c r="E43" i="24"/>
  <c r="F42" i="24"/>
  <c r="P41" i="24"/>
  <c r="N41" i="24" s="1"/>
  <c r="F40" i="24"/>
  <c r="P39" i="24"/>
  <c r="N39" i="24" s="1"/>
  <c r="F38" i="24"/>
  <c r="P37" i="24"/>
  <c r="N37" i="24" s="1"/>
  <c r="F36" i="24"/>
  <c r="P35" i="24"/>
  <c r="N35" i="24" s="1"/>
  <c r="F34" i="24"/>
  <c r="P33" i="24"/>
  <c r="N33" i="24" s="1"/>
  <c r="C32" i="24"/>
  <c r="G31" i="24"/>
  <c r="C30" i="24"/>
  <c r="G29" i="24"/>
  <c r="C28" i="24"/>
  <c r="G27" i="24"/>
  <c r="C26" i="24"/>
  <c r="G25" i="24"/>
  <c r="C24" i="24"/>
  <c r="G23" i="24"/>
  <c r="C22" i="24"/>
  <c r="G21" i="24"/>
  <c r="C20" i="24"/>
  <c r="G19" i="24"/>
  <c r="E19" i="24"/>
  <c r="C18" i="24"/>
  <c r="G17" i="24"/>
  <c r="E17" i="24"/>
  <c r="C16" i="24"/>
  <c r="G15" i="24"/>
  <c r="E15" i="24"/>
  <c r="C14" i="24"/>
  <c r="G13" i="24"/>
  <c r="E13" i="24"/>
  <c r="C12" i="24"/>
  <c r="P66" i="24"/>
  <c r="N66" i="24" s="1"/>
  <c r="P65" i="24"/>
  <c r="N65" i="24" s="1"/>
  <c r="P64" i="24"/>
  <c r="N64" i="24" s="1"/>
  <c r="P63" i="24"/>
  <c r="N63" i="24" s="1"/>
  <c r="E23" i="31" s="1"/>
  <c r="P61" i="24"/>
  <c r="N61" i="24" s="1"/>
  <c r="P60" i="24"/>
  <c r="N60" i="24" s="1"/>
  <c r="P59" i="24"/>
  <c r="N59" i="24" s="1"/>
  <c r="P58" i="24"/>
  <c r="N58" i="24" s="1"/>
  <c r="P57" i="24"/>
  <c r="N57" i="24" s="1"/>
  <c r="E57" i="24"/>
  <c r="J57" i="24"/>
  <c r="F56" i="24"/>
  <c r="P56" i="24"/>
  <c r="N56" i="24" s="1"/>
  <c r="J67" i="24"/>
  <c r="J66" i="24"/>
  <c r="J65" i="24"/>
  <c r="J64" i="24"/>
  <c r="J63" i="24"/>
  <c r="J62" i="24"/>
  <c r="J61" i="24"/>
  <c r="J60" i="24"/>
  <c r="J59" i="24"/>
  <c r="J58" i="24"/>
  <c r="C57" i="24"/>
  <c r="J56" i="24"/>
  <c r="J55" i="24"/>
  <c r="H55" i="24" s="1"/>
  <c r="J54" i="24"/>
  <c r="J53" i="24"/>
  <c r="J52" i="24"/>
  <c r="D52" i="24" s="1"/>
  <c r="J51" i="24"/>
  <c r="J50" i="24"/>
  <c r="H50" i="24" s="1"/>
  <c r="J49" i="24"/>
  <c r="H49" i="24" s="1"/>
  <c r="J48" i="24"/>
  <c r="H48" i="24" s="1"/>
  <c r="J47" i="24"/>
  <c r="H47" i="24" s="1"/>
  <c r="J46" i="24"/>
  <c r="H46" i="24" s="1"/>
  <c r="J45" i="24"/>
  <c r="H45" i="24" s="1"/>
  <c r="J44" i="24"/>
  <c r="J43" i="24"/>
  <c r="J42" i="24"/>
  <c r="E42" i="24"/>
  <c r="J41" i="24"/>
  <c r="E41" i="24"/>
  <c r="J40" i="24"/>
  <c r="E40" i="24"/>
  <c r="J39" i="24"/>
  <c r="E39" i="24"/>
  <c r="J38" i="24"/>
  <c r="E38" i="24"/>
  <c r="J37" i="24"/>
  <c r="E37" i="24"/>
  <c r="J36" i="24"/>
  <c r="D36" i="24" s="1"/>
  <c r="E36" i="24"/>
  <c r="J35" i="24"/>
  <c r="D35" i="24" s="1"/>
  <c r="E35" i="24"/>
  <c r="J34" i="24"/>
  <c r="E34" i="24"/>
  <c r="J33" i="24"/>
  <c r="E33" i="24"/>
  <c r="P32" i="24"/>
  <c r="N32" i="24" s="1"/>
  <c r="E32" i="24"/>
  <c r="J32" i="24"/>
  <c r="P31" i="24"/>
  <c r="N31" i="24" s="1"/>
  <c r="E31" i="24"/>
  <c r="J31" i="24"/>
  <c r="P30" i="24"/>
  <c r="N30" i="24" s="1"/>
  <c r="E30" i="24"/>
  <c r="J30" i="24"/>
  <c r="P29" i="24"/>
  <c r="N29" i="24" s="1"/>
  <c r="E29" i="24"/>
  <c r="J29" i="24"/>
  <c r="P28" i="24"/>
  <c r="N28" i="24" s="1"/>
  <c r="E28" i="24"/>
  <c r="J28" i="24"/>
  <c r="P27" i="24"/>
  <c r="N27" i="24" s="1"/>
  <c r="E27" i="24"/>
  <c r="J27" i="24"/>
  <c r="P26" i="24"/>
  <c r="N26" i="24" s="1"/>
  <c r="E26" i="24"/>
  <c r="J26" i="24"/>
  <c r="P25" i="24"/>
  <c r="N25" i="24" s="1"/>
  <c r="E25" i="24"/>
  <c r="J25" i="24"/>
  <c r="P24" i="24"/>
  <c r="N24" i="24" s="1"/>
  <c r="E24" i="24"/>
  <c r="J24" i="24"/>
  <c r="P23" i="24"/>
  <c r="N23" i="24" s="1"/>
  <c r="E23" i="24"/>
  <c r="J23" i="24"/>
  <c r="P22" i="24"/>
  <c r="N22" i="24" s="1"/>
  <c r="E22" i="24"/>
  <c r="J22" i="24"/>
  <c r="P21" i="24"/>
  <c r="N21" i="24" s="1"/>
  <c r="E21" i="24"/>
  <c r="J21" i="24"/>
  <c r="P55" i="24"/>
  <c r="N55" i="24" s="1"/>
  <c r="P50" i="24"/>
  <c r="N50" i="24" s="1"/>
  <c r="P49" i="24"/>
  <c r="N49" i="24" s="1"/>
  <c r="P48" i="24"/>
  <c r="N48" i="24" s="1"/>
  <c r="P47" i="24"/>
  <c r="N47" i="24" s="1"/>
  <c r="P46" i="24"/>
  <c r="N46" i="24" s="1"/>
  <c r="P45" i="24"/>
  <c r="N45" i="24" s="1"/>
  <c r="C33" i="24"/>
  <c r="J20" i="24"/>
  <c r="H20" i="24" s="1"/>
  <c r="J19" i="24"/>
  <c r="H19" i="24" s="1"/>
  <c r="J18" i="24"/>
  <c r="H18" i="24" s="1"/>
  <c r="J17" i="24"/>
  <c r="H17" i="24" s="1"/>
  <c r="J16" i="24"/>
  <c r="H16" i="24" s="1"/>
  <c r="J15" i="24"/>
  <c r="H15" i="24" s="1"/>
  <c r="J14" i="24"/>
  <c r="H14" i="24" s="1"/>
  <c r="J13" i="24"/>
  <c r="H13" i="24" s="1"/>
  <c r="J12" i="24"/>
  <c r="H12" i="24" s="1"/>
  <c r="P20" i="24"/>
  <c r="N20" i="24" s="1"/>
  <c r="P19" i="24"/>
  <c r="N19" i="24" s="1"/>
  <c r="P18" i="24"/>
  <c r="N18" i="24" s="1"/>
  <c r="P17" i="24"/>
  <c r="N17" i="24" s="1"/>
  <c r="P16" i="24"/>
  <c r="N16" i="24" s="1"/>
  <c r="P15" i="24"/>
  <c r="N15" i="24" s="1"/>
  <c r="P14" i="24"/>
  <c r="N14" i="24" s="1"/>
  <c r="P13" i="24"/>
  <c r="N13" i="24" s="1"/>
  <c r="P12" i="24"/>
  <c r="N12" i="24" s="1"/>
  <c r="J67" i="4"/>
  <c r="E67" i="4"/>
  <c r="J66" i="4"/>
  <c r="E66" i="4"/>
  <c r="J65" i="4"/>
  <c r="E65" i="4"/>
  <c r="J64" i="4"/>
  <c r="E64" i="4"/>
  <c r="J63" i="4"/>
  <c r="E63" i="4"/>
  <c r="J62" i="4"/>
  <c r="E62" i="4"/>
  <c r="J61" i="4"/>
  <c r="E61" i="4"/>
  <c r="J60" i="4"/>
  <c r="E60" i="4"/>
  <c r="J59" i="4"/>
  <c r="E59" i="4"/>
  <c r="J58" i="4"/>
  <c r="E58" i="4"/>
  <c r="J57" i="4"/>
  <c r="E57" i="4"/>
  <c r="J56" i="4"/>
  <c r="E56" i="4"/>
  <c r="J55" i="4"/>
  <c r="E55" i="4"/>
  <c r="J54" i="4"/>
  <c r="E54" i="4"/>
  <c r="P53" i="4"/>
  <c r="N53" i="4" s="1"/>
  <c r="E53" i="4"/>
  <c r="J53" i="4"/>
  <c r="C54" i="4"/>
  <c r="P52" i="4"/>
  <c r="N52" i="4" s="1"/>
  <c r="P51" i="4"/>
  <c r="N51" i="4" s="1"/>
  <c r="P50" i="4"/>
  <c r="N50" i="4" s="1"/>
  <c r="P49" i="4"/>
  <c r="N49" i="4" s="1"/>
  <c r="P48" i="4"/>
  <c r="N48" i="4" s="1"/>
  <c r="F42" i="4"/>
  <c r="P41" i="4"/>
  <c r="F41" i="4"/>
  <c r="P40" i="4"/>
  <c r="F40" i="4"/>
  <c r="P39" i="4"/>
  <c r="F39" i="4"/>
  <c r="P38" i="4"/>
  <c r="D38" i="4" s="1"/>
  <c r="F38" i="4"/>
  <c r="P37" i="4"/>
  <c r="F37" i="4"/>
  <c r="P36" i="4"/>
  <c r="F36" i="4"/>
  <c r="P35" i="4"/>
  <c r="D35" i="4" s="1"/>
  <c r="F35" i="4"/>
  <c r="P34" i="4"/>
  <c r="F34" i="4"/>
  <c r="P33" i="4"/>
  <c r="C33" i="4"/>
  <c r="F33" i="4"/>
  <c r="J52" i="4"/>
  <c r="H52" i="4" s="1"/>
  <c r="J51" i="4"/>
  <c r="H51" i="4" s="1"/>
  <c r="J50" i="4"/>
  <c r="H50" i="4" s="1"/>
  <c r="J49" i="4"/>
  <c r="J48" i="4"/>
  <c r="H48" i="4" s="1"/>
  <c r="J47" i="4"/>
  <c r="J46" i="4"/>
  <c r="J45" i="4"/>
  <c r="J44" i="4"/>
  <c r="J43" i="4"/>
  <c r="D43" i="4" s="1"/>
  <c r="P32" i="4"/>
  <c r="N32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J16" i="4"/>
  <c r="D16" i="4" s="1"/>
  <c r="J15" i="4"/>
  <c r="H15" i="4" s="1"/>
  <c r="E15" i="4"/>
  <c r="J14" i="4"/>
  <c r="H14" i="4" s="1"/>
  <c r="E14" i="4"/>
  <c r="J13" i="4"/>
  <c r="H13" i="4" s="1"/>
  <c r="E13" i="4"/>
  <c r="J12" i="4"/>
  <c r="H1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C54" i="23"/>
  <c r="C54" i="5"/>
  <c r="D46" i="4" l="1"/>
  <c r="D39" i="24"/>
  <c r="D56" i="24"/>
  <c r="D40" i="24"/>
  <c r="D44" i="4"/>
  <c r="D37" i="4"/>
  <c r="D54" i="24"/>
  <c r="D45" i="4"/>
  <c r="D34" i="4"/>
  <c r="D23" i="24"/>
  <c r="D27" i="24"/>
  <c r="D31" i="24"/>
  <c r="D65" i="24"/>
  <c r="D24" i="24"/>
  <c r="D28" i="24"/>
  <c r="D32" i="24"/>
  <c r="D33" i="24"/>
  <c r="D37" i="24"/>
  <c r="D41" i="24"/>
  <c r="D64" i="24"/>
  <c r="D53" i="4"/>
  <c r="D22" i="24"/>
  <c r="D26" i="24"/>
  <c r="D30" i="24"/>
  <c r="D34" i="24"/>
  <c r="D38" i="24"/>
  <c r="D42" i="24"/>
  <c r="D66" i="24"/>
  <c r="D57" i="24"/>
  <c r="D21" i="24"/>
  <c r="D25" i="24"/>
  <c r="D29" i="24"/>
  <c r="D51" i="24"/>
  <c r="D63" i="24"/>
  <c r="D67" i="24"/>
  <c r="D33" i="4"/>
  <c r="D47" i="4"/>
  <c r="D39" i="4"/>
  <c r="D44" i="24"/>
  <c r="D62" i="24"/>
  <c r="D58" i="24"/>
  <c r="D60" i="24"/>
  <c r="D41" i="4"/>
  <c r="D54" i="4"/>
  <c r="D56" i="4"/>
  <c r="D58" i="4"/>
  <c r="D60" i="4"/>
  <c r="D62" i="4"/>
  <c r="D64" i="4"/>
  <c r="D49" i="4"/>
  <c r="D36" i="4"/>
  <c r="D40" i="4"/>
  <c r="D55" i="4"/>
  <c r="D57" i="4"/>
  <c r="D59" i="4"/>
  <c r="D61" i="4"/>
  <c r="D63" i="4"/>
  <c r="D65" i="4"/>
  <c r="D66" i="4"/>
  <c r="D67" i="4"/>
  <c r="D17" i="4"/>
  <c r="D43" i="24"/>
  <c r="D53" i="24"/>
  <c r="D59" i="24"/>
  <c r="D61" i="24"/>
  <c r="H21" i="24"/>
  <c r="H23" i="24"/>
  <c r="H25" i="24"/>
  <c r="H27" i="24"/>
  <c r="H29" i="24"/>
  <c r="H31" i="24"/>
  <c r="H33" i="24"/>
  <c r="H35" i="24"/>
  <c r="H39" i="24"/>
  <c r="H43" i="24"/>
  <c r="H51" i="24"/>
  <c r="H53" i="24"/>
  <c r="H57" i="24"/>
  <c r="H59" i="24"/>
  <c r="H61" i="24"/>
  <c r="H63" i="24"/>
  <c r="H65" i="24"/>
  <c r="H67" i="24"/>
  <c r="N34" i="4"/>
  <c r="N38" i="4"/>
  <c r="H36" i="24"/>
  <c r="H40" i="24"/>
  <c r="H44" i="24"/>
  <c r="H52" i="24"/>
  <c r="H54" i="24"/>
  <c r="H56" i="24"/>
  <c r="H58" i="24"/>
  <c r="H60" i="24"/>
  <c r="H62" i="24"/>
  <c r="H64" i="24"/>
  <c r="H66" i="24"/>
  <c r="H17" i="4"/>
  <c r="N33" i="4"/>
  <c r="N35" i="4"/>
  <c r="N39" i="4"/>
  <c r="H46" i="4"/>
  <c r="H54" i="4"/>
  <c r="H56" i="4"/>
  <c r="H60" i="4"/>
  <c r="H64" i="4"/>
  <c r="H57" i="4"/>
  <c r="H61" i="4"/>
  <c r="H65" i="4"/>
  <c r="H37" i="24"/>
  <c r="H41" i="24"/>
  <c r="H16" i="4"/>
  <c r="N36" i="4"/>
  <c r="N40" i="4"/>
  <c r="H44" i="4"/>
  <c r="H22" i="24"/>
  <c r="H24" i="24"/>
  <c r="H26" i="24"/>
  <c r="H28" i="24"/>
  <c r="H30" i="24"/>
  <c r="H32" i="24"/>
  <c r="H34" i="24"/>
  <c r="H38" i="24"/>
  <c r="H42" i="24"/>
  <c r="N37" i="4"/>
  <c r="N41" i="4"/>
  <c r="H43" i="4"/>
  <c r="H45" i="4"/>
  <c r="H58" i="4"/>
  <c r="H62" i="4"/>
  <c r="H66" i="4"/>
  <c r="H47" i="4"/>
  <c r="H49" i="4"/>
  <c r="H53" i="4"/>
  <c r="H55" i="4"/>
  <c r="H59" i="4"/>
  <c r="H63" i="4"/>
  <c r="E19" i="31" s="1"/>
  <c r="H67" i="4"/>
  <c r="D12" i="4"/>
  <c r="D13" i="4"/>
  <c r="D14" i="4"/>
  <c r="D15" i="4"/>
  <c r="D42" i="4"/>
  <c r="D48" i="4"/>
  <c r="D50" i="4"/>
  <c r="D52" i="4"/>
  <c r="D13" i="24"/>
  <c r="D15" i="24"/>
  <c r="D17" i="24"/>
  <c r="D19" i="24"/>
  <c r="D45" i="24"/>
  <c r="D47" i="24"/>
  <c r="D49" i="24"/>
  <c r="D55" i="24"/>
  <c r="D12" i="24"/>
  <c r="D14" i="24"/>
  <c r="D16" i="24"/>
  <c r="D18" i="24"/>
  <c r="D20" i="24"/>
  <c r="D46" i="24"/>
  <c r="D48" i="24"/>
  <c r="D50" i="24"/>
  <c r="D18" i="4"/>
  <c r="D20" i="4"/>
  <c r="D22" i="4"/>
  <c r="D24" i="4"/>
  <c r="D26" i="4"/>
  <c r="D28" i="4"/>
  <c r="D30" i="4"/>
  <c r="D32" i="4"/>
  <c r="D51" i="4"/>
  <c r="D19" i="4"/>
  <c r="D21" i="4"/>
  <c r="D23" i="4"/>
  <c r="D25" i="4"/>
  <c r="D27" i="4"/>
  <c r="D29" i="4"/>
  <c r="D31" i="4"/>
  <c r="E22" i="31" l="1"/>
  <c r="F11" i="24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<sst xmlns="http://schemas.openxmlformats.org/spreadsheetml/2006/main" count="2626" uniqueCount="266">
  <si>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</si>
  <si>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</si>
  <si>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</si>
  <si>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</si>
  <si>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</si>
  <si>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</si>
  <si>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</si>
  <si>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</si>
  <si>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</si>
  <si>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</si>
  <si>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</si>
  <si>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</si>
  <si>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</si>
  <si>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</si>
  <si>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</si>
  <si>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</si>
  <si>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</si>
  <si>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</si>
  <si>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</si>
  <si>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</si>
  <si>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</si>
  <si>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</si>
  <si>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</si>
  <si>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</si>
  <si>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</si>
  <si>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</si>
  <si>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</si>
  <si>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</si>
  <si>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</si>
  <si>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</si>
  <si>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</si>
  <si>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</si>
  <si>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</si>
  <si>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</si>
  <si>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</si>
  <si>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</si>
  <si>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</si>
  <si>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</si>
  <si>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</si>
  <si>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</si>
  <si>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</si>
  <si>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</si>
  <si>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</si>
  <si>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</si>
  <si>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</si>
  <si>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</si>
  <si>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</si>
  <si>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</si>
  <si>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</si>
  <si>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</si>
  <si>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</si>
  <si>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</si>
  <si>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</si>
  <si>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</si>
  <si>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</si>
  <si>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</si>
  <si>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</si>
  <si>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</si>
  <si>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</si>
  <si>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</si>
  <si>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</si>
  <si>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</si>
  <si>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</si>
  <si>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</si>
  <si>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</si>
  <si>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</si>
  <si>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</si>
  <si>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</si>
  <si>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</si>
  <si>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</si>
  <si>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</si>
  <si>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</si>
  <si>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</si>
  <si>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</si>
  <si>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</si>
  <si>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</si>
  <si>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</si>
  <si>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</si>
  <si>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</si>
  <si>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</si>
  <si>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</si>
  <si>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</si>
  <si>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</si>
  <si>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</si>
  <si>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</si>
  <si>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</si>
  <si>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</si>
  <si>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</si>
  <si>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</si>
  <si>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</si>
  <si>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</si>
  <si>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</si>
  <si>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</si>
  <si>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</si>
  <si>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</si>
  <si>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</si>
  <si>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</si>
  <si>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</si>
  <si>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</si>
  <si>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</si>
  <si>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</si>
  <si>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</si>
  <si>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</si>
  <si>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</si>
  <si>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</si>
  <si>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</si>
  <si>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</si>
  <si>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</si>
  <si>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</si>
  <si>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</si>
  <si>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</si>
  <si>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</si>
  <si>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</si>
  <si>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</si>
  <si>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</si>
  <si>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</si>
  <si>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</si>
  <si>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</si>
  <si>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</si>
  <si>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</si>
  <si>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</si>
  <si>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</si>
  <si>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</si>
  <si>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</si>
  <si>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</si>
  <si>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</si>
  <si>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</si>
  <si>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Херсонської області</t>
  </si>
  <si>
    <t>Херсонська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</si>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</sst>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41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0" xfId="0" applyFont="1" applyFill="1"/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0" fillId="0" borderId="0" xfId="17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156</v>
      </c>
    </row>
    <row r="2" spans="1:2" ht="19.5" customHeight="1">
      <c r="A2" s="3" t="s">
        <v>157</v>
      </c>
    </row>
    <row r="3" spans="1:2" ht="19.5" customHeight="1">
      <c r="A3" s="51" t="s">
        <v>88</v>
      </c>
      <c r="B3" s="52" t="s">
        <v>68</v>
      </c>
    </row>
    <row r="4" spans="1:2" ht="19.5" customHeight="1">
      <c r="A4" s="51" t="s">
        <v>89</v>
      </c>
      <c r="B4" s="52" t="s">
        <v>78</v>
      </c>
    </row>
    <row r="5" spans="1:2" ht="19.5" customHeight="1">
      <c r="A5" s="51" t="s">
        <v>90</v>
      </c>
      <c r="B5" s="52" t="s">
        <v>77</v>
      </c>
    </row>
    <row r="6" spans="1:2" ht="19.5" customHeight="1">
      <c r="A6" s="51" t="s">
        <v>91</v>
      </c>
      <c r="B6" s="52" t="s">
        <v>69</v>
      </c>
    </row>
    <row r="7" spans="1:2" ht="19.5" customHeight="1">
      <c r="A7" s="51" t="s">
        <v>92</v>
      </c>
      <c r="B7" s="52" t="s">
        <v>70</v>
      </c>
    </row>
    <row r="8" spans="1:2" ht="19.5" customHeight="1">
      <c r="A8" s="51" t="s">
        <v>93</v>
      </c>
      <c r="B8" s="52" t="s">
        <v>72</v>
      </c>
    </row>
    <row r="9" spans="1:2" ht="19.5" customHeight="1">
      <c r="A9" s="3" t="s">
        <v>158</v>
      </c>
      <c r="B9" s="52"/>
    </row>
    <row r="10" spans="1:2" ht="19.5" customHeight="1">
      <c r="A10" s="51" t="s">
        <v>94</v>
      </c>
      <c r="B10" s="52" t="s">
        <v>73</v>
      </c>
    </row>
    <row r="11" spans="1:2" ht="19.5" customHeight="1">
      <c r="A11" s="51" t="s">
        <v>95</v>
      </c>
      <c r="B11" s="52" t="s">
        <v>81</v>
      </c>
    </row>
    <row r="12" spans="1:2" ht="19.5" customHeight="1">
      <c r="A12" s="51" t="s">
        <v>96</v>
      </c>
      <c r="B12" s="53" t="s">
        <v>82</v>
      </c>
    </row>
    <row r="13" spans="1:2" ht="19.5" customHeight="1">
      <c r="A13" s="51" t="s">
        <v>97</v>
      </c>
      <c r="B13" s="52" t="s">
        <v>74</v>
      </c>
    </row>
    <row r="14" spans="1:2" ht="19.5" customHeight="1">
      <c r="A14" s="3" t="s">
        <v>159</v>
      </c>
      <c r="B14" s="52"/>
    </row>
    <row r="15" spans="1:2" ht="19.5" customHeight="1">
      <c r="A15" s="54" t="s">
        <v>83</v>
      </c>
      <c r="B15" s="52"/>
    </row>
    <row r="16" spans="1:2" ht="19.5" customHeight="1">
      <c r="A16" s="51" t="s">
        <v>98</v>
      </c>
      <c r="B16" s="52" t="s">
        <v>85</v>
      </c>
    </row>
    <row r="17" spans="1:6" ht="19.5" customHeight="1">
      <c r="A17" s="51" t="s">
        <v>99</v>
      </c>
      <c r="B17" s="52" t="s">
        <v>82</v>
      </c>
    </row>
    <row r="18" spans="1:6" ht="19.5" customHeight="1">
      <c r="A18" s="51" t="s">
        <v>100</v>
      </c>
      <c r="B18" s="52" t="s">
        <v>86</v>
      </c>
    </row>
    <row r="19" spans="1:6" ht="19.5" customHeight="1">
      <c r="A19" s="51" t="s">
        <v>101</v>
      </c>
      <c r="B19" s="52" t="s">
        <v>87</v>
      </c>
    </row>
    <row r="20" spans="1:6" ht="19.5" customHeight="1">
      <c r="A20" s="54" t="s">
        <v>84</v>
      </c>
      <c r="B20" s="52"/>
    </row>
    <row r="21" spans="1:6" ht="19.5" customHeight="1">
      <c r="A21" s="51" t="s">
        <v>102</v>
      </c>
      <c r="B21" s="52" t="s">
        <v>85</v>
      </c>
    </row>
    <row r="22" spans="1:6" ht="19.5" customHeight="1">
      <c r="A22" s="51" t="s">
        <v>103</v>
      </c>
      <c r="B22" s="52" t="s">
        <v>82</v>
      </c>
    </row>
    <row r="23" spans="1:6" ht="19.5" customHeight="1">
      <c r="A23" s="55" t="s">
        <v>124</v>
      </c>
      <c r="E23" s="52"/>
    </row>
    <row r="24" spans="1:6">
      <c r="A24" s="143" t="s">
        <v>187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8" customWidth="1"/>
    <col min="2" max="2" width="9.109375" style="18" customWidth="1"/>
    <col min="3" max="3" width="7.109375" style="18" customWidth="1"/>
    <col min="4" max="4" width="8.6640625" style="18" bestFit="1" customWidth="1"/>
    <col min="5" max="9" width="7.109375" style="18" customWidth="1"/>
    <col min="10" max="10" width="8.6640625" style="18" bestFit="1" customWidth="1"/>
    <col min="11" max="15" width="7.109375" style="18" customWidth="1"/>
    <col min="16" max="16" width="8.6640625" style="18" bestFit="1" customWidth="1"/>
    <col min="17" max="19" width="7.109375" style="18" customWidth="1"/>
    <col min="20" max="16384" width="9.109375" style="18"/>
  </cols>
  <sheetData>
    <row r="1" spans="1:24">
      <c r="A1" s="17" t="s">
        <v>129</v>
      </c>
      <c r="C1" s="27"/>
    </row>
    <row r="2" spans="1:24" ht="5.25" customHeight="1"/>
    <row r="3" spans="1:24" ht="27" customHeight="1">
      <c r="A3" s="220" t="s">
        <v>79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4" ht="12.75" customHeight="1">
      <c r="A4" s="206" t="s">
        <v>128</v>
      </c>
      <c r="B4" s="218"/>
      <c r="C4" s="218"/>
      <c r="D4" s="206"/>
      <c r="E4" s="218"/>
      <c r="F4" s="218"/>
    </row>
    <row r="5" spans="1:24" ht="12.75" customHeight="1">
      <c r="A5" s="38" t="s">
        <v>226</v>
      </c>
      <c r="B5" s="38"/>
      <c r="C5" s="38"/>
      <c r="D5" s="36"/>
      <c r="E5" s="36"/>
      <c r="F5" s="36"/>
    </row>
    <row r="6" spans="1:24" s="20" customFormat="1" ht="12.75" customHeight="1">
      <c r="A6" s="190" t="s">
        <v>0</v>
      </c>
      <c r="B6" s="179" t="s">
        <v>15</v>
      </c>
      <c r="C6" s="193" t="s">
        <v>7</v>
      </c>
      <c r="D6" s="193"/>
      <c r="E6" s="193"/>
      <c r="F6" s="193"/>
      <c r="G6" s="193"/>
      <c r="H6" s="21"/>
      <c r="I6" s="193" t="s">
        <v>2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</row>
    <row r="7" spans="1:24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4" s="20" customFormat="1" ht="88.5" customHeight="1">
      <c r="A8" s="192"/>
      <c r="B8" s="179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2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2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</row>
    <row r="11" spans="1:24" hidden="1" outlineLevel="1">
      <c r="A11" s="8">
        <v>40544</v>
      </c>
      <c r="B11" s="43">
        <v>881.27210159999993</v>
      </c>
      <c r="C11" s="43">
        <f>I11+O11</f>
        <v>584.28468750999991</v>
      </c>
      <c r="D11" s="43">
        <f>J11+P11</f>
        <v>296.98741409000002</v>
      </c>
      <c r="E11" s="43">
        <f>K11+Q11</f>
        <v>193.85646274999999</v>
      </c>
      <c r="F11" s="43">
        <f>L11+R11</f>
        <v>90.073525369999999</v>
      </c>
      <c r="G11" s="43">
        <f>M11+S11</f>
        <v>13.057425970000001</v>
      </c>
      <c r="H11" s="43">
        <f>SUM(I11:J11)</f>
        <v>630.16579287999991</v>
      </c>
      <c r="I11" s="43">
        <v>494.83223239999995</v>
      </c>
      <c r="J11" s="43">
        <f>SUM(K11:M11)</f>
        <v>135.33356047999999</v>
      </c>
      <c r="K11" s="43">
        <v>92.30813809</v>
      </c>
      <c r="L11" s="43">
        <v>30.725405519999999</v>
      </c>
      <c r="M11" s="43">
        <v>12.30001687</v>
      </c>
      <c r="N11" s="43">
        <f>SUM(O11:P11)</f>
        <v>251.10630872000002</v>
      </c>
      <c r="O11" s="43">
        <v>89.452455110000002</v>
      </c>
      <c r="P11" s="43">
        <f>SUM(Q11:S11)</f>
        <v>161.65385361</v>
      </c>
      <c r="Q11" s="43">
        <v>101.54832466000001</v>
      </c>
      <c r="R11" s="43">
        <v>59.348119849999996</v>
      </c>
      <c r="S11" s="43">
        <v>0.75740909999999995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861.14766716999998</v>
      </c>
      <c r="C12" s="43">
        <f t="shared" ref="C12:C67" si="0">I12+O12</f>
        <v>572.7200197200001</v>
      </c>
      <c r="D12" s="43">
        <f t="shared" ref="D12:D67" si="1">J12+P12</f>
        <v>288.42764744999999</v>
      </c>
      <c r="E12" s="43">
        <f t="shared" ref="E12:E67" si="2">K12+Q12</f>
        <v>188.77817200999999</v>
      </c>
      <c r="F12" s="43">
        <f t="shared" ref="F12:F67" si="3">L12+R12</f>
        <v>88.146875499999993</v>
      </c>
      <c r="G12" s="43">
        <f t="shared" ref="G12:G67" si="4">M12+S12</f>
        <v>11.50259994</v>
      </c>
      <c r="H12" s="43">
        <f t="shared" ref="H12:H67" si="5">SUM(I12:J12)</f>
        <v>627.83142355000007</v>
      </c>
      <c r="I12" s="43">
        <v>493.32160152000006</v>
      </c>
      <c r="J12" s="43">
        <f t="shared" ref="J12:J67" si="6">SUM(K12:M12)</f>
        <v>134.50982203000001</v>
      </c>
      <c r="K12" s="43">
        <v>94.98869169000001</v>
      </c>
      <c r="L12" s="43">
        <v>28.460531189999998</v>
      </c>
      <c r="M12" s="43">
        <v>11.06059915</v>
      </c>
      <c r="N12" s="43">
        <f t="shared" ref="N12:N67" si="7">SUM(O12:P12)</f>
        <v>233.31624361999997</v>
      </c>
      <c r="O12" s="43">
        <v>79.398418199999995</v>
      </c>
      <c r="P12" s="43">
        <f t="shared" ref="P12:P67" si="8">SUM(Q12:S12)</f>
        <v>153.91782541999999</v>
      </c>
      <c r="Q12" s="43">
        <v>93.789480319999996</v>
      </c>
      <c r="R12" s="43">
        <v>59.686344309999996</v>
      </c>
      <c r="S12" s="43">
        <v>0.44200078999999998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847.41775830999995</v>
      </c>
      <c r="C13" s="43">
        <f t="shared" si="0"/>
        <v>557.17516176000004</v>
      </c>
      <c r="D13" s="43">
        <f t="shared" si="1"/>
        <v>290.24259655000003</v>
      </c>
      <c r="E13" s="43">
        <f t="shared" si="2"/>
        <v>183.12458372999998</v>
      </c>
      <c r="F13" s="43">
        <f t="shared" si="3"/>
        <v>92.047573849999992</v>
      </c>
      <c r="G13" s="43">
        <f t="shared" si="4"/>
        <v>15.07043897</v>
      </c>
      <c r="H13" s="43">
        <f t="shared" si="5"/>
        <v>629.34273632999998</v>
      </c>
      <c r="I13" s="43">
        <v>479.86645854</v>
      </c>
      <c r="J13" s="43">
        <f t="shared" si="6"/>
        <v>149.47627779000001</v>
      </c>
      <c r="K13" s="43">
        <v>103.05786359</v>
      </c>
      <c r="L13" s="43">
        <v>31.638135820000002</v>
      </c>
      <c r="M13" s="43">
        <v>14.78027838</v>
      </c>
      <c r="N13" s="43">
        <f t="shared" si="7"/>
        <v>218.07502197999997</v>
      </c>
      <c r="O13" s="43">
        <v>77.308703219999998</v>
      </c>
      <c r="P13" s="43">
        <f t="shared" si="8"/>
        <v>140.76631875999999</v>
      </c>
      <c r="Q13" s="43">
        <v>80.066720140000001</v>
      </c>
      <c r="R13" s="43">
        <v>60.409438029999997</v>
      </c>
      <c r="S13" s="43">
        <v>0.29016059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802.59322126999996</v>
      </c>
      <c r="C14" s="43">
        <f t="shared" si="0"/>
        <v>563.78077315999997</v>
      </c>
      <c r="D14" s="43">
        <f t="shared" si="1"/>
        <v>238.81244810999999</v>
      </c>
      <c r="E14" s="43">
        <f t="shared" si="2"/>
        <v>183.11351671</v>
      </c>
      <c r="F14" s="43">
        <f t="shared" si="3"/>
        <v>41.19860499</v>
      </c>
      <c r="G14" s="43">
        <f t="shared" si="4"/>
        <v>14.500326410000001</v>
      </c>
      <c r="H14" s="43">
        <f t="shared" si="5"/>
        <v>637.20477254999992</v>
      </c>
      <c r="I14" s="43">
        <v>491.11110542999995</v>
      </c>
      <c r="J14" s="43">
        <f t="shared" si="6"/>
        <v>146.09366711999999</v>
      </c>
      <c r="K14" s="43">
        <v>95.313969200000003</v>
      </c>
      <c r="L14" s="43">
        <v>36.503876120000001</v>
      </c>
      <c r="M14" s="43">
        <v>14.275821800000001</v>
      </c>
      <c r="N14" s="43">
        <f t="shared" si="7"/>
        <v>165.38844871999999</v>
      </c>
      <c r="O14" s="43">
        <v>72.66966773</v>
      </c>
      <c r="P14" s="43">
        <f t="shared" si="8"/>
        <v>92.718780989999999</v>
      </c>
      <c r="Q14" s="43">
        <v>87.799547509999996</v>
      </c>
      <c r="R14" s="43">
        <v>4.6947288700000005</v>
      </c>
      <c r="S14" s="43">
        <v>0.22450460999999999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723.74592775999997</v>
      </c>
      <c r="C15" s="43">
        <f t="shared" si="0"/>
        <v>572.36263235999991</v>
      </c>
      <c r="D15" s="43">
        <f t="shared" si="1"/>
        <v>151.38329540000001</v>
      </c>
      <c r="E15" s="43">
        <f t="shared" si="2"/>
        <v>93.185716780000007</v>
      </c>
      <c r="F15" s="43">
        <f t="shared" si="3"/>
        <v>50.827274510000002</v>
      </c>
      <c r="G15" s="43">
        <f t="shared" si="4"/>
        <v>7.3703041099999993</v>
      </c>
      <c r="H15" s="43">
        <f t="shared" si="5"/>
        <v>624.74197635999997</v>
      </c>
      <c r="I15" s="43">
        <v>483.65982464999996</v>
      </c>
      <c r="J15" s="43">
        <f t="shared" si="6"/>
        <v>141.08215171000001</v>
      </c>
      <c r="K15" s="43">
        <v>87.5366389</v>
      </c>
      <c r="L15" s="43">
        <v>46.39221466</v>
      </c>
      <c r="M15" s="43">
        <v>7.1532981499999995</v>
      </c>
      <c r="N15" s="43">
        <f t="shared" si="7"/>
        <v>99.003951400000005</v>
      </c>
      <c r="O15" s="43">
        <v>88.702807710000002</v>
      </c>
      <c r="P15" s="43">
        <f t="shared" si="8"/>
        <v>10.30114369</v>
      </c>
      <c r="Q15" s="43">
        <v>5.6490778800000001</v>
      </c>
      <c r="R15" s="43">
        <v>4.43505985</v>
      </c>
      <c r="S15" s="43">
        <v>0.21700596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718.24881735999998</v>
      </c>
      <c r="C16" s="43">
        <f t="shared" si="0"/>
        <v>562.59340956999995</v>
      </c>
      <c r="D16" s="43">
        <f t="shared" si="1"/>
        <v>155.65540779000003</v>
      </c>
      <c r="E16" s="43">
        <f t="shared" si="2"/>
        <v>93.413325560000004</v>
      </c>
      <c r="F16" s="43">
        <f t="shared" si="3"/>
        <v>54.88132143</v>
      </c>
      <c r="G16" s="43">
        <f t="shared" si="4"/>
        <v>7.3607607999999995</v>
      </c>
      <c r="H16" s="43">
        <f t="shared" si="5"/>
        <v>598.93031179000002</v>
      </c>
      <c r="I16" s="43">
        <v>450.67716837</v>
      </c>
      <c r="J16" s="43">
        <f t="shared" si="6"/>
        <v>148.25314342000001</v>
      </c>
      <c r="K16" s="43">
        <v>90.691733780000007</v>
      </c>
      <c r="L16" s="43">
        <v>50.419942400000004</v>
      </c>
      <c r="M16" s="43">
        <v>7.1414672399999999</v>
      </c>
      <c r="N16" s="43">
        <f t="shared" si="7"/>
        <v>119.31850557</v>
      </c>
      <c r="O16" s="43">
        <v>111.9162412</v>
      </c>
      <c r="P16" s="43">
        <f t="shared" si="8"/>
        <v>7.4022643700000001</v>
      </c>
      <c r="Q16" s="43">
        <v>2.7215917800000002</v>
      </c>
      <c r="R16" s="43">
        <v>4.4613790299999998</v>
      </c>
      <c r="S16" s="43">
        <v>0.21929356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699.4890118699999</v>
      </c>
      <c r="C17" s="43">
        <f t="shared" si="0"/>
        <v>558.29362314000002</v>
      </c>
      <c r="D17" s="43">
        <f t="shared" si="1"/>
        <v>141.19538872999999</v>
      </c>
      <c r="E17" s="43">
        <f t="shared" si="2"/>
        <v>83.447121080000002</v>
      </c>
      <c r="F17" s="43">
        <f t="shared" si="3"/>
        <v>46.452832399999998</v>
      </c>
      <c r="G17" s="43">
        <f t="shared" si="4"/>
        <v>11.295435249999999</v>
      </c>
      <c r="H17" s="43">
        <f t="shared" si="5"/>
        <v>578.01135049000004</v>
      </c>
      <c r="I17" s="43">
        <v>447.30086557999999</v>
      </c>
      <c r="J17" s="43">
        <f t="shared" si="6"/>
        <v>130.71048490999999</v>
      </c>
      <c r="K17" s="43">
        <v>77.656666650000005</v>
      </c>
      <c r="L17" s="43">
        <v>41.975229540000001</v>
      </c>
      <c r="M17" s="43">
        <v>11.078588719999999</v>
      </c>
      <c r="N17" s="43">
        <f t="shared" si="7"/>
        <v>121.47766138</v>
      </c>
      <c r="O17" s="43">
        <v>110.99275756</v>
      </c>
      <c r="P17" s="43">
        <f t="shared" si="8"/>
        <v>10.484903820000001</v>
      </c>
      <c r="Q17" s="43">
        <v>5.7904544300000005</v>
      </c>
      <c r="R17" s="43">
        <v>4.4776028600000002</v>
      </c>
      <c r="S17" s="43">
        <v>0.21684653000000001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731.10894016999998</v>
      </c>
      <c r="C18" s="43">
        <f t="shared" si="0"/>
        <v>606.40323725999997</v>
      </c>
      <c r="D18" s="43">
        <f t="shared" si="1"/>
        <v>124.70570291</v>
      </c>
      <c r="E18" s="43">
        <f t="shared" si="2"/>
        <v>70.141096640000001</v>
      </c>
      <c r="F18" s="43">
        <f t="shared" si="3"/>
        <v>47.313338160000001</v>
      </c>
      <c r="G18" s="43">
        <f t="shared" si="4"/>
        <v>7.2512681099999998</v>
      </c>
      <c r="H18" s="43">
        <f t="shared" si="5"/>
        <v>619.89569797000001</v>
      </c>
      <c r="I18" s="43">
        <v>503.21290188</v>
      </c>
      <c r="J18" s="43">
        <f t="shared" si="6"/>
        <v>116.68279609</v>
      </c>
      <c r="K18" s="43">
        <v>66.622757570000005</v>
      </c>
      <c r="L18" s="43">
        <v>42.816749080000001</v>
      </c>
      <c r="M18" s="43">
        <v>7.2432894399999999</v>
      </c>
      <c r="N18" s="43">
        <f t="shared" si="7"/>
        <v>111.2132422</v>
      </c>
      <c r="O18" s="43">
        <v>103.19033537999999</v>
      </c>
      <c r="P18" s="43">
        <f t="shared" si="8"/>
        <v>8.0229068199999993</v>
      </c>
      <c r="Q18" s="43">
        <v>3.5183390700000001</v>
      </c>
      <c r="R18" s="43">
        <v>4.4965890799999997</v>
      </c>
      <c r="S18" s="43">
        <v>7.9786700000000002E-3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796.24805020999997</v>
      </c>
      <c r="C19" s="43">
        <f t="shared" si="0"/>
        <v>599.90915602999996</v>
      </c>
      <c r="D19" s="43">
        <f t="shared" si="1"/>
        <v>196.33889417999998</v>
      </c>
      <c r="E19" s="43">
        <f t="shared" si="2"/>
        <v>122.84456884999999</v>
      </c>
      <c r="F19" s="43">
        <f t="shared" si="3"/>
        <v>58.87523959</v>
      </c>
      <c r="G19" s="43">
        <f t="shared" si="4"/>
        <v>14.619085739999999</v>
      </c>
      <c r="H19" s="43">
        <f t="shared" si="5"/>
        <v>696.13534488000005</v>
      </c>
      <c r="I19" s="43">
        <v>518.46560861</v>
      </c>
      <c r="J19" s="43">
        <f t="shared" si="6"/>
        <v>177.66973626999999</v>
      </c>
      <c r="K19" s="43">
        <v>118.13461529999999</v>
      </c>
      <c r="L19" s="43">
        <v>44.924015910000001</v>
      </c>
      <c r="M19" s="43">
        <v>14.61110506</v>
      </c>
      <c r="N19" s="43">
        <f t="shared" si="7"/>
        <v>100.11270533</v>
      </c>
      <c r="O19" s="43">
        <v>81.443547420000002</v>
      </c>
      <c r="P19" s="43">
        <f t="shared" si="8"/>
        <v>18.669157909999999</v>
      </c>
      <c r="Q19" s="43">
        <v>4.7099535499999998</v>
      </c>
      <c r="R19" s="43">
        <v>13.95122368</v>
      </c>
      <c r="S19" s="43">
        <v>7.9806800000000004E-3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733.48935533999997</v>
      </c>
      <c r="C20" s="43">
        <f t="shared" si="0"/>
        <v>556.48204351999993</v>
      </c>
      <c r="D20" s="43">
        <f t="shared" si="1"/>
        <v>177.00731182000001</v>
      </c>
      <c r="E20" s="43">
        <f t="shared" si="2"/>
        <v>102.30367652</v>
      </c>
      <c r="F20" s="43">
        <f t="shared" si="3"/>
        <v>62.179683869999991</v>
      </c>
      <c r="G20" s="43">
        <f t="shared" si="4"/>
        <v>12.52395143</v>
      </c>
      <c r="H20" s="43">
        <f t="shared" si="5"/>
        <v>617.90499432999991</v>
      </c>
      <c r="I20" s="43">
        <v>463.30327151999995</v>
      </c>
      <c r="J20" s="43">
        <f t="shared" si="6"/>
        <v>154.60172281000001</v>
      </c>
      <c r="K20" s="43">
        <v>94.166067839999997</v>
      </c>
      <c r="L20" s="43">
        <v>47.919688519999994</v>
      </c>
      <c r="M20" s="43">
        <v>12.515966450000001</v>
      </c>
      <c r="N20" s="43">
        <f t="shared" si="7"/>
        <v>115.58436101000001</v>
      </c>
      <c r="O20" s="43">
        <v>93.178772000000009</v>
      </c>
      <c r="P20" s="43">
        <f t="shared" si="8"/>
        <v>22.405589009999996</v>
      </c>
      <c r="Q20" s="43">
        <v>8.1376086799999996</v>
      </c>
      <c r="R20" s="43">
        <v>14.259995349999999</v>
      </c>
      <c r="S20" s="43">
        <v>7.9849799999999992E-3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736.03690282000002</v>
      </c>
      <c r="C21" s="43">
        <f t="shared" si="0"/>
        <v>516.57171636999999</v>
      </c>
      <c r="D21" s="43">
        <f t="shared" si="1"/>
        <v>219.46518644999998</v>
      </c>
      <c r="E21" s="43">
        <f t="shared" si="2"/>
        <v>144.08607866</v>
      </c>
      <c r="F21" s="43">
        <f t="shared" si="3"/>
        <v>62.112552959999995</v>
      </c>
      <c r="G21" s="43">
        <f t="shared" si="4"/>
        <v>13.26655483</v>
      </c>
      <c r="H21" s="43">
        <f t="shared" si="5"/>
        <v>658.14094280999996</v>
      </c>
      <c r="I21" s="43">
        <v>466.96168067999997</v>
      </c>
      <c r="J21" s="43">
        <f t="shared" si="6"/>
        <v>191.17926212999998</v>
      </c>
      <c r="K21" s="43">
        <v>128.04516432</v>
      </c>
      <c r="L21" s="43">
        <v>50.674510669999997</v>
      </c>
      <c r="M21" s="43">
        <v>12.45958714</v>
      </c>
      <c r="N21" s="43">
        <f t="shared" si="7"/>
        <v>77.89596001000001</v>
      </c>
      <c r="O21" s="43">
        <v>49.610035690000004</v>
      </c>
      <c r="P21" s="43">
        <f t="shared" si="8"/>
        <v>28.285924319999999</v>
      </c>
      <c r="Q21" s="43">
        <v>16.04091434</v>
      </c>
      <c r="R21" s="43">
        <v>11.43804229</v>
      </c>
      <c r="S21" s="43">
        <v>0.80696769000000002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688.95821314000011</v>
      </c>
      <c r="C22" s="43">
        <f t="shared" si="0"/>
        <v>465.49252179000007</v>
      </c>
      <c r="D22" s="43">
        <f t="shared" si="1"/>
        <v>223.46569135000004</v>
      </c>
      <c r="E22" s="43">
        <f t="shared" si="2"/>
        <v>159.52434353000001</v>
      </c>
      <c r="F22" s="43">
        <f t="shared" si="3"/>
        <v>55.261866870000006</v>
      </c>
      <c r="G22" s="43">
        <f t="shared" si="4"/>
        <v>8.6794809500000003</v>
      </c>
      <c r="H22" s="43">
        <f t="shared" si="5"/>
        <v>590.21435041000007</v>
      </c>
      <c r="I22" s="43">
        <v>398.18276116000004</v>
      </c>
      <c r="J22" s="43">
        <f t="shared" si="6"/>
        <v>192.03158925000002</v>
      </c>
      <c r="K22" s="43">
        <v>139.21983592000001</v>
      </c>
      <c r="L22" s="43">
        <v>44.140308680000004</v>
      </c>
      <c r="M22" s="43">
        <v>8.6714446499999998</v>
      </c>
      <c r="N22" s="43">
        <f t="shared" si="7"/>
        <v>98.743862730000004</v>
      </c>
      <c r="O22" s="43">
        <v>67.30976063</v>
      </c>
      <c r="P22" s="43">
        <f t="shared" si="8"/>
        <v>31.434102100000004</v>
      </c>
      <c r="Q22" s="43">
        <v>20.304507610000002</v>
      </c>
      <c r="R22" s="43">
        <v>11.12155819</v>
      </c>
      <c r="S22" s="43">
        <v>8.0362999999999997E-3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675.67300324999985</v>
      </c>
      <c r="C23" s="43">
        <f t="shared" si="0"/>
        <v>492.28743013999997</v>
      </c>
      <c r="D23" s="43">
        <f t="shared" si="1"/>
        <v>183.38557311</v>
      </c>
      <c r="E23" s="43">
        <f t="shared" si="2"/>
        <v>126.31356489999999</v>
      </c>
      <c r="F23" s="43">
        <f t="shared" si="3"/>
        <v>48.479734360000002</v>
      </c>
      <c r="G23" s="43">
        <f t="shared" si="4"/>
        <v>8.5922738499999998</v>
      </c>
      <c r="H23" s="43">
        <f t="shared" si="5"/>
        <v>587.40597221999997</v>
      </c>
      <c r="I23" s="43">
        <v>434.13926121999998</v>
      </c>
      <c r="J23" s="43">
        <f t="shared" si="6"/>
        <v>153.26671099999999</v>
      </c>
      <c r="K23" s="43">
        <v>107.48263444</v>
      </c>
      <c r="L23" s="43">
        <v>37.199800400000001</v>
      </c>
      <c r="M23" s="43">
        <v>8.5842761599999999</v>
      </c>
      <c r="N23" s="43">
        <f t="shared" si="7"/>
        <v>88.267031029999998</v>
      </c>
      <c r="O23" s="43">
        <v>58.148168919999996</v>
      </c>
      <c r="P23" s="43">
        <f t="shared" si="8"/>
        <v>30.118862109999998</v>
      </c>
      <c r="Q23" s="43">
        <v>18.830930459999998</v>
      </c>
      <c r="R23" s="43">
        <v>11.279933959999999</v>
      </c>
      <c r="S23" s="43">
        <v>7.99769E-3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687.45215946999997</v>
      </c>
      <c r="C24" s="43">
        <f t="shared" si="0"/>
        <v>520.93112126000005</v>
      </c>
      <c r="D24" s="43">
        <f t="shared" si="1"/>
        <v>166.52103820999997</v>
      </c>
      <c r="E24" s="43">
        <f t="shared" si="2"/>
        <v>108.22971787</v>
      </c>
      <c r="F24" s="43">
        <f t="shared" si="3"/>
        <v>49.7001524</v>
      </c>
      <c r="G24" s="43">
        <f t="shared" si="4"/>
        <v>8.5911679400000001</v>
      </c>
      <c r="H24" s="43">
        <f t="shared" si="5"/>
        <v>605.38097481</v>
      </c>
      <c r="I24" s="43">
        <v>455.11665013999999</v>
      </c>
      <c r="J24" s="43">
        <f t="shared" si="6"/>
        <v>150.26432466999998</v>
      </c>
      <c r="K24" s="43">
        <v>103.37331478</v>
      </c>
      <c r="L24" s="43">
        <v>38.307836639999998</v>
      </c>
      <c r="M24" s="43">
        <v>8.5831732499999998</v>
      </c>
      <c r="N24" s="43">
        <f t="shared" si="7"/>
        <v>82.07118466</v>
      </c>
      <c r="O24" s="43">
        <v>65.814471120000007</v>
      </c>
      <c r="P24" s="43">
        <f t="shared" si="8"/>
        <v>16.25671354</v>
      </c>
      <c r="Q24" s="43">
        <v>4.8564030899999997</v>
      </c>
      <c r="R24" s="43">
        <v>11.392315760000001</v>
      </c>
      <c r="S24" s="43">
        <v>7.9946900000000005E-3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740.71812746000001</v>
      </c>
      <c r="C25" s="43">
        <f t="shared" si="0"/>
        <v>547.77092407999999</v>
      </c>
      <c r="D25" s="43">
        <f t="shared" si="1"/>
        <v>192.94720338000002</v>
      </c>
      <c r="E25" s="43">
        <f t="shared" si="2"/>
        <v>141.38817631999999</v>
      </c>
      <c r="F25" s="43">
        <f t="shared" si="3"/>
        <v>44.524824199999998</v>
      </c>
      <c r="G25" s="43">
        <f t="shared" si="4"/>
        <v>7.0342028600000006</v>
      </c>
      <c r="H25" s="43">
        <f t="shared" si="5"/>
        <v>648.78578314000004</v>
      </c>
      <c r="I25" s="43">
        <v>485.92171994</v>
      </c>
      <c r="J25" s="43">
        <f t="shared" si="6"/>
        <v>162.8640632</v>
      </c>
      <c r="K25" s="43">
        <v>122.58363048</v>
      </c>
      <c r="L25" s="43">
        <v>33.25426057</v>
      </c>
      <c r="M25" s="43">
        <v>7.0261721500000007</v>
      </c>
      <c r="N25" s="43">
        <f t="shared" si="7"/>
        <v>91.932344319999999</v>
      </c>
      <c r="O25" s="43">
        <v>61.849204139999998</v>
      </c>
      <c r="P25" s="43">
        <f t="shared" si="8"/>
        <v>30.083140180000001</v>
      </c>
      <c r="Q25" s="43">
        <v>18.804545839999999</v>
      </c>
      <c r="R25" s="43">
        <v>11.27056363</v>
      </c>
      <c r="S25" s="43">
        <v>8.0307099999999999E-3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703.64993129999993</v>
      </c>
      <c r="C26" s="43">
        <f t="shared" si="0"/>
        <v>533.14478602999998</v>
      </c>
      <c r="D26" s="43">
        <f t="shared" si="1"/>
        <v>170.50514526999999</v>
      </c>
      <c r="E26" s="43">
        <f t="shared" si="2"/>
        <v>125.79746837</v>
      </c>
      <c r="F26" s="43">
        <f t="shared" si="3"/>
        <v>40.645166979999999</v>
      </c>
      <c r="G26" s="43">
        <f t="shared" si="4"/>
        <v>4.0625099200000001</v>
      </c>
      <c r="H26" s="43">
        <f t="shared" si="5"/>
        <v>611.40456506999999</v>
      </c>
      <c r="I26" s="43">
        <v>471.00749655999999</v>
      </c>
      <c r="J26" s="43">
        <f t="shared" si="6"/>
        <v>140.39706851</v>
      </c>
      <c r="K26" s="43">
        <v>106.94709263</v>
      </c>
      <c r="L26" s="43">
        <v>29.395495010000001</v>
      </c>
      <c r="M26" s="43">
        <v>4.0544808699999999</v>
      </c>
      <c r="N26" s="43">
        <f t="shared" si="7"/>
        <v>92.245366230000002</v>
      </c>
      <c r="O26" s="43">
        <v>62.137289469999999</v>
      </c>
      <c r="P26" s="43">
        <f t="shared" si="8"/>
        <v>30.108076759999999</v>
      </c>
      <c r="Q26" s="43">
        <v>18.85037574</v>
      </c>
      <c r="R26" s="43">
        <v>11.24967197</v>
      </c>
      <c r="S26" s="43">
        <v>8.0290499999999994E-3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754.79605718000005</v>
      </c>
      <c r="C27" s="43">
        <f t="shared" si="0"/>
        <v>578.11221321000005</v>
      </c>
      <c r="D27" s="43">
        <f t="shared" si="1"/>
        <v>176.68384397</v>
      </c>
      <c r="E27" s="43">
        <f t="shared" si="2"/>
        <v>130.96520175000001</v>
      </c>
      <c r="F27" s="43">
        <f t="shared" si="3"/>
        <v>41.658773330000002</v>
      </c>
      <c r="G27" s="43">
        <f t="shared" si="4"/>
        <v>4.0598688899999997</v>
      </c>
      <c r="H27" s="43">
        <f t="shared" si="5"/>
        <v>613.67472236000003</v>
      </c>
      <c r="I27" s="43">
        <v>482.84009753000004</v>
      </c>
      <c r="J27" s="43">
        <f t="shared" si="6"/>
        <v>130.83462483</v>
      </c>
      <c r="K27" s="43">
        <v>99.610088390000001</v>
      </c>
      <c r="L27" s="43">
        <v>27.172668040000001</v>
      </c>
      <c r="M27" s="43">
        <v>4.0518684</v>
      </c>
      <c r="N27" s="43">
        <f t="shared" si="7"/>
        <v>141.12133482000002</v>
      </c>
      <c r="O27" s="43">
        <v>95.272115679999999</v>
      </c>
      <c r="P27" s="43">
        <f t="shared" si="8"/>
        <v>45.849219140000002</v>
      </c>
      <c r="Q27" s="43">
        <v>31.355113360000001</v>
      </c>
      <c r="R27" s="43">
        <v>14.486105289999999</v>
      </c>
      <c r="S27" s="43">
        <v>8.0004900000000007E-3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689.66427425000006</v>
      </c>
      <c r="C28" s="43">
        <f t="shared" si="0"/>
        <v>478.05254942000005</v>
      </c>
      <c r="D28" s="43">
        <f t="shared" si="1"/>
        <v>211.61172482999999</v>
      </c>
      <c r="E28" s="43">
        <f t="shared" si="2"/>
        <v>159.59733668999999</v>
      </c>
      <c r="F28" s="43">
        <f t="shared" si="3"/>
        <v>47.111238059999998</v>
      </c>
      <c r="G28" s="43">
        <f t="shared" si="4"/>
        <v>4.9031500799999996</v>
      </c>
      <c r="H28" s="43">
        <f t="shared" si="5"/>
        <v>577.58995537999999</v>
      </c>
      <c r="I28" s="43">
        <v>413.37940983000004</v>
      </c>
      <c r="J28" s="43">
        <f t="shared" si="6"/>
        <v>164.21054554999998</v>
      </c>
      <c r="K28" s="43">
        <v>128.07351188999999</v>
      </c>
      <c r="L28" s="43">
        <v>31.457983769999998</v>
      </c>
      <c r="M28" s="43">
        <v>4.6790498899999999</v>
      </c>
      <c r="N28" s="43">
        <f t="shared" si="7"/>
        <v>112.07431887000001</v>
      </c>
      <c r="O28" s="43">
        <v>64.673139590000005</v>
      </c>
      <c r="P28" s="43">
        <f t="shared" si="8"/>
        <v>47.401179280000001</v>
      </c>
      <c r="Q28" s="43">
        <v>31.5238248</v>
      </c>
      <c r="R28" s="43">
        <v>15.65325429</v>
      </c>
      <c r="S28" s="43">
        <v>0.22410019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667.21771921999994</v>
      </c>
      <c r="C29" s="43">
        <f t="shared" si="0"/>
        <v>464.81600366999999</v>
      </c>
      <c r="D29" s="43">
        <f t="shared" si="1"/>
        <v>202.40171554999998</v>
      </c>
      <c r="E29" s="43">
        <f t="shared" si="2"/>
        <v>153.75711964999999</v>
      </c>
      <c r="F29" s="43">
        <f t="shared" si="3"/>
        <v>44.67089635</v>
      </c>
      <c r="G29" s="43">
        <f t="shared" si="4"/>
        <v>3.9736995500000001</v>
      </c>
      <c r="H29" s="43">
        <f t="shared" si="5"/>
        <v>568.47514555999999</v>
      </c>
      <c r="I29" s="43">
        <v>410.82510035000001</v>
      </c>
      <c r="J29" s="43">
        <f t="shared" si="6"/>
        <v>157.65004520999997</v>
      </c>
      <c r="K29" s="43">
        <v>123.89468549</v>
      </c>
      <c r="L29" s="43">
        <v>30.006671109999999</v>
      </c>
      <c r="M29" s="43">
        <v>3.7486886099999999</v>
      </c>
      <c r="N29" s="43">
        <f t="shared" si="7"/>
        <v>98.742573660000005</v>
      </c>
      <c r="O29" s="43">
        <v>53.990903320000001</v>
      </c>
      <c r="P29" s="43">
        <f t="shared" si="8"/>
        <v>44.751670339999997</v>
      </c>
      <c r="Q29" s="43">
        <v>29.862434159999999</v>
      </c>
      <c r="R29" s="43">
        <v>14.66422524</v>
      </c>
      <c r="S29" s="43">
        <v>0.22501093999999999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694.76580885999988</v>
      </c>
      <c r="C30" s="43">
        <f t="shared" si="0"/>
        <v>479.36953289999997</v>
      </c>
      <c r="D30" s="43">
        <f t="shared" si="1"/>
        <v>215.39627596</v>
      </c>
      <c r="E30" s="43">
        <f t="shared" si="2"/>
        <v>171.35523001000001</v>
      </c>
      <c r="F30" s="43">
        <f t="shared" si="3"/>
        <v>40.056052270000002</v>
      </c>
      <c r="G30" s="43">
        <f t="shared" si="4"/>
        <v>3.9849936800000001</v>
      </c>
      <c r="H30" s="43">
        <f t="shared" si="5"/>
        <v>600.41499864000002</v>
      </c>
      <c r="I30" s="43">
        <v>423.78805510999996</v>
      </c>
      <c r="J30" s="43">
        <f t="shared" si="6"/>
        <v>176.62694353000001</v>
      </c>
      <c r="K30" s="43">
        <v>142.70914374</v>
      </c>
      <c r="L30" s="43">
        <v>30.158746240000003</v>
      </c>
      <c r="M30" s="43">
        <v>3.75905355</v>
      </c>
      <c r="N30" s="43">
        <f t="shared" si="7"/>
        <v>94.35081022</v>
      </c>
      <c r="O30" s="43">
        <v>55.581477790000001</v>
      </c>
      <c r="P30" s="43">
        <f t="shared" si="8"/>
        <v>38.769332429999992</v>
      </c>
      <c r="Q30" s="43">
        <v>28.646086269999998</v>
      </c>
      <c r="R30" s="43">
        <v>9.8973060299999993</v>
      </c>
      <c r="S30" s="43">
        <v>0.22594012999999999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702.23933714999998</v>
      </c>
      <c r="C31" s="43">
        <f t="shared" si="0"/>
        <v>468.32470091000005</v>
      </c>
      <c r="D31" s="43">
        <f t="shared" si="1"/>
        <v>233.91463623999999</v>
      </c>
      <c r="E31" s="43">
        <f t="shared" si="2"/>
        <v>198.38651156999998</v>
      </c>
      <c r="F31" s="43">
        <f t="shared" si="3"/>
        <v>31.533570359999999</v>
      </c>
      <c r="G31" s="43">
        <f t="shared" si="4"/>
        <v>3.9945543099999998</v>
      </c>
      <c r="H31" s="43">
        <f t="shared" si="5"/>
        <v>605.89896270000008</v>
      </c>
      <c r="I31" s="43">
        <v>399.53325526000003</v>
      </c>
      <c r="J31" s="43">
        <f t="shared" si="6"/>
        <v>206.36570743999999</v>
      </c>
      <c r="K31" s="43">
        <v>181.2012771</v>
      </c>
      <c r="L31" s="43">
        <v>21.396749019999998</v>
      </c>
      <c r="M31" s="43">
        <v>3.7676813199999999</v>
      </c>
      <c r="N31" s="43">
        <f t="shared" si="7"/>
        <v>96.340374449999999</v>
      </c>
      <c r="O31" s="43">
        <v>68.79144565</v>
      </c>
      <c r="P31" s="43">
        <f t="shared" si="8"/>
        <v>27.548928799999995</v>
      </c>
      <c r="Q31" s="43">
        <v>17.185234469999997</v>
      </c>
      <c r="R31" s="43">
        <v>10.136821339999999</v>
      </c>
      <c r="S31" s="43">
        <v>0.22687299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764.96649692000005</v>
      </c>
      <c r="C32" s="43">
        <f t="shared" si="0"/>
        <v>492.66775732000002</v>
      </c>
      <c r="D32" s="43">
        <f t="shared" si="1"/>
        <v>272.29873959999998</v>
      </c>
      <c r="E32" s="43">
        <f t="shared" si="2"/>
        <v>243.5406658</v>
      </c>
      <c r="F32" s="43">
        <f t="shared" si="3"/>
        <v>24.674785180000001</v>
      </c>
      <c r="G32" s="43">
        <f t="shared" si="4"/>
        <v>4.0832886200000003</v>
      </c>
      <c r="H32" s="43">
        <f t="shared" si="5"/>
        <v>683.16225100999998</v>
      </c>
      <c r="I32" s="43">
        <v>437.14673999000001</v>
      </c>
      <c r="J32" s="43">
        <f t="shared" si="6"/>
        <v>246.01551101999999</v>
      </c>
      <c r="K32" s="43">
        <v>227.67523237</v>
      </c>
      <c r="L32" s="43">
        <v>14.48475856</v>
      </c>
      <c r="M32" s="43">
        <v>3.8555200900000002</v>
      </c>
      <c r="N32" s="43">
        <f t="shared" si="7"/>
        <v>81.804245909999992</v>
      </c>
      <c r="O32" s="43">
        <v>55.521017329999999</v>
      </c>
      <c r="P32" s="43">
        <f t="shared" si="8"/>
        <v>26.283228579999999</v>
      </c>
      <c r="Q32" s="43">
        <v>15.86543343</v>
      </c>
      <c r="R32" s="43">
        <v>10.190026619999999</v>
      </c>
      <c r="S32" s="43">
        <v>0.22776853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743.59236632999989</v>
      </c>
      <c r="C33" s="43">
        <f t="shared" si="0"/>
        <v>475.15147536999996</v>
      </c>
      <c r="D33" s="43">
        <f t="shared" si="1"/>
        <v>268.44089096000005</v>
      </c>
      <c r="E33" s="43">
        <f t="shared" si="2"/>
        <v>239.83412703000002</v>
      </c>
      <c r="F33" s="43">
        <f t="shared" si="3"/>
        <v>24.704750579999999</v>
      </c>
      <c r="G33" s="43">
        <f t="shared" si="4"/>
        <v>3.9020133500000003</v>
      </c>
      <c r="H33" s="43">
        <f t="shared" si="5"/>
        <v>665.61927660000003</v>
      </c>
      <c r="I33" s="43">
        <v>419.50844190999999</v>
      </c>
      <c r="J33" s="43">
        <f t="shared" si="6"/>
        <v>246.11083469000002</v>
      </c>
      <c r="K33" s="43">
        <v>227.95302168000001</v>
      </c>
      <c r="L33" s="43">
        <v>14.4844674</v>
      </c>
      <c r="M33" s="43">
        <v>3.6733456100000001</v>
      </c>
      <c r="N33" s="43">
        <f t="shared" si="7"/>
        <v>77.973089729999998</v>
      </c>
      <c r="O33" s="43">
        <v>55.643033459999998</v>
      </c>
      <c r="P33" s="43">
        <f t="shared" si="8"/>
        <v>22.33005627</v>
      </c>
      <c r="Q33" s="43">
        <v>11.88110535</v>
      </c>
      <c r="R33" s="43">
        <v>10.220283179999999</v>
      </c>
      <c r="S33" s="43">
        <v>0.22866774000000001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747.70285012999989</v>
      </c>
      <c r="C34" s="43">
        <f t="shared" si="0"/>
        <v>434.66686847999995</v>
      </c>
      <c r="D34" s="43">
        <f t="shared" si="1"/>
        <v>313.03598165</v>
      </c>
      <c r="E34" s="43">
        <f t="shared" si="2"/>
        <v>283.00366517000003</v>
      </c>
      <c r="F34" s="43">
        <f t="shared" si="3"/>
        <v>26.069153149999998</v>
      </c>
      <c r="G34" s="43">
        <f t="shared" si="4"/>
        <v>3.96316333</v>
      </c>
      <c r="H34" s="43">
        <f t="shared" si="5"/>
        <v>659.26808175999997</v>
      </c>
      <c r="I34" s="43">
        <v>368.11267657999997</v>
      </c>
      <c r="J34" s="43">
        <f t="shared" si="6"/>
        <v>291.15540518</v>
      </c>
      <c r="K34" s="43">
        <v>271.65646935000001</v>
      </c>
      <c r="L34" s="43">
        <v>15.765369419999999</v>
      </c>
      <c r="M34" s="43">
        <v>3.7335664099999999</v>
      </c>
      <c r="N34" s="43">
        <f t="shared" si="7"/>
        <v>88.43476837</v>
      </c>
      <c r="O34" s="43">
        <v>66.554191900000006</v>
      </c>
      <c r="P34" s="43">
        <f t="shared" si="8"/>
        <v>21.880576469999998</v>
      </c>
      <c r="Q34" s="43">
        <v>11.34719582</v>
      </c>
      <c r="R34" s="43">
        <v>10.303783729999999</v>
      </c>
      <c r="S34" s="43">
        <v>0.22959692000000001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695.62462750000009</v>
      </c>
      <c r="C35" s="43">
        <f t="shared" si="0"/>
        <v>416.18896706000004</v>
      </c>
      <c r="D35" s="43">
        <f t="shared" si="1"/>
        <v>279.43566043999999</v>
      </c>
      <c r="E35" s="43">
        <f t="shared" si="2"/>
        <v>249.27328</v>
      </c>
      <c r="F35" s="43">
        <f t="shared" si="3"/>
        <v>15.73963914</v>
      </c>
      <c r="G35" s="43">
        <f t="shared" si="4"/>
        <v>14.4227413</v>
      </c>
      <c r="H35" s="43">
        <f t="shared" si="5"/>
        <v>627.94987842</v>
      </c>
      <c r="I35" s="43">
        <v>372.90066712000004</v>
      </c>
      <c r="J35" s="43">
        <f t="shared" si="6"/>
        <v>255.0492113</v>
      </c>
      <c r="K35" s="43">
        <v>235.68388449</v>
      </c>
      <c r="L35" s="43">
        <v>15.707086309999999</v>
      </c>
      <c r="M35" s="43">
        <v>3.6582404999999998</v>
      </c>
      <c r="N35" s="43">
        <f t="shared" si="7"/>
        <v>67.674749079999998</v>
      </c>
      <c r="O35" s="43">
        <v>43.288299940000002</v>
      </c>
      <c r="P35" s="43">
        <f t="shared" si="8"/>
        <v>24.38644914</v>
      </c>
      <c r="Q35" s="43">
        <v>13.589395509999999</v>
      </c>
      <c r="R35" s="43">
        <v>3.2552829999999998E-2</v>
      </c>
      <c r="S35" s="43">
        <v>10.7645008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729.63963334000005</v>
      </c>
      <c r="C36" s="43">
        <f t="shared" si="0"/>
        <v>447.33076833000001</v>
      </c>
      <c r="D36" s="43">
        <f t="shared" si="1"/>
        <v>282.30886500999998</v>
      </c>
      <c r="E36" s="43">
        <f t="shared" si="2"/>
        <v>246.63003560000001</v>
      </c>
      <c r="F36" s="43">
        <f t="shared" si="3"/>
        <v>21.54390368</v>
      </c>
      <c r="G36" s="43">
        <f t="shared" si="4"/>
        <v>14.134925729999999</v>
      </c>
      <c r="H36" s="43">
        <f t="shared" si="5"/>
        <v>678.38630134999994</v>
      </c>
      <c r="I36" s="43">
        <v>415.45160928000001</v>
      </c>
      <c r="J36" s="43">
        <f t="shared" si="6"/>
        <v>262.93469206999998</v>
      </c>
      <c r="K36" s="43">
        <v>237.73118986</v>
      </c>
      <c r="L36" s="43">
        <v>21.517447730000001</v>
      </c>
      <c r="M36" s="43">
        <v>3.6860544800000001</v>
      </c>
      <c r="N36" s="43">
        <f t="shared" si="7"/>
        <v>51.253331990000007</v>
      </c>
      <c r="O36" s="43">
        <v>31.879159050000002</v>
      </c>
      <c r="P36" s="43">
        <f t="shared" si="8"/>
        <v>19.374172940000001</v>
      </c>
      <c r="Q36" s="43">
        <v>8.8988457400000005</v>
      </c>
      <c r="R36" s="43">
        <v>2.6455949999999999E-2</v>
      </c>
      <c r="S36" s="43">
        <v>10.44887125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699.70081016000006</v>
      </c>
      <c r="C37" s="43">
        <f t="shared" si="0"/>
        <v>439.63630502999996</v>
      </c>
      <c r="D37" s="43">
        <f t="shared" si="1"/>
        <v>260.06450513000004</v>
      </c>
      <c r="E37" s="43">
        <f t="shared" si="2"/>
        <v>223.10294722000003</v>
      </c>
      <c r="F37" s="43">
        <f t="shared" si="3"/>
        <v>23.236014260000001</v>
      </c>
      <c r="G37" s="43">
        <f t="shared" si="4"/>
        <v>13.725543649999999</v>
      </c>
      <c r="H37" s="43">
        <f t="shared" si="5"/>
        <v>652.76161946000002</v>
      </c>
      <c r="I37" s="43">
        <v>403.98659156999997</v>
      </c>
      <c r="J37" s="43">
        <f t="shared" si="6"/>
        <v>248.77502789000002</v>
      </c>
      <c r="K37" s="43">
        <v>222.08662421000002</v>
      </c>
      <c r="L37" s="43">
        <v>23.209789390000001</v>
      </c>
      <c r="M37" s="43">
        <v>3.4786142899999999</v>
      </c>
      <c r="N37" s="43">
        <f t="shared" si="7"/>
        <v>46.939190699999997</v>
      </c>
      <c r="O37" s="43">
        <v>35.649713460000001</v>
      </c>
      <c r="P37" s="43">
        <f t="shared" si="8"/>
        <v>11.28947724</v>
      </c>
      <c r="Q37" s="43">
        <v>1.01632301</v>
      </c>
      <c r="R37" s="43">
        <v>2.6224870000000001E-2</v>
      </c>
      <c r="S37" s="43">
        <v>10.246929359999999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738.86603638999998</v>
      </c>
      <c r="C38" s="43">
        <f t="shared" si="0"/>
        <v>439.09733518999997</v>
      </c>
      <c r="D38" s="43">
        <f t="shared" si="1"/>
        <v>299.76870120000001</v>
      </c>
      <c r="E38" s="43">
        <f t="shared" si="2"/>
        <v>262.72407078999998</v>
      </c>
      <c r="F38" s="43">
        <f t="shared" si="3"/>
        <v>23.05565854</v>
      </c>
      <c r="G38" s="43">
        <f t="shared" si="4"/>
        <v>13.98897187</v>
      </c>
      <c r="H38" s="43">
        <f t="shared" si="5"/>
        <v>693.71635325</v>
      </c>
      <c r="I38" s="43">
        <v>406.22821580999999</v>
      </c>
      <c r="J38" s="43">
        <f t="shared" si="6"/>
        <v>287.48813744</v>
      </c>
      <c r="K38" s="43">
        <v>260.93180464</v>
      </c>
      <c r="L38" s="43">
        <v>23.029177000000001</v>
      </c>
      <c r="M38" s="43">
        <v>3.5271558000000001</v>
      </c>
      <c r="N38" s="43">
        <f t="shared" si="7"/>
        <v>45.14968314</v>
      </c>
      <c r="O38" s="43">
        <v>32.869119380000001</v>
      </c>
      <c r="P38" s="43">
        <f t="shared" si="8"/>
        <v>12.28056376</v>
      </c>
      <c r="Q38" s="43">
        <v>1.7922661499999999</v>
      </c>
      <c r="R38" s="43">
        <v>2.6481540000000001E-2</v>
      </c>
      <c r="S38" s="43">
        <v>10.461816069999999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680.79243758000007</v>
      </c>
      <c r="C39" s="43">
        <f t="shared" si="0"/>
        <v>426.57167205000002</v>
      </c>
      <c r="D39" s="43">
        <f t="shared" si="1"/>
        <v>254.22076552999999</v>
      </c>
      <c r="E39" s="43">
        <f t="shared" si="2"/>
        <v>187.67801879000001</v>
      </c>
      <c r="F39" s="43">
        <f t="shared" si="3"/>
        <v>52.728014869999996</v>
      </c>
      <c r="G39" s="43">
        <f t="shared" si="4"/>
        <v>13.814731870000001</v>
      </c>
      <c r="H39" s="43">
        <f t="shared" si="5"/>
        <v>628.08977543000003</v>
      </c>
      <c r="I39" s="43">
        <v>385.39260383000004</v>
      </c>
      <c r="J39" s="43">
        <f t="shared" si="6"/>
        <v>242.69717159999999</v>
      </c>
      <c r="K39" s="43">
        <v>186.526104</v>
      </c>
      <c r="L39" s="43">
        <v>52.701665319999996</v>
      </c>
      <c r="M39" s="43">
        <v>3.4694022800000002</v>
      </c>
      <c r="N39" s="43">
        <f t="shared" si="7"/>
        <v>52.702662149999995</v>
      </c>
      <c r="O39" s="43">
        <v>41.179068219999998</v>
      </c>
      <c r="P39" s="43">
        <f t="shared" si="8"/>
        <v>11.523593930000001</v>
      </c>
      <c r="Q39" s="43">
        <v>1.15191479</v>
      </c>
      <c r="R39" s="43">
        <v>2.6349549999999999E-2</v>
      </c>
      <c r="S39" s="43">
        <v>10.34532959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684.29222584000001</v>
      </c>
      <c r="C40" s="43">
        <f t="shared" si="0"/>
        <v>424.25464820000002</v>
      </c>
      <c r="D40" s="43">
        <f t="shared" si="1"/>
        <v>260.03757764000005</v>
      </c>
      <c r="E40" s="43">
        <f t="shared" si="2"/>
        <v>195.38383132999999</v>
      </c>
      <c r="F40" s="43">
        <f t="shared" si="3"/>
        <v>50.721417840000001</v>
      </c>
      <c r="G40" s="43">
        <f t="shared" si="4"/>
        <v>13.932328470000002</v>
      </c>
      <c r="H40" s="43">
        <f t="shared" si="5"/>
        <v>622.79143894000003</v>
      </c>
      <c r="I40" s="43">
        <v>375.29555031000001</v>
      </c>
      <c r="J40" s="43">
        <f t="shared" si="6"/>
        <v>247.49588863000002</v>
      </c>
      <c r="K40" s="43">
        <v>193.27088541000001</v>
      </c>
      <c r="L40" s="43">
        <v>50.694484809999999</v>
      </c>
      <c r="M40" s="43">
        <v>3.53051841</v>
      </c>
      <c r="N40" s="43">
        <f t="shared" si="7"/>
        <v>61.500786899999994</v>
      </c>
      <c r="O40" s="43">
        <v>48.959097889999995</v>
      </c>
      <c r="P40" s="43">
        <f t="shared" si="8"/>
        <v>12.541689010000001</v>
      </c>
      <c r="Q40" s="43">
        <v>2.11294592</v>
      </c>
      <c r="R40" s="43">
        <v>2.693303E-2</v>
      </c>
      <c r="S40" s="43">
        <v>10.401810060000001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667.61420253000006</v>
      </c>
      <c r="C41" s="43">
        <f t="shared" si="0"/>
        <v>457.37374313999999</v>
      </c>
      <c r="D41" s="43">
        <f t="shared" si="1"/>
        <v>210.24045939000001</v>
      </c>
      <c r="E41" s="43">
        <f t="shared" si="2"/>
        <v>171.01849698999999</v>
      </c>
      <c r="F41" s="43">
        <f t="shared" si="3"/>
        <v>34.87193044</v>
      </c>
      <c r="G41" s="43">
        <f t="shared" si="4"/>
        <v>4.3500319599999999</v>
      </c>
      <c r="H41" s="43">
        <f t="shared" si="5"/>
        <v>601.18731679000007</v>
      </c>
      <c r="I41" s="43">
        <v>407.02739800000001</v>
      </c>
      <c r="J41" s="43">
        <f t="shared" si="6"/>
        <v>194.15991879000001</v>
      </c>
      <c r="K41" s="43">
        <v>165.54794491999999</v>
      </c>
      <c r="L41" s="43">
        <v>25.61605234</v>
      </c>
      <c r="M41" s="43">
        <v>2.9959215299999999</v>
      </c>
      <c r="N41" s="43">
        <f t="shared" si="7"/>
        <v>66.426885740000003</v>
      </c>
      <c r="O41" s="43">
        <v>50.346345140000004</v>
      </c>
      <c r="P41" s="43">
        <f t="shared" si="8"/>
        <v>16.080540599999999</v>
      </c>
      <c r="Q41" s="43">
        <v>5.4705520700000001</v>
      </c>
      <c r="R41" s="43">
        <v>9.2558781000000003</v>
      </c>
      <c r="S41" s="43">
        <v>1.35411043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629.24591061000001</v>
      </c>
      <c r="C42" s="43">
        <f t="shared" si="0"/>
        <v>410.67062490000001</v>
      </c>
      <c r="D42" s="43">
        <f t="shared" si="1"/>
        <v>218.57528571</v>
      </c>
      <c r="E42" s="43">
        <f t="shared" si="2"/>
        <v>176.21092161999999</v>
      </c>
      <c r="F42" s="43">
        <f t="shared" si="3"/>
        <v>37.992666639999996</v>
      </c>
      <c r="G42" s="43">
        <f t="shared" si="4"/>
        <v>4.3716974500000001</v>
      </c>
      <c r="H42" s="43">
        <f t="shared" si="5"/>
        <v>578.77036105000002</v>
      </c>
      <c r="I42" s="43">
        <v>373.22763248000001</v>
      </c>
      <c r="J42" s="43">
        <f t="shared" si="6"/>
        <v>205.54272857000001</v>
      </c>
      <c r="K42" s="43">
        <v>173.77676173999998</v>
      </c>
      <c r="L42" s="43">
        <v>28.749309</v>
      </c>
      <c r="M42" s="43">
        <v>3.0166578300000002</v>
      </c>
      <c r="N42" s="43">
        <f t="shared" si="7"/>
        <v>50.475549560000005</v>
      </c>
      <c r="O42" s="43">
        <v>37.442992420000003</v>
      </c>
      <c r="P42" s="43">
        <f t="shared" si="8"/>
        <v>13.032557139999998</v>
      </c>
      <c r="Q42" s="43">
        <v>2.4341598800000002</v>
      </c>
      <c r="R42" s="43">
        <v>9.2433576399999993</v>
      </c>
      <c r="S42" s="43">
        <v>1.3550396199999999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670.36014464999994</v>
      </c>
      <c r="C43" s="43">
        <f t="shared" si="0"/>
        <v>459.50103217000003</v>
      </c>
      <c r="D43" s="43">
        <f t="shared" si="1"/>
        <v>210.85911247999999</v>
      </c>
      <c r="E43" s="43">
        <f t="shared" si="2"/>
        <v>165.97669097999997</v>
      </c>
      <c r="F43" s="43">
        <f t="shared" si="3"/>
        <v>30.085521570000001</v>
      </c>
      <c r="G43" s="43">
        <f t="shared" si="4"/>
        <v>14.79689993</v>
      </c>
      <c r="H43" s="43">
        <f t="shared" si="5"/>
        <v>617.03789840000002</v>
      </c>
      <c r="I43" s="43">
        <v>419.77526076000004</v>
      </c>
      <c r="J43" s="43">
        <f t="shared" si="6"/>
        <v>197.26263763999998</v>
      </c>
      <c r="K43" s="43">
        <v>163.15719203999998</v>
      </c>
      <c r="L43" s="43">
        <v>30.06952823</v>
      </c>
      <c r="M43" s="43">
        <v>4.0359173699999999</v>
      </c>
      <c r="N43" s="43">
        <f t="shared" si="7"/>
        <v>53.322246249999999</v>
      </c>
      <c r="O43" s="43">
        <v>39.72577141</v>
      </c>
      <c r="P43" s="43">
        <f t="shared" si="8"/>
        <v>13.596474840000001</v>
      </c>
      <c r="Q43" s="43">
        <v>2.8194989399999999</v>
      </c>
      <c r="R43" s="43">
        <v>1.5993340000000002E-2</v>
      </c>
      <c r="S43" s="43">
        <v>10.76098256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727.15926668000009</v>
      </c>
      <c r="C44" s="43">
        <f t="shared" si="0"/>
        <v>488.36711522000007</v>
      </c>
      <c r="D44" s="43">
        <f t="shared" si="1"/>
        <v>238.79215146000004</v>
      </c>
      <c r="E44" s="43">
        <f t="shared" si="2"/>
        <v>162.08014585000004</v>
      </c>
      <c r="F44" s="43">
        <f t="shared" si="3"/>
        <v>61.85025435</v>
      </c>
      <c r="G44" s="43">
        <f t="shared" si="4"/>
        <v>14.86175126</v>
      </c>
      <c r="H44" s="43">
        <f t="shared" si="5"/>
        <v>676.12585366000008</v>
      </c>
      <c r="I44" s="43">
        <v>451.05088320000004</v>
      </c>
      <c r="J44" s="43">
        <f t="shared" si="6"/>
        <v>225.07497046000003</v>
      </c>
      <c r="K44" s="43">
        <v>159.28433070000003</v>
      </c>
      <c r="L44" s="43">
        <v>61.842259689999999</v>
      </c>
      <c r="M44" s="43">
        <v>3.9483800700000002</v>
      </c>
      <c r="N44" s="43">
        <f t="shared" si="7"/>
        <v>51.033413019999998</v>
      </c>
      <c r="O44" s="43">
        <v>37.316232020000001</v>
      </c>
      <c r="P44" s="43">
        <f t="shared" si="8"/>
        <v>13.717181</v>
      </c>
      <c r="Q44" s="43">
        <v>2.7958151500000001</v>
      </c>
      <c r="R44" s="43">
        <v>7.9946600000000007E-3</v>
      </c>
      <c r="S44" s="43">
        <v>10.913371189999999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739.5243892200001</v>
      </c>
      <c r="C45" s="43">
        <f t="shared" si="0"/>
        <v>495.44385779999999</v>
      </c>
      <c r="D45" s="43">
        <f t="shared" si="1"/>
        <v>244.08053141999997</v>
      </c>
      <c r="E45" s="43">
        <f t="shared" si="2"/>
        <v>146.81224836999999</v>
      </c>
      <c r="F45" s="43">
        <f t="shared" si="3"/>
        <v>82.454477789999999</v>
      </c>
      <c r="G45" s="43">
        <f t="shared" si="4"/>
        <v>14.813805260000001</v>
      </c>
      <c r="H45" s="43">
        <f t="shared" si="5"/>
        <v>691.54047206999996</v>
      </c>
      <c r="I45" s="43">
        <v>461.81973879999998</v>
      </c>
      <c r="J45" s="43">
        <f t="shared" si="6"/>
        <v>229.72073326999998</v>
      </c>
      <c r="K45" s="43">
        <v>143.26146839</v>
      </c>
      <c r="L45" s="43">
        <v>82.446483130000004</v>
      </c>
      <c r="M45" s="43">
        <v>4.0127817500000003</v>
      </c>
      <c r="N45" s="43">
        <f t="shared" si="7"/>
        <v>47.983917149999996</v>
      </c>
      <c r="O45" s="43">
        <v>33.624119</v>
      </c>
      <c r="P45" s="43">
        <f t="shared" si="8"/>
        <v>14.35979815</v>
      </c>
      <c r="Q45" s="43">
        <v>3.5507799800000002</v>
      </c>
      <c r="R45" s="43">
        <v>7.9946600000000007E-3</v>
      </c>
      <c r="S45" s="43">
        <v>10.80102351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774.73837563000006</v>
      </c>
      <c r="C46" s="43">
        <f t="shared" si="0"/>
        <v>463.99834415999999</v>
      </c>
      <c r="D46" s="43">
        <f t="shared" si="1"/>
        <v>310.74003146999996</v>
      </c>
      <c r="E46" s="43">
        <f t="shared" si="2"/>
        <v>203.45543877</v>
      </c>
      <c r="F46" s="43">
        <f t="shared" si="3"/>
        <v>92.298323799999991</v>
      </c>
      <c r="G46" s="43">
        <f t="shared" si="4"/>
        <v>14.986268899999999</v>
      </c>
      <c r="H46" s="43">
        <f t="shared" si="5"/>
        <v>700.69435546</v>
      </c>
      <c r="I46" s="43">
        <v>423.27983653000001</v>
      </c>
      <c r="J46" s="43">
        <f t="shared" si="6"/>
        <v>277.41451892999999</v>
      </c>
      <c r="K46" s="43">
        <v>181.15606664999999</v>
      </c>
      <c r="L46" s="43">
        <v>92.290329139999997</v>
      </c>
      <c r="M46" s="43">
        <v>3.9681231399999999</v>
      </c>
      <c r="N46" s="43">
        <f t="shared" si="7"/>
        <v>74.04402017000001</v>
      </c>
      <c r="O46" s="43">
        <v>40.718507630000005</v>
      </c>
      <c r="P46" s="43">
        <f t="shared" si="8"/>
        <v>33.325512540000005</v>
      </c>
      <c r="Q46" s="43">
        <v>22.299372120000001</v>
      </c>
      <c r="R46" s="43">
        <v>7.9946600000000007E-3</v>
      </c>
      <c r="S46" s="43">
        <v>11.018145759999999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738.5855359200001</v>
      </c>
      <c r="C47" s="43">
        <f t="shared" si="0"/>
        <v>471.02336070000001</v>
      </c>
      <c r="D47" s="43">
        <f t="shared" si="1"/>
        <v>267.56217522000003</v>
      </c>
      <c r="E47" s="43">
        <f t="shared" si="2"/>
        <v>162.97644525000001</v>
      </c>
      <c r="F47" s="43">
        <f t="shared" si="3"/>
        <v>89.822062489999993</v>
      </c>
      <c r="G47" s="43">
        <f t="shared" si="4"/>
        <v>14.763667479999999</v>
      </c>
      <c r="H47" s="43">
        <f t="shared" si="5"/>
        <v>672.65976555999998</v>
      </c>
      <c r="I47" s="43">
        <v>436.35045686000001</v>
      </c>
      <c r="J47" s="43">
        <f t="shared" si="6"/>
        <v>236.3093087</v>
      </c>
      <c r="K47" s="43">
        <v>142.52194897000001</v>
      </c>
      <c r="L47" s="43">
        <v>89.814067829999999</v>
      </c>
      <c r="M47" s="43">
        <v>3.9732919</v>
      </c>
      <c r="N47" s="43">
        <f t="shared" si="7"/>
        <v>65.925770360000001</v>
      </c>
      <c r="O47" s="43">
        <v>34.672903839999996</v>
      </c>
      <c r="P47" s="43">
        <f t="shared" si="8"/>
        <v>31.252866520000001</v>
      </c>
      <c r="Q47" s="43">
        <v>20.454496280000001</v>
      </c>
      <c r="R47" s="43">
        <v>7.9946600000000007E-3</v>
      </c>
      <c r="S47" s="43">
        <v>10.790375579999999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796.31432708999989</v>
      </c>
      <c r="C48" s="43">
        <f t="shared" si="0"/>
        <v>524.97070393000001</v>
      </c>
      <c r="D48" s="43">
        <f t="shared" si="1"/>
        <v>271.34362315999999</v>
      </c>
      <c r="E48" s="43">
        <f t="shared" si="2"/>
        <v>165.48846053</v>
      </c>
      <c r="F48" s="43">
        <f t="shared" si="3"/>
        <v>88.257527049999993</v>
      </c>
      <c r="G48" s="43">
        <f t="shared" si="4"/>
        <v>17.597635579999999</v>
      </c>
      <c r="H48" s="43">
        <f t="shared" si="5"/>
        <v>694.70100214000001</v>
      </c>
      <c r="I48" s="43">
        <v>458.88087023000003</v>
      </c>
      <c r="J48" s="43">
        <f t="shared" si="6"/>
        <v>235.82013190999999</v>
      </c>
      <c r="K48" s="43">
        <v>143.59767625999999</v>
      </c>
      <c r="L48" s="43">
        <v>88.24753887</v>
      </c>
      <c r="M48" s="43">
        <v>3.97491678</v>
      </c>
      <c r="N48" s="43">
        <f t="shared" si="7"/>
        <v>101.61332494999999</v>
      </c>
      <c r="O48" s="43">
        <v>66.0898337</v>
      </c>
      <c r="P48" s="43">
        <f t="shared" si="8"/>
        <v>35.523491249999999</v>
      </c>
      <c r="Q48" s="43">
        <v>21.890784270000001</v>
      </c>
      <c r="R48" s="43">
        <v>9.9881799999999993E-3</v>
      </c>
      <c r="S48" s="43">
        <v>13.622718799999999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812.68983662999995</v>
      </c>
      <c r="C49" s="43">
        <f t="shared" si="0"/>
        <v>608.95582231999992</v>
      </c>
      <c r="D49" s="43">
        <f t="shared" si="1"/>
        <v>203.73401431000002</v>
      </c>
      <c r="E49" s="43">
        <f t="shared" si="2"/>
        <v>170.52169893000001</v>
      </c>
      <c r="F49" s="43">
        <f t="shared" si="3"/>
        <v>14.96771221</v>
      </c>
      <c r="G49" s="43">
        <f t="shared" si="4"/>
        <v>18.244603169999998</v>
      </c>
      <c r="H49" s="43">
        <f t="shared" si="5"/>
        <v>709.45438705999993</v>
      </c>
      <c r="I49" s="43">
        <v>544.41144068999995</v>
      </c>
      <c r="J49" s="43">
        <f t="shared" si="6"/>
        <v>165.04294637000001</v>
      </c>
      <c r="K49" s="43">
        <v>146.80862745000002</v>
      </c>
      <c r="L49" s="43">
        <v>14.95675533</v>
      </c>
      <c r="M49" s="43">
        <v>3.2775635899999997</v>
      </c>
      <c r="N49" s="43">
        <f t="shared" si="7"/>
        <v>103.23544957</v>
      </c>
      <c r="O49" s="43">
        <v>64.544381630000004</v>
      </c>
      <c r="P49" s="43">
        <f t="shared" si="8"/>
        <v>38.691067939999996</v>
      </c>
      <c r="Q49" s="43">
        <v>23.71307148</v>
      </c>
      <c r="R49" s="43">
        <v>1.095688E-2</v>
      </c>
      <c r="S49" s="43">
        <v>14.96703958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860.30255750000015</v>
      </c>
      <c r="C50" s="43">
        <f t="shared" si="0"/>
        <v>645.71056382000006</v>
      </c>
      <c r="D50" s="43">
        <f t="shared" si="1"/>
        <v>214.59199367999997</v>
      </c>
      <c r="E50" s="43">
        <f t="shared" si="2"/>
        <v>182.46999137</v>
      </c>
      <c r="F50" s="43">
        <f t="shared" si="3"/>
        <v>13.822699200000001</v>
      </c>
      <c r="G50" s="43">
        <f t="shared" si="4"/>
        <v>18.29930311</v>
      </c>
      <c r="H50" s="43">
        <f t="shared" si="5"/>
        <v>726.77349422999998</v>
      </c>
      <c r="I50" s="43">
        <v>553.54861356000004</v>
      </c>
      <c r="J50" s="43">
        <f t="shared" si="6"/>
        <v>173.22488066999998</v>
      </c>
      <c r="K50" s="43">
        <v>156.74830163999999</v>
      </c>
      <c r="L50" s="43">
        <v>13.822699200000001</v>
      </c>
      <c r="M50" s="43">
        <v>2.6538798300000002</v>
      </c>
      <c r="N50" s="43">
        <f t="shared" si="7"/>
        <v>133.52906326999999</v>
      </c>
      <c r="O50" s="43">
        <v>92.161950259999998</v>
      </c>
      <c r="P50" s="43">
        <f t="shared" si="8"/>
        <v>41.367113009999997</v>
      </c>
      <c r="Q50" s="43">
        <v>25.721689730000001</v>
      </c>
      <c r="R50" s="43">
        <v>0</v>
      </c>
      <c r="S50" s="43">
        <v>15.645423279999999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895.56899642999997</v>
      </c>
      <c r="C51" s="43">
        <f t="shared" si="0"/>
        <v>676.70520189000001</v>
      </c>
      <c r="D51" s="43">
        <f t="shared" si="1"/>
        <v>218.86379454000001</v>
      </c>
      <c r="E51" s="43">
        <f t="shared" si="2"/>
        <v>188.71586504999999</v>
      </c>
      <c r="F51" s="43">
        <f t="shared" si="3"/>
        <v>13.102532909999999</v>
      </c>
      <c r="G51" s="43">
        <f t="shared" si="4"/>
        <v>17.045396580000002</v>
      </c>
      <c r="H51" s="43">
        <f t="shared" si="5"/>
        <v>768.16560561000006</v>
      </c>
      <c r="I51" s="43">
        <v>593.17524496999999</v>
      </c>
      <c r="J51" s="43">
        <f t="shared" si="6"/>
        <v>174.99036064000001</v>
      </c>
      <c r="K51" s="43">
        <v>161.37136974999999</v>
      </c>
      <c r="L51" s="43">
        <v>12.19583883</v>
      </c>
      <c r="M51" s="43">
        <v>1.4231520600000001</v>
      </c>
      <c r="N51" s="43">
        <f t="shared" si="7"/>
        <v>127.40339082</v>
      </c>
      <c r="O51" s="43">
        <v>83.529956920000004</v>
      </c>
      <c r="P51" s="43">
        <f t="shared" si="8"/>
        <v>43.873433900000002</v>
      </c>
      <c r="Q51" s="43">
        <v>27.344495299999998</v>
      </c>
      <c r="R51" s="43">
        <v>0.90669407999999996</v>
      </c>
      <c r="S51" s="43">
        <v>15.622244520000001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749.1792344700001</v>
      </c>
      <c r="C52" s="43">
        <f t="shared" si="0"/>
        <v>547.94449067999994</v>
      </c>
      <c r="D52" s="43">
        <f t="shared" si="1"/>
        <v>201.23474379000001</v>
      </c>
      <c r="E52" s="43">
        <f t="shared" si="2"/>
        <v>170.54902484000002</v>
      </c>
      <c r="F52" s="43">
        <f t="shared" si="3"/>
        <v>13.655174259999999</v>
      </c>
      <c r="G52" s="43">
        <f t="shared" si="4"/>
        <v>17.030544689999999</v>
      </c>
      <c r="H52" s="43">
        <f t="shared" si="5"/>
        <v>663.41875823999999</v>
      </c>
      <c r="I52" s="43">
        <v>484.59049270999998</v>
      </c>
      <c r="J52" s="43">
        <f t="shared" si="6"/>
        <v>178.82826553000001</v>
      </c>
      <c r="K52" s="43">
        <v>164.73643685000002</v>
      </c>
      <c r="L52" s="43">
        <v>12.74283878</v>
      </c>
      <c r="M52" s="43">
        <v>1.3489898999999999</v>
      </c>
      <c r="N52" s="43">
        <f t="shared" si="7"/>
        <v>85.760476229999995</v>
      </c>
      <c r="O52" s="43">
        <v>63.353997970000002</v>
      </c>
      <c r="P52" s="43">
        <f t="shared" si="8"/>
        <v>22.40647826</v>
      </c>
      <c r="Q52" s="43">
        <v>5.8125879899999999</v>
      </c>
      <c r="R52" s="43">
        <v>0.91233547999999998</v>
      </c>
      <c r="S52" s="43">
        <v>15.68155479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811.99468686000012</v>
      </c>
      <c r="C53" s="43">
        <f t="shared" si="0"/>
        <v>583.91069685000002</v>
      </c>
      <c r="D53" s="43">
        <f t="shared" si="1"/>
        <v>228.08399001000001</v>
      </c>
      <c r="E53" s="43">
        <f t="shared" si="2"/>
        <v>196.89773883000001</v>
      </c>
      <c r="F53" s="43">
        <f t="shared" si="3"/>
        <v>14.00481956</v>
      </c>
      <c r="G53" s="43">
        <f t="shared" si="4"/>
        <v>17.181431619999998</v>
      </c>
      <c r="H53" s="43">
        <f t="shared" si="5"/>
        <v>734.46916062000014</v>
      </c>
      <c r="I53" s="43">
        <v>529.09740712000007</v>
      </c>
      <c r="J53" s="43">
        <f t="shared" si="6"/>
        <v>205.37175350000001</v>
      </c>
      <c r="K53" s="43">
        <v>190.95168379</v>
      </c>
      <c r="L53" s="43">
        <v>13.06932037</v>
      </c>
      <c r="M53" s="43">
        <v>1.3507493399999999</v>
      </c>
      <c r="N53" s="43">
        <f t="shared" si="7"/>
        <v>77.525526239999991</v>
      </c>
      <c r="O53" s="43">
        <v>54.813289729999994</v>
      </c>
      <c r="P53" s="43">
        <f t="shared" si="8"/>
        <v>22.71223651</v>
      </c>
      <c r="Q53" s="43">
        <v>5.9460550400000001</v>
      </c>
      <c r="R53" s="43">
        <v>0.93549919000000004</v>
      </c>
      <c r="S53" s="43">
        <v>15.83068228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885.09301221000021</v>
      </c>
      <c r="C54" s="43">
        <f t="shared" si="0"/>
        <v>672.5324818900001</v>
      </c>
      <c r="D54" s="43">
        <f t="shared" si="1"/>
        <v>212.56053032000003</v>
      </c>
      <c r="E54" s="43">
        <f t="shared" si="2"/>
        <v>182.27516679000001</v>
      </c>
      <c r="F54" s="43">
        <f t="shared" si="3"/>
        <v>11.118304219999999</v>
      </c>
      <c r="G54" s="43">
        <f t="shared" si="4"/>
        <v>19.167059309999999</v>
      </c>
      <c r="H54" s="43">
        <f t="shared" si="5"/>
        <v>800.11967369000013</v>
      </c>
      <c r="I54" s="43">
        <v>612.3359976800001</v>
      </c>
      <c r="J54" s="43">
        <f t="shared" si="6"/>
        <v>187.78367601000002</v>
      </c>
      <c r="K54" s="43">
        <v>175.78937856000002</v>
      </c>
      <c r="L54" s="43">
        <v>10.737218779999999</v>
      </c>
      <c r="M54" s="43">
        <v>1.2570786700000001</v>
      </c>
      <c r="N54" s="43">
        <f t="shared" si="7"/>
        <v>84.973338519999999</v>
      </c>
      <c r="O54" s="43">
        <v>60.196484209999994</v>
      </c>
      <c r="P54" s="43">
        <f t="shared" si="8"/>
        <v>24.776854310000001</v>
      </c>
      <c r="Q54" s="43">
        <v>6.4857882299999998</v>
      </c>
      <c r="R54" s="43">
        <v>0.38108544</v>
      </c>
      <c r="S54" s="43">
        <v>17.909980640000001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926.81043769999997</v>
      </c>
      <c r="C55" s="43">
        <f t="shared" si="0"/>
        <v>748.88971215999993</v>
      </c>
      <c r="D55" s="43">
        <f t="shared" si="1"/>
        <v>177.92072554000001</v>
      </c>
      <c r="E55" s="43">
        <f t="shared" si="2"/>
        <v>163.89133556000002</v>
      </c>
      <c r="F55" s="43">
        <f t="shared" si="3"/>
        <v>13.0178998</v>
      </c>
      <c r="G55" s="43">
        <f t="shared" si="4"/>
        <v>1.01149018</v>
      </c>
      <c r="H55" s="43">
        <f t="shared" si="5"/>
        <v>846.83721736999996</v>
      </c>
      <c r="I55" s="43">
        <v>675.51073240999995</v>
      </c>
      <c r="J55" s="43">
        <f t="shared" si="6"/>
        <v>171.32648496000002</v>
      </c>
      <c r="K55" s="43">
        <v>157.79074783000002</v>
      </c>
      <c r="L55" s="43">
        <v>12.91422785</v>
      </c>
      <c r="M55" s="43">
        <v>0.62150927999999994</v>
      </c>
      <c r="N55" s="43">
        <f t="shared" si="7"/>
        <v>79.973220330000004</v>
      </c>
      <c r="O55" s="43">
        <v>73.378979749999999</v>
      </c>
      <c r="P55" s="43">
        <f t="shared" si="8"/>
        <v>6.5942405800000001</v>
      </c>
      <c r="Q55" s="43">
        <v>6.10058773</v>
      </c>
      <c r="R55" s="43">
        <v>0.10367195</v>
      </c>
      <c r="S55" s="43">
        <v>0.38998090000000002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965.67764358999989</v>
      </c>
      <c r="C56" s="43">
        <f t="shared" si="0"/>
        <v>736.03143501</v>
      </c>
      <c r="D56" s="43">
        <f t="shared" si="1"/>
        <v>229.64620858000004</v>
      </c>
      <c r="E56" s="43">
        <f t="shared" si="2"/>
        <v>215.50591163000001</v>
      </c>
      <c r="F56" s="43">
        <f t="shared" si="3"/>
        <v>13.13003879</v>
      </c>
      <c r="G56" s="43">
        <f t="shared" si="4"/>
        <v>1.01025816</v>
      </c>
      <c r="H56" s="43">
        <f t="shared" si="5"/>
        <v>862.40595351000002</v>
      </c>
      <c r="I56" s="43">
        <v>644.27294228000005</v>
      </c>
      <c r="J56" s="43">
        <f t="shared" si="6"/>
        <v>218.13301123000002</v>
      </c>
      <c r="K56" s="43">
        <v>204.38424584000001</v>
      </c>
      <c r="L56" s="43">
        <v>13.13003879</v>
      </c>
      <c r="M56" s="43">
        <v>0.61872660000000002</v>
      </c>
      <c r="N56" s="43">
        <f t="shared" si="7"/>
        <v>103.27169008</v>
      </c>
      <c r="O56" s="43">
        <v>91.75849273</v>
      </c>
      <c r="P56" s="43">
        <f t="shared" si="8"/>
        <v>11.51319735</v>
      </c>
      <c r="Q56" s="43">
        <v>11.12166579</v>
      </c>
      <c r="R56" s="43">
        <v>0</v>
      </c>
      <c r="S56" s="43">
        <v>0.39153156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917.82734424000012</v>
      </c>
      <c r="C57" s="43">
        <f t="shared" si="0"/>
        <v>698.10056013000008</v>
      </c>
      <c r="D57" s="43">
        <f t="shared" si="1"/>
        <v>219.72678411000001</v>
      </c>
      <c r="E57" s="43">
        <f t="shared" si="2"/>
        <v>207.62678634</v>
      </c>
      <c r="F57" s="43">
        <f t="shared" si="3"/>
        <v>11.027670400000002</v>
      </c>
      <c r="G57" s="43">
        <f t="shared" si="4"/>
        <v>1.07232737</v>
      </c>
      <c r="H57" s="43">
        <f t="shared" si="5"/>
        <v>805.14599891000012</v>
      </c>
      <c r="I57" s="43">
        <v>601.78996572000005</v>
      </c>
      <c r="J57" s="43">
        <f t="shared" si="6"/>
        <v>203.35603319000001</v>
      </c>
      <c r="K57" s="43">
        <v>191.71027787</v>
      </c>
      <c r="L57" s="43">
        <v>11.027670400000002</v>
      </c>
      <c r="M57" s="43">
        <v>0.61808492000000004</v>
      </c>
      <c r="N57" s="43">
        <f t="shared" si="7"/>
        <v>112.68134533</v>
      </c>
      <c r="O57" s="43">
        <v>96.310594409999993</v>
      </c>
      <c r="P57" s="43">
        <f t="shared" si="8"/>
        <v>16.370750919999999</v>
      </c>
      <c r="Q57" s="43">
        <v>15.91650847</v>
      </c>
      <c r="R57" s="43">
        <v>0</v>
      </c>
      <c r="S57" s="43">
        <v>0.45424245000000002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843.8576090900001</v>
      </c>
      <c r="C58" s="43">
        <f t="shared" si="0"/>
        <v>576.62048147999997</v>
      </c>
      <c r="D58" s="43">
        <f t="shared" si="1"/>
        <v>267.23712761000002</v>
      </c>
      <c r="E58" s="43">
        <f t="shared" si="2"/>
        <v>255.95312330000002</v>
      </c>
      <c r="F58" s="43">
        <f t="shared" si="3"/>
        <v>10.661142630000001</v>
      </c>
      <c r="G58" s="43">
        <f t="shared" si="4"/>
        <v>0.62286167999999997</v>
      </c>
      <c r="H58" s="43">
        <f t="shared" si="5"/>
        <v>738.55188867000004</v>
      </c>
      <c r="I58" s="43">
        <v>492.82107655999999</v>
      </c>
      <c r="J58" s="43">
        <f t="shared" si="6"/>
        <v>245.73081211000002</v>
      </c>
      <c r="K58" s="43">
        <v>234.87255881000002</v>
      </c>
      <c r="L58" s="43">
        <v>10.23539162</v>
      </c>
      <c r="M58" s="43">
        <v>0.62286167999999997</v>
      </c>
      <c r="N58" s="43">
        <f t="shared" si="7"/>
        <v>105.30572042</v>
      </c>
      <c r="O58" s="43">
        <v>83.799404920000001</v>
      </c>
      <c r="P58" s="43">
        <f t="shared" si="8"/>
        <v>21.506315499999999</v>
      </c>
      <c r="Q58" s="43">
        <v>21.08056449</v>
      </c>
      <c r="R58" s="43">
        <v>0.42575100999999999</v>
      </c>
      <c r="S58" s="43">
        <v>0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862.86192967999989</v>
      </c>
      <c r="C59" s="43">
        <f t="shared" si="0"/>
        <v>614.61727989999997</v>
      </c>
      <c r="D59" s="43">
        <f t="shared" si="1"/>
        <v>248.24464978</v>
      </c>
      <c r="E59" s="43">
        <f t="shared" si="2"/>
        <v>237.04436683</v>
      </c>
      <c r="F59" s="43">
        <f t="shared" si="3"/>
        <v>10.594657809999999</v>
      </c>
      <c r="G59" s="43">
        <f t="shared" si="4"/>
        <v>0.60562514000000001</v>
      </c>
      <c r="H59" s="43">
        <f t="shared" si="5"/>
        <v>759.60873625999989</v>
      </c>
      <c r="I59" s="43">
        <v>529.99808884999993</v>
      </c>
      <c r="J59" s="43">
        <f t="shared" si="6"/>
        <v>229.61064741000001</v>
      </c>
      <c r="K59" s="43">
        <v>218.84662552</v>
      </c>
      <c r="L59" s="43">
        <v>10.15839675</v>
      </c>
      <c r="M59" s="43">
        <v>0.60562514000000001</v>
      </c>
      <c r="N59" s="43">
        <f t="shared" si="7"/>
        <v>103.25319342000002</v>
      </c>
      <c r="O59" s="43">
        <v>84.619191050000012</v>
      </c>
      <c r="P59" s="43">
        <f t="shared" si="8"/>
        <v>18.634002370000001</v>
      </c>
      <c r="Q59" s="43">
        <v>18.197741310000001</v>
      </c>
      <c r="R59" s="43">
        <v>0.43626105999999998</v>
      </c>
      <c r="S59" s="43">
        <v>0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992.27262872000006</v>
      </c>
      <c r="C60" s="43">
        <f t="shared" si="0"/>
        <v>791.06768711000007</v>
      </c>
      <c r="D60" s="43">
        <f t="shared" si="1"/>
        <v>201.20494160999999</v>
      </c>
      <c r="E60" s="43">
        <f t="shared" si="2"/>
        <v>189.55798536</v>
      </c>
      <c r="F60" s="43">
        <f t="shared" si="3"/>
        <v>11.045658019999999</v>
      </c>
      <c r="G60" s="43">
        <f t="shared" si="4"/>
        <v>0.60129823000000004</v>
      </c>
      <c r="H60" s="43">
        <f t="shared" si="5"/>
        <v>803.66743935</v>
      </c>
      <c r="I60" s="43">
        <v>627.81336698000007</v>
      </c>
      <c r="J60" s="43">
        <f t="shared" si="6"/>
        <v>175.85407236999998</v>
      </c>
      <c r="K60" s="43">
        <v>164.95672035999999</v>
      </c>
      <c r="L60" s="43">
        <v>10.296053779999999</v>
      </c>
      <c r="M60" s="43">
        <v>0.60129823000000004</v>
      </c>
      <c r="N60" s="43">
        <f t="shared" si="7"/>
        <v>188.60518937000001</v>
      </c>
      <c r="O60" s="43">
        <v>163.25432013</v>
      </c>
      <c r="P60" s="43">
        <f t="shared" si="8"/>
        <v>25.350869240000002</v>
      </c>
      <c r="Q60" s="43">
        <v>24.601265000000001</v>
      </c>
      <c r="R60" s="43">
        <v>0.74960424000000003</v>
      </c>
      <c r="S60" s="43">
        <v>0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1097.1230962299999</v>
      </c>
      <c r="C61" s="43">
        <f t="shared" si="0"/>
        <v>859.19294213000001</v>
      </c>
      <c r="D61" s="43">
        <f t="shared" si="1"/>
        <v>237.93015410000001</v>
      </c>
      <c r="E61" s="43">
        <f t="shared" si="2"/>
        <v>228.52637922</v>
      </c>
      <c r="F61" s="43">
        <f t="shared" si="3"/>
        <v>8.8041856599999999</v>
      </c>
      <c r="G61" s="43">
        <f t="shared" si="4"/>
        <v>0.59958922000000003</v>
      </c>
      <c r="H61" s="43">
        <f t="shared" si="5"/>
        <v>958.54666412999995</v>
      </c>
      <c r="I61" s="43">
        <v>736.1896911</v>
      </c>
      <c r="J61" s="43">
        <f t="shared" si="6"/>
        <v>222.35697303000001</v>
      </c>
      <c r="K61" s="43">
        <v>213.58614903</v>
      </c>
      <c r="L61" s="43">
        <v>8.1712347800000007</v>
      </c>
      <c r="M61" s="43">
        <v>0.59958922000000003</v>
      </c>
      <c r="N61" s="43">
        <f t="shared" si="7"/>
        <v>138.57643210000001</v>
      </c>
      <c r="O61" s="43">
        <v>123.00325103</v>
      </c>
      <c r="P61" s="43">
        <f t="shared" si="8"/>
        <v>15.573181069999999</v>
      </c>
      <c r="Q61" s="43">
        <v>14.940230189999999</v>
      </c>
      <c r="R61" s="43">
        <v>0.63295087999999999</v>
      </c>
      <c r="S61" s="43">
        <v>0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1168.97369985</v>
      </c>
      <c r="C62" s="43">
        <f t="shared" si="0"/>
        <v>816.18181185000003</v>
      </c>
      <c r="D62" s="43">
        <f t="shared" si="1"/>
        <v>352.79188800000003</v>
      </c>
      <c r="E62" s="43">
        <f t="shared" si="2"/>
        <v>343.12297271</v>
      </c>
      <c r="F62" s="43">
        <f t="shared" si="3"/>
        <v>9.3906780600000008</v>
      </c>
      <c r="G62" s="43">
        <f t="shared" si="4"/>
        <v>0.27823723</v>
      </c>
      <c r="H62" s="43">
        <f t="shared" si="5"/>
        <v>1057.2536322200001</v>
      </c>
      <c r="I62" s="43">
        <v>727.16667095000003</v>
      </c>
      <c r="J62" s="43">
        <f t="shared" si="6"/>
        <v>330.08696127000002</v>
      </c>
      <c r="K62" s="43">
        <v>320.98631044000001</v>
      </c>
      <c r="L62" s="43">
        <v>8.8224136000000009</v>
      </c>
      <c r="M62" s="43">
        <v>0.27823723</v>
      </c>
      <c r="N62" s="43">
        <f t="shared" si="7"/>
        <v>111.72006763</v>
      </c>
      <c r="O62" s="43">
        <v>89.015140900000006</v>
      </c>
      <c r="P62" s="43">
        <f t="shared" si="8"/>
        <v>22.704926729999997</v>
      </c>
      <c r="Q62" s="43">
        <v>22.136662269999999</v>
      </c>
      <c r="R62" s="43">
        <v>0.56826445999999997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1230.9562883300002</v>
      </c>
      <c r="C63" s="43">
        <f t="shared" si="0"/>
        <v>830.922549</v>
      </c>
      <c r="D63" s="43">
        <f t="shared" si="1"/>
        <v>400.03373933</v>
      </c>
      <c r="E63" s="43">
        <f t="shared" si="2"/>
        <v>387.88952721000004</v>
      </c>
      <c r="F63" s="43">
        <f t="shared" si="3"/>
        <v>11.868188940000001</v>
      </c>
      <c r="G63" s="43">
        <f t="shared" si="4"/>
        <v>0.27602317999999998</v>
      </c>
      <c r="H63" s="43">
        <f t="shared" si="5"/>
        <v>1108.48995569</v>
      </c>
      <c r="I63" s="43">
        <v>723.28418234000003</v>
      </c>
      <c r="J63" s="43">
        <f t="shared" si="6"/>
        <v>385.20577335000002</v>
      </c>
      <c r="K63" s="43">
        <v>374.19707098000003</v>
      </c>
      <c r="L63" s="43">
        <v>10.732679190000001</v>
      </c>
      <c r="M63" s="43">
        <v>0.27602317999999998</v>
      </c>
      <c r="N63" s="43">
        <f t="shared" si="7"/>
        <v>122.46633264</v>
      </c>
      <c r="O63" s="43">
        <v>107.63836666</v>
      </c>
      <c r="P63" s="43">
        <f t="shared" si="8"/>
        <v>14.82796598</v>
      </c>
      <c r="Q63" s="43">
        <v>13.692456229999999</v>
      </c>
      <c r="R63" s="43">
        <v>1.13550975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1318.6735584400001</v>
      </c>
      <c r="C64" s="43">
        <f t="shared" si="0"/>
        <v>966.99920317999988</v>
      </c>
      <c r="D64" s="43">
        <f t="shared" si="1"/>
        <v>351.67435525999997</v>
      </c>
      <c r="E64" s="43">
        <f t="shared" si="2"/>
        <v>339.82848242</v>
      </c>
      <c r="F64" s="43">
        <f t="shared" si="3"/>
        <v>11.568924639999999</v>
      </c>
      <c r="G64" s="43">
        <f t="shared" si="4"/>
        <v>0.27694819999999998</v>
      </c>
      <c r="H64" s="43">
        <f t="shared" si="5"/>
        <v>1189.3329864999998</v>
      </c>
      <c r="I64" s="43">
        <v>852.78473652999992</v>
      </c>
      <c r="J64" s="43">
        <f t="shared" si="6"/>
        <v>336.54824996999997</v>
      </c>
      <c r="K64" s="43">
        <v>325.83762636</v>
      </c>
      <c r="L64" s="43">
        <v>10.433675409999999</v>
      </c>
      <c r="M64" s="43">
        <v>0.27694819999999998</v>
      </c>
      <c r="N64" s="43">
        <f t="shared" si="7"/>
        <v>129.34057193999999</v>
      </c>
      <c r="O64" s="43">
        <v>114.21446664999999</v>
      </c>
      <c r="P64" s="43">
        <f t="shared" si="8"/>
        <v>15.12610529</v>
      </c>
      <c r="Q64" s="43">
        <v>13.99085606</v>
      </c>
      <c r="R64" s="43">
        <v>1.1352492300000001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1406.98075786</v>
      </c>
      <c r="C65" s="43">
        <f t="shared" si="0"/>
        <v>1055.91294096</v>
      </c>
      <c r="D65" s="43">
        <f t="shared" si="1"/>
        <v>351.06781690000003</v>
      </c>
      <c r="E65" s="43">
        <f t="shared" si="2"/>
        <v>339.22137414000002</v>
      </c>
      <c r="F65" s="43">
        <f t="shared" si="3"/>
        <v>11.569392949999999</v>
      </c>
      <c r="G65" s="43">
        <f t="shared" si="4"/>
        <v>0.27704981000000001</v>
      </c>
      <c r="H65" s="43">
        <f t="shared" si="5"/>
        <v>1262.2496452999999</v>
      </c>
      <c r="I65" s="43">
        <v>938.50558650999994</v>
      </c>
      <c r="J65" s="43">
        <f t="shared" si="6"/>
        <v>323.74405879</v>
      </c>
      <c r="K65" s="43">
        <v>312.48113396000002</v>
      </c>
      <c r="L65" s="43">
        <v>10.98587502</v>
      </c>
      <c r="M65" s="43">
        <v>0.27704981000000001</v>
      </c>
      <c r="N65" s="43">
        <f t="shared" si="7"/>
        <v>144.73111255999999</v>
      </c>
      <c r="O65" s="43">
        <v>117.40735445</v>
      </c>
      <c r="P65" s="43">
        <f t="shared" si="8"/>
        <v>27.32375811</v>
      </c>
      <c r="Q65" s="43">
        <v>26.740240180000001</v>
      </c>
      <c r="R65" s="43">
        <v>0.58351792999999996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1344.7120282500002</v>
      </c>
      <c r="C66" s="43">
        <f t="shared" si="0"/>
        <v>1057.0396673499999</v>
      </c>
      <c r="D66" s="43">
        <f t="shared" si="1"/>
        <v>287.67236089999994</v>
      </c>
      <c r="E66" s="43">
        <f t="shared" si="2"/>
        <v>277.55445584</v>
      </c>
      <c r="F66" s="43">
        <f t="shared" si="3"/>
        <v>10.109326730000001</v>
      </c>
      <c r="G66" s="43">
        <f t="shared" si="4"/>
        <v>8.5783300000000003E-3</v>
      </c>
      <c r="H66" s="43">
        <f t="shared" si="5"/>
        <v>1190.35601086</v>
      </c>
      <c r="I66" s="43">
        <v>915.88587357000006</v>
      </c>
      <c r="J66" s="43">
        <f t="shared" si="6"/>
        <v>274.47013728999997</v>
      </c>
      <c r="K66" s="43">
        <v>264.92423914</v>
      </c>
      <c r="L66" s="43">
        <v>9.5373198200000004</v>
      </c>
      <c r="M66" s="43">
        <v>8.5783300000000003E-3</v>
      </c>
      <c r="N66" s="43">
        <f t="shared" si="7"/>
        <v>154.35601739000001</v>
      </c>
      <c r="O66" s="43">
        <v>141.15379378</v>
      </c>
      <c r="P66" s="43">
        <f t="shared" si="8"/>
        <v>13.202223610000001</v>
      </c>
      <c r="Q66" s="43">
        <v>12.6302167</v>
      </c>
      <c r="R66" s="43">
        <v>0.57200691000000004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1672.2159230799998</v>
      </c>
      <c r="C67" s="43">
        <f t="shared" si="0"/>
        <v>1296.5151065999999</v>
      </c>
      <c r="D67" s="43">
        <f t="shared" si="1"/>
        <v>375.70081648000001</v>
      </c>
      <c r="E67" s="43">
        <f t="shared" si="2"/>
        <v>365.03904193999995</v>
      </c>
      <c r="F67" s="43">
        <f t="shared" si="3"/>
        <v>10.65318648</v>
      </c>
      <c r="G67" s="43">
        <f t="shared" si="4"/>
        <v>8.5880599999999998E-3</v>
      </c>
      <c r="H67" s="43">
        <f t="shared" si="5"/>
        <v>1513.09123972</v>
      </c>
      <c r="I67" s="43">
        <v>1160.32337605</v>
      </c>
      <c r="J67" s="43">
        <f t="shared" si="6"/>
        <v>352.76786367</v>
      </c>
      <c r="K67" s="43">
        <v>342.95565405999997</v>
      </c>
      <c r="L67" s="43">
        <v>9.8036215500000008</v>
      </c>
      <c r="M67" s="43">
        <v>8.5880599999999998E-3</v>
      </c>
      <c r="N67" s="43">
        <f t="shared" si="7"/>
        <v>159.12468335999998</v>
      </c>
      <c r="O67" s="43">
        <v>136.19173054999999</v>
      </c>
      <c r="P67" s="43">
        <f t="shared" si="8"/>
        <v>22.93295281</v>
      </c>
      <c r="Q67" s="43">
        <v>22.08338788</v>
      </c>
      <c r="R67" s="43">
        <v>0.84956493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1636.99625801</v>
      </c>
      <c r="C68" s="43">
        <f t="shared" ref="C68" si="9">I68+O68</f>
        <v>1173.0356058699999</v>
      </c>
      <c r="D68" s="43">
        <f t="shared" ref="D68" si="10">J68+P68</f>
        <v>463.96065213999992</v>
      </c>
      <c r="E68" s="43">
        <f t="shared" ref="E68" si="11">K68+Q68</f>
        <v>454.31379105999997</v>
      </c>
      <c r="F68" s="43">
        <f t="shared" ref="F68" si="12">L68+R68</f>
        <v>9.6382639799999996</v>
      </c>
      <c r="G68" s="43">
        <f t="shared" ref="G68" si="13">M68+S68</f>
        <v>8.5970999999999999E-3</v>
      </c>
      <c r="H68" s="43">
        <f t="shared" ref="H68" si="14">SUM(I68:J68)</f>
        <v>1477.8764996</v>
      </c>
      <c r="I68" s="43">
        <v>1027.89398966</v>
      </c>
      <c r="J68" s="43">
        <f t="shared" ref="J68" si="15">SUM(K68:M68)</f>
        <v>449.98250993999994</v>
      </c>
      <c r="K68" s="43">
        <v>441.24024815999996</v>
      </c>
      <c r="L68" s="43">
        <v>8.7336646800000004</v>
      </c>
      <c r="M68" s="43">
        <v>8.5970999999999999E-3</v>
      </c>
      <c r="N68" s="43">
        <f t="shared" ref="N68" si="16">SUM(O68:P68)</f>
        <v>159.11975841</v>
      </c>
      <c r="O68" s="43">
        <v>145.14161621</v>
      </c>
      <c r="P68" s="43">
        <f t="shared" ref="P68" si="17">SUM(Q68:S68)</f>
        <v>13.978142199999999</v>
      </c>
      <c r="Q68" s="43">
        <v>13.0735429</v>
      </c>
      <c r="R68" s="43">
        <v>0.9045993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1528.0678981199999</v>
      </c>
      <c r="C69" s="43">
        <f t="shared" ref="C69" si="18">I69+O69</f>
        <v>1067.3963483699999</v>
      </c>
      <c r="D69" s="43">
        <f t="shared" ref="D69" si="19">J69+P69</f>
        <v>460.67154975</v>
      </c>
      <c r="E69" s="43">
        <f t="shared" ref="E69" si="20">K69+Q69</f>
        <v>451.14535634999999</v>
      </c>
      <c r="F69" s="43">
        <f t="shared" ref="F69" si="21">L69+R69</f>
        <v>9.5175835100000015</v>
      </c>
      <c r="G69" s="43">
        <f t="shared" ref="G69" si="22">M69+S69</f>
        <v>8.6098900000000003E-3</v>
      </c>
      <c r="H69" s="43">
        <f t="shared" ref="H69" si="23">SUM(I69:J69)</f>
        <v>1353.34915589</v>
      </c>
      <c r="I69" s="43">
        <v>933.33155664999992</v>
      </c>
      <c r="J69" s="43">
        <f t="shared" ref="J69" si="24">SUM(K69:M69)</f>
        <v>420.01759923999998</v>
      </c>
      <c r="K69" s="43">
        <v>411.43545809</v>
      </c>
      <c r="L69" s="43">
        <v>8.5735312600000011</v>
      </c>
      <c r="M69" s="43">
        <v>8.6098900000000003E-3</v>
      </c>
      <c r="N69" s="43">
        <f t="shared" ref="N69" si="25">SUM(O69:P69)</f>
        <v>174.71874222999998</v>
      </c>
      <c r="O69" s="43">
        <v>134.06479171999999</v>
      </c>
      <c r="P69" s="43">
        <f t="shared" ref="P69" si="26">SUM(Q69:S69)</f>
        <v>40.653950510000001</v>
      </c>
      <c r="Q69" s="43">
        <v>39.709898260000003</v>
      </c>
      <c r="R69" s="43">
        <v>0.94405225000000004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1658.5824279799999</v>
      </c>
      <c r="C70" s="43">
        <f t="shared" ref="C70" si="27">I70+O70</f>
        <v>1018.50511359</v>
      </c>
      <c r="D70" s="43">
        <f t="shared" ref="D70" si="28">J70+P70</f>
        <v>640.07731438999997</v>
      </c>
      <c r="E70" s="43">
        <f t="shared" ref="E70" si="29">K70+Q70</f>
        <v>626.64641017999998</v>
      </c>
      <c r="F70" s="43">
        <f t="shared" ref="F70" si="30">L70+R70</f>
        <v>13.42202086</v>
      </c>
      <c r="G70" s="43">
        <f t="shared" ref="G70" si="31">M70+S70</f>
        <v>8.8833499999999999E-3</v>
      </c>
      <c r="H70" s="43">
        <f t="shared" ref="H70" si="32">SUM(I70:J70)</f>
        <v>1472.0072642099999</v>
      </c>
      <c r="I70" s="43">
        <v>883.26043226999991</v>
      </c>
      <c r="J70" s="43">
        <f t="shared" ref="J70" si="33">SUM(K70:M70)</f>
        <v>588.74683193999999</v>
      </c>
      <c r="K70" s="43">
        <v>575.61729593999996</v>
      </c>
      <c r="L70" s="43">
        <v>13.12065265</v>
      </c>
      <c r="M70" s="43">
        <v>8.8833499999999999E-3</v>
      </c>
      <c r="N70" s="43">
        <f t="shared" ref="N70" si="34">SUM(O70:P70)</f>
        <v>186.57516377000002</v>
      </c>
      <c r="O70" s="43">
        <v>135.24468132000001</v>
      </c>
      <c r="P70" s="43">
        <f t="shared" ref="P70" si="35">SUM(Q70:S70)</f>
        <v>51.330482449999998</v>
      </c>
      <c r="Q70" s="43">
        <v>51.029114239999998</v>
      </c>
      <c r="R70" s="43">
        <v>0.30136821000000008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1615.7456561899999</v>
      </c>
      <c r="C71" s="43">
        <f t="shared" ref="C71" si="36">I71+O71</f>
        <v>1058.0296119</v>
      </c>
      <c r="D71" s="43">
        <f t="shared" ref="D71" si="37">J71+P71</f>
        <v>557.71604429000001</v>
      </c>
      <c r="E71" s="43">
        <f t="shared" ref="E71" si="38">K71+Q71</f>
        <v>538.03584546000002</v>
      </c>
      <c r="F71" s="43">
        <f t="shared" ref="F71" si="39">L71+R71</f>
        <v>19.671309960000002</v>
      </c>
      <c r="G71" s="43">
        <f t="shared" ref="G71" si="40">M71+S71</f>
        <v>8.8888700000000018E-3</v>
      </c>
      <c r="H71" s="43">
        <f t="shared" ref="H71" si="41">SUM(I71:J71)</f>
        <v>1401.84478139</v>
      </c>
      <c r="I71" s="43">
        <v>896.81946798000001</v>
      </c>
      <c r="J71" s="43">
        <f t="shared" ref="J71" si="42">SUM(K71:M71)</f>
        <v>505.02531340999997</v>
      </c>
      <c r="K71" s="43">
        <v>486.49172763999997</v>
      </c>
      <c r="L71" s="43">
        <v>18.524696900000002</v>
      </c>
      <c r="M71" s="43">
        <v>8.8888700000000018E-3</v>
      </c>
      <c r="N71" s="43">
        <f t="shared" ref="N71" si="43">SUM(O71:P71)</f>
        <v>213.9008748</v>
      </c>
      <c r="O71" s="43">
        <v>161.21014392000001</v>
      </c>
      <c r="P71" s="43">
        <f t="shared" ref="P71" si="44">SUM(Q71:S71)</f>
        <v>52.690730879999997</v>
      </c>
      <c r="Q71" s="43">
        <v>51.544117819999997</v>
      </c>
      <c r="R71" s="43">
        <v>1.14661306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1555.3414551999999</v>
      </c>
      <c r="C72" s="43">
        <f t="shared" ref="C72" si="45">I72+O72</f>
        <v>1046.1693777</v>
      </c>
      <c r="D72" s="43">
        <f t="shared" ref="D72" si="46">J72+P72</f>
        <v>509.17207749999989</v>
      </c>
      <c r="E72" s="43">
        <f t="shared" ref="E72" si="47">K72+Q72</f>
        <v>471.66459172999998</v>
      </c>
      <c r="F72" s="43">
        <f t="shared" ref="F72" si="48">L72+R72</f>
        <v>37.500440810000001</v>
      </c>
      <c r="G72" s="43">
        <f t="shared" ref="G72" si="49">M72+S72</f>
        <v>7.0449600000000003E-3</v>
      </c>
      <c r="H72" s="43">
        <f t="shared" ref="H72" si="50">SUM(I72:J72)</f>
        <v>1338.4760707200001</v>
      </c>
      <c r="I72" s="43">
        <v>866.53491931000008</v>
      </c>
      <c r="J72" s="43">
        <f t="shared" ref="J72" si="51">SUM(K72:M72)</f>
        <v>471.94115140999992</v>
      </c>
      <c r="K72" s="43">
        <v>435.66780218999997</v>
      </c>
      <c r="L72" s="43">
        <v>36.266304259999998</v>
      </c>
      <c r="M72" s="43">
        <v>7.0449600000000003E-3</v>
      </c>
      <c r="N72" s="43">
        <f t="shared" ref="N72" si="52">SUM(O72:P72)</f>
        <v>216.86538447999999</v>
      </c>
      <c r="O72" s="43">
        <v>179.63445838999999</v>
      </c>
      <c r="P72" s="43">
        <f t="shared" ref="P72" si="53">SUM(Q72:S72)</f>
        <v>37.230926089999997</v>
      </c>
      <c r="Q72" s="43">
        <v>35.996789539999995</v>
      </c>
      <c r="R72" s="43">
        <v>1.2341365500000001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1505.7611056699998</v>
      </c>
      <c r="C73" s="43">
        <f t="shared" ref="C73" si="54">I73+O73</f>
        <v>978.97067888999993</v>
      </c>
      <c r="D73" s="43">
        <f t="shared" ref="D73" si="55">J73+P73</f>
        <v>526.79042677999996</v>
      </c>
      <c r="E73" s="43">
        <f t="shared" ref="E73" si="56">K73+Q73</f>
        <v>480.53629532999997</v>
      </c>
      <c r="F73" s="43">
        <f t="shared" ref="F73" si="57">L73+R73</f>
        <v>46.247084999999998</v>
      </c>
      <c r="G73" s="43">
        <f t="shared" ref="G73" si="58">M73+S73</f>
        <v>7.0464500000000001E-3</v>
      </c>
      <c r="H73" s="43">
        <f t="shared" ref="H73" si="59">SUM(I73:J73)</f>
        <v>1285.5847442300001</v>
      </c>
      <c r="I73" s="43">
        <v>841.40236330999994</v>
      </c>
      <c r="J73" s="43">
        <f t="shared" ref="J73" si="60">SUM(K73:M73)</f>
        <v>444.18238092000001</v>
      </c>
      <c r="K73" s="43">
        <v>399.12505076999997</v>
      </c>
      <c r="L73" s="43">
        <v>45.050283700000001</v>
      </c>
      <c r="M73" s="43">
        <v>7.0464500000000001E-3</v>
      </c>
      <c r="N73" s="43">
        <f t="shared" ref="N73" si="61">SUM(O73:P73)</f>
        <v>220.17636143999999</v>
      </c>
      <c r="O73" s="43">
        <v>137.56831557999999</v>
      </c>
      <c r="P73" s="43">
        <f t="shared" ref="P73" si="62">SUM(Q73:S73)</f>
        <v>82.608045860000004</v>
      </c>
      <c r="Q73" s="43">
        <v>81.41124456</v>
      </c>
      <c r="R73" s="43">
        <v>1.1968013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1664.7880370000003</v>
      </c>
      <c r="C74" s="43">
        <f t="shared" ref="C74" si="63">I74+O74</f>
        <v>1023.02422711</v>
      </c>
      <c r="D74" s="43">
        <f t="shared" ref="D74" si="64">J74+P74</f>
        <v>641.76380989000006</v>
      </c>
      <c r="E74" s="43">
        <f t="shared" ref="E74" si="65">K74+Q74</f>
        <v>581.04564028999994</v>
      </c>
      <c r="F74" s="43">
        <f t="shared" ref="F74" si="66">L74+R74</f>
        <v>60.711124419999997</v>
      </c>
      <c r="G74" s="43">
        <f t="shared" ref="G74" si="67">M74+S74</f>
        <v>7.0451799999999998E-3</v>
      </c>
      <c r="H74" s="43">
        <f t="shared" ref="H74" si="68">SUM(I74:J74)</f>
        <v>1477.2668684300002</v>
      </c>
      <c r="I74" s="43">
        <v>907.82105258000001</v>
      </c>
      <c r="J74" s="43">
        <f t="shared" ref="J74" si="69">SUM(K74:M74)</f>
        <v>569.44581585000003</v>
      </c>
      <c r="K74" s="43">
        <v>509.87387809000001</v>
      </c>
      <c r="L74" s="43">
        <v>59.564892579999999</v>
      </c>
      <c r="M74" s="43">
        <v>7.0451799999999998E-3</v>
      </c>
      <c r="N74" s="43">
        <f t="shared" ref="N74" si="70">SUM(O74:P74)</f>
        <v>187.52116856999999</v>
      </c>
      <c r="O74" s="43">
        <v>115.20317453</v>
      </c>
      <c r="P74" s="43">
        <f t="shared" ref="P74" si="71">SUM(Q74:S74)</f>
        <v>72.317994039999988</v>
      </c>
      <c r="Q74" s="43">
        <v>71.171762199999989</v>
      </c>
      <c r="R74" s="43">
        <v>1.14623184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2014.8709006000001</v>
      </c>
      <c r="C75" s="43">
        <f t="shared" ref="C75" si="72">I75+O75</f>
        <v>1175.6151487900001</v>
      </c>
      <c r="D75" s="43">
        <f t="shared" ref="D75" si="73">J75+P75</f>
        <v>839.25575180999999</v>
      </c>
      <c r="E75" s="43">
        <f t="shared" ref="E75" si="74">K75+Q75</f>
        <v>722.36476705000007</v>
      </c>
      <c r="F75" s="43">
        <f t="shared" ref="F75" si="75">L75+R75</f>
        <v>116.87389744000001</v>
      </c>
      <c r="G75" s="43">
        <f t="shared" ref="G75" si="76">M75+S75</f>
        <v>1.708732E-2</v>
      </c>
      <c r="H75" s="43">
        <f t="shared" ref="H75" si="77">SUM(I75:J75)</f>
        <v>1830.9269850200001</v>
      </c>
      <c r="I75" s="43">
        <v>1064.3516965900001</v>
      </c>
      <c r="J75" s="43">
        <f t="shared" ref="J75" si="78">SUM(K75:M75)</f>
        <v>766.57528843</v>
      </c>
      <c r="K75" s="43">
        <v>650.82966807000003</v>
      </c>
      <c r="L75" s="43">
        <v>115.72853304</v>
      </c>
      <c r="M75" s="43">
        <v>1.708732E-2</v>
      </c>
      <c r="N75" s="43">
        <f t="shared" ref="N75" si="79">SUM(O75:P75)</f>
        <v>183.94391558000001</v>
      </c>
      <c r="O75" s="43">
        <v>111.26345219999999</v>
      </c>
      <c r="P75" s="43">
        <f t="shared" ref="P75" si="80">SUM(Q75:S75)</f>
        <v>72.680463380000006</v>
      </c>
      <c r="Q75" s="43">
        <v>71.535098980000001</v>
      </c>
      <c r="R75" s="43">
        <v>1.1453644000000001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2110.0259121200002</v>
      </c>
      <c r="C76" s="43">
        <f t="shared" ref="C76" si="81">I76+O76</f>
        <v>1289.9588296000002</v>
      </c>
      <c r="D76" s="43">
        <f t="shared" ref="D76" si="82">J76+P76</f>
        <v>820.06708251999999</v>
      </c>
      <c r="E76" s="43">
        <f t="shared" ref="E76" si="83">K76+Q76</f>
        <v>757.74103436999997</v>
      </c>
      <c r="F76" s="43">
        <f t="shared" ref="F76" si="84">L76+R76</f>
        <v>62.309970789999994</v>
      </c>
      <c r="G76" s="43">
        <f t="shared" ref="G76" si="85">M76+S76</f>
        <v>1.6077359999999999E-2</v>
      </c>
      <c r="H76" s="43">
        <f t="shared" ref="H76" si="86">SUM(I76:J76)</f>
        <v>1865.44634111</v>
      </c>
      <c r="I76" s="43">
        <v>1112.8192642500001</v>
      </c>
      <c r="J76" s="43">
        <f t="shared" ref="J76" si="87">SUM(K76:M76)</f>
        <v>752.62707685999999</v>
      </c>
      <c r="K76" s="43">
        <v>691.43227538999997</v>
      </c>
      <c r="L76" s="43">
        <v>61.178724109999997</v>
      </c>
      <c r="M76" s="43">
        <v>1.6077359999999999E-2</v>
      </c>
      <c r="N76" s="43">
        <f t="shared" ref="N76" si="88">SUM(O76:P76)</f>
        <v>244.57957101</v>
      </c>
      <c r="O76" s="43">
        <v>177.13956535</v>
      </c>
      <c r="P76" s="43">
        <f t="shared" ref="P76" si="89">SUM(Q76:S76)</f>
        <v>67.440005659999997</v>
      </c>
      <c r="Q76" s="43">
        <v>66.308758979999993</v>
      </c>
      <c r="R76" s="43">
        <v>1.1312466800000001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2131.5166657499999</v>
      </c>
      <c r="C77" s="43">
        <f t="shared" ref="C77" si="90">I77+O77</f>
        <v>1245.9027581</v>
      </c>
      <c r="D77" s="43">
        <f t="shared" ref="D77" si="91">J77+P77</f>
        <v>885.61390764999999</v>
      </c>
      <c r="E77" s="43">
        <f t="shared" ref="E77" si="92">K77+Q77</f>
        <v>802.76805285</v>
      </c>
      <c r="F77" s="43">
        <f t="shared" ref="F77" si="93">L77+R77</f>
        <v>82.829776389999992</v>
      </c>
      <c r="G77" s="43">
        <f t="shared" ref="G77" si="94">M77+S77</f>
        <v>1.6078410000000001E-2</v>
      </c>
      <c r="H77" s="43">
        <f t="shared" ref="H77" si="95">SUM(I77:J77)</f>
        <v>1894.2388464000001</v>
      </c>
      <c r="I77" s="43">
        <v>1077.9049755799999</v>
      </c>
      <c r="J77" s="43">
        <f t="shared" ref="J77" si="96">SUM(K77:M77)</f>
        <v>816.33387082000002</v>
      </c>
      <c r="K77" s="43">
        <v>734.62370161000001</v>
      </c>
      <c r="L77" s="43">
        <v>81.694090799999998</v>
      </c>
      <c r="M77" s="43">
        <v>1.6078410000000001E-2</v>
      </c>
      <c r="N77" s="43">
        <f t="shared" ref="N77" si="97">SUM(O77:P77)</f>
        <v>237.27781934999999</v>
      </c>
      <c r="O77" s="43">
        <v>167.99778251999999</v>
      </c>
      <c r="P77" s="43">
        <f t="shared" ref="P77" si="98">SUM(Q77:S77)</f>
        <v>69.28003683</v>
      </c>
      <c r="Q77" s="43">
        <v>68.144351240000006</v>
      </c>
      <c r="R77" s="43">
        <v>1.13568559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2035.6678915700002</v>
      </c>
      <c r="C78" s="43">
        <f t="shared" ref="C78" si="99">I78+O78</f>
        <v>1306.02689201</v>
      </c>
      <c r="D78" s="43">
        <f t="shared" ref="D78" si="100">J78+P78</f>
        <v>729.64099955999995</v>
      </c>
      <c r="E78" s="43">
        <f t="shared" ref="E78" si="101">K78+Q78</f>
        <v>653.12580845000002</v>
      </c>
      <c r="F78" s="43">
        <f t="shared" ref="F78" si="102">L78+R78</f>
        <v>76.489073000000019</v>
      </c>
      <c r="G78" s="43">
        <f t="shared" ref="G78" si="103">M78+S78</f>
        <v>2.611811E-2</v>
      </c>
      <c r="H78" s="43">
        <f t="shared" ref="H78" si="104">SUM(I78:J78)</f>
        <v>1763.6225684599999</v>
      </c>
      <c r="I78" s="43">
        <v>1092.04105385</v>
      </c>
      <c r="J78" s="43">
        <f t="shared" ref="J78" si="105">SUM(K78:M78)</f>
        <v>671.58151461</v>
      </c>
      <c r="K78" s="43">
        <v>596.76953020999997</v>
      </c>
      <c r="L78" s="43">
        <v>74.785866290000016</v>
      </c>
      <c r="M78" s="43">
        <v>2.611811E-2</v>
      </c>
      <c r="N78" s="43">
        <f t="shared" ref="N78" si="106">SUM(O78:P78)</f>
        <v>272.04532311000003</v>
      </c>
      <c r="O78" s="43">
        <v>213.98583816000001</v>
      </c>
      <c r="P78" s="43">
        <f t="shared" ref="P78" si="107">SUM(Q78:S78)</f>
        <v>58.059484949999998</v>
      </c>
      <c r="Q78" s="43">
        <v>56.356278240000002</v>
      </c>
      <c r="R78" s="43">
        <v>1.7032067099999999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2099.07484785</v>
      </c>
      <c r="C79" s="43">
        <f t="shared" ref="C79" si="108">I79+O79</f>
        <v>1376.0487865999999</v>
      </c>
      <c r="D79" s="43">
        <f t="shared" ref="D79" si="109">J79+P79</f>
        <v>723.02606125</v>
      </c>
      <c r="E79" s="43">
        <f t="shared" ref="E79" si="110">K79+Q79</f>
        <v>641.69165050000004</v>
      </c>
      <c r="F79" s="43">
        <f t="shared" ref="F79" si="111">L79+R79</f>
        <v>81.195749059999983</v>
      </c>
      <c r="G79" s="43">
        <f t="shared" ref="G79" si="112">M79+S79</f>
        <v>0.13866169</v>
      </c>
      <c r="H79" s="43">
        <f t="shared" ref="H79" si="113">SUM(I79:J79)</f>
        <v>1842.44221492</v>
      </c>
      <c r="I79" s="43">
        <v>1178.6253032899999</v>
      </c>
      <c r="J79" s="43">
        <f t="shared" ref="J79" si="114">SUM(K79:M79)</f>
        <v>663.81691163000005</v>
      </c>
      <c r="K79" s="43">
        <v>584.20312376000004</v>
      </c>
      <c r="L79" s="43">
        <v>79.47512617999999</v>
      </c>
      <c r="M79" s="43">
        <v>0.13866169</v>
      </c>
      <c r="N79" s="43">
        <f t="shared" ref="N79" si="115">SUM(O79:P79)</f>
        <v>256.63263293</v>
      </c>
      <c r="O79" s="43">
        <v>197.42348330999999</v>
      </c>
      <c r="P79" s="43">
        <f t="shared" ref="P79" si="116">SUM(Q79:S79)</f>
        <v>59.209149619999998</v>
      </c>
      <c r="Q79" s="43">
        <v>57.488526739999998</v>
      </c>
      <c r="R79" s="43">
        <v>1.7206228800000001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2188.14618488</v>
      </c>
      <c r="C80" s="43">
        <f t="shared" ref="C80" si="117">I80+O80</f>
        <v>1425.7112858800001</v>
      </c>
      <c r="D80" s="43">
        <f t="shared" ref="D80" si="118">J80+P80</f>
        <v>762.43489899999997</v>
      </c>
      <c r="E80" s="43">
        <f t="shared" ref="E80" si="119">K80+Q80</f>
        <v>685.01908420999996</v>
      </c>
      <c r="F80" s="43">
        <f t="shared" ref="F80" si="120">L80+R80</f>
        <v>77.277155859999993</v>
      </c>
      <c r="G80" s="43">
        <f t="shared" ref="G80" si="121">M80+S80</f>
        <v>0.13865893000000001</v>
      </c>
      <c r="H80" s="43">
        <f t="shared" ref="H80" si="122">SUM(I80:J80)</f>
        <v>1932.48819377</v>
      </c>
      <c r="I80" s="43">
        <v>1230.1819154</v>
      </c>
      <c r="J80" s="43">
        <f t="shared" ref="J80" si="123">SUM(K80:M80)</f>
        <v>702.30627836999997</v>
      </c>
      <c r="K80" s="43">
        <v>626.58364789999996</v>
      </c>
      <c r="L80" s="43">
        <v>75.583971539999993</v>
      </c>
      <c r="M80" s="43">
        <v>0.13865893000000001</v>
      </c>
      <c r="N80" s="43">
        <f t="shared" ref="N80" si="124">SUM(O80:P80)</f>
        <v>255.65799111000001</v>
      </c>
      <c r="O80" s="43">
        <v>195.52937048000001</v>
      </c>
      <c r="P80" s="43">
        <f t="shared" ref="P80" si="125">SUM(Q80:S80)</f>
        <v>60.12862063</v>
      </c>
      <c r="Q80" s="43">
        <v>58.43543631</v>
      </c>
      <c r="R80" s="43">
        <v>1.6931843200000001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2368.2361977800001</v>
      </c>
      <c r="C81" s="43">
        <f t="shared" ref="C81" si="126">I81+O81</f>
        <v>1486.9802646200001</v>
      </c>
      <c r="D81" s="43">
        <f t="shared" ref="D81" si="127">J81+P81</f>
        <v>881.25593316000004</v>
      </c>
      <c r="E81" s="43">
        <f t="shared" ref="E81" si="128">K81+Q81</f>
        <v>798.89046272999997</v>
      </c>
      <c r="F81" s="43">
        <f t="shared" ref="F81" si="129">L81+R81</f>
        <v>82.22680862</v>
      </c>
      <c r="G81" s="43">
        <f t="shared" ref="G81" si="130">M81+S81</f>
        <v>0.13866181</v>
      </c>
      <c r="H81" s="43">
        <f t="shared" ref="H81" si="131">SUM(I81:J81)</f>
        <v>2099.4903464100003</v>
      </c>
      <c r="I81" s="43">
        <v>1259.9452670600001</v>
      </c>
      <c r="J81" s="43">
        <f t="shared" ref="J81" si="132">SUM(K81:M81)</f>
        <v>839.54507935000004</v>
      </c>
      <c r="K81" s="43">
        <v>758.87983665000002</v>
      </c>
      <c r="L81" s="43">
        <v>80.526580890000005</v>
      </c>
      <c r="M81" s="43">
        <v>0.13866181</v>
      </c>
      <c r="N81" s="43">
        <f t="shared" ref="N81" si="133">SUM(O81:P81)</f>
        <v>268.74585136999997</v>
      </c>
      <c r="O81" s="43">
        <v>227.03499755999999</v>
      </c>
      <c r="P81" s="43">
        <f t="shared" ref="P81" si="134">SUM(Q81:S81)</f>
        <v>41.710853810000003</v>
      </c>
      <c r="Q81" s="43">
        <v>40.010626080000002</v>
      </c>
      <c r="R81" s="43">
        <v>1.7002277299999999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2745.6569124099997</v>
      </c>
      <c r="C82" s="43">
        <f t="shared" ref="C82" si="135">I82+O82</f>
        <v>1609.2603159300002</v>
      </c>
      <c r="D82" s="43">
        <f t="shared" ref="D82" si="136">J82+P82</f>
        <v>1136.39659648</v>
      </c>
      <c r="E82" s="43">
        <f t="shared" ref="E82" si="137">K82+Q82</f>
        <v>1052.23997805</v>
      </c>
      <c r="F82" s="43">
        <f t="shared" ref="F82" si="138">L82+R82</f>
        <v>82.946227840000006</v>
      </c>
      <c r="G82" s="43">
        <f t="shared" ref="G82" si="139">M82+S82</f>
        <v>1.21039059</v>
      </c>
      <c r="H82" s="43">
        <f t="shared" ref="H82" si="140">SUM(I82:J82)</f>
        <v>2236.2791303900003</v>
      </c>
      <c r="I82" s="43">
        <v>1154.95801738</v>
      </c>
      <c r="J82" s="43">
        <f t="shared" ref="J82" si="141">SUM(K82:M82)</f>
        <v>1081.3211130100001</v>
      </c>
      <c r="K82" s="43">
        <v>1002.1528105699999</v>
      </c>
      <c r="L82" s="43">
        <v>77.957911850000002</v>
      </c>
      <c r="M82" s="43">
        <v>1.21039059</v>
      </c>
      <c r="N82" s="43">
        <f t="shared" ref="N82" si="142">SUM(O82:P82)</f>
        <v>509.37778202000004</v>
      </c>
      <c r="O82" s="43">
        <v>454.30229855000005</v>
      </c>
      <c r="P82" s="43">
        <f t="shared" ref="P82" si="143">SUM(Q82:S82)</f>
        <v>55.075483469999995</v>
      </c>
      <c r="Q82" s="43">
        <v>50.087167479999998</v>
      </c>
      <c r="R82" s="43">
        <v>4.9883159900000003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2565.4851680800002</v>
      </c>
      <c r="C83" s="43">
        <f t="shared" ref="C83" si="144">I83+O83</f>
        <v>1193.69662498</v>
      </c>
      <c r="D83" s="43">
        <f t="shared" ref="D83" si="145">J83+P83</f>
        <v>1371.7885431</v>
      </c>
      <c r="E83" s="43">
        <f t="shared" ref="E83" si="146">K83+Q83</f>
        <v>1290.8406650500001</v>
      </c>
      <c r="F83" s="43">
        <f t="shared" ref="F83" si="147">L83+R83</f>
        <v>79.739239889999993</v>
      </c>
      <c r="G83" s="43">
        <f t="shared" ref="G83" si="148">M83+S83</f>
        <v>1.20863816</v>
      </c>
      <c r="H83" s="43">
        <f t="shared" ref="H83" si="149">SUM(I83:J83)</f>
        <v>1922.85994304</v>
      </c>
      <c r="I83" s="43">
        <v>975.63844633000008</v>
      </c>
      <c r="J83" s="43">
        <f t="shared" ref="J83" si="150">SUM(K83:M83)</f>
        <v>947.22149671</v>
      </c>
      <c r="K83" s="43">
        <v>871.24192314000004</v>
      </c>
      <c r="L83" s="43">
        <v>74.770935409999993</v>
      </c>
      <c r="M83" s="43">
        <v>1.20863816</v>
      </c>
      <c r="N83" s="43">
        <f t="shared" ref="N83" si="151">SUM(O83:P83)</f>
        <v>642.62522504000003</v>
      </c>
      <c r="O83" s="43">
        <v>218.05817865</v>
      </c>
      <c r="P83" s="43">
        <f t="shared" ref="P83" si="152">SUM(Q83:S83)</f>
        <v>424.56704638999997</v>
      </c>
      <c r="Q83" s="43">
        <v>419.59874191</v>
      </c>
      <c r="R83" s="43">
        <v>4.9683044799999996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2422.1280879200003</v>
      </c>
      <c r="C84" s="43">
        <f t="shared" ref="C84" si="153">I84+O84</f>
        <v>1234.00741668</v>
      </c>
      <c r="D84" s="43">
        <f t="shared" ref="D84" si="154">J84+P84</f>
        <v>1188.1206712399999</v>
      </c>
      <c r="E84" s="43">
        <f t="shared" ref="E84" si="155">K84+Q84</f>
        <v>1111.7972247799999</v>
      </c>
      <c r="F84" s="43">
        <f t="shared" ref="F84" si="156">L84+R84</f>
        <v>75.228716349999999</v>
      </c>
      <c r="G84" s="43">
        <f t="shared" ref="G84" si="157">M84+S84</f>
        <v>1.09473011</v>
      </c>
      <c r="H84" s="43">
        <f t="shared" ref="H84" si="158">SUM(I84:J84)</f>
        <v>1818.2396061700001</v>
      </c>
      <c r="I84" s="43">
        <v>1064.0569847700001</v>
      </c>
      <c r="J84" s="43">
        <f t="shared" ref="J84" si="159">SUM(K84:M84)</f>
        <v>754.1826213999999</v>
      </c>
      <c r="K84" s="43">
        <v>682.81304965999993</v>
      </c>
      <c r="L84" s="43">
        <v>70.274841629999997</v>
      </c>
      <c r="M84" s="43">
        <v>1.09473011</v>
      </c>
      <c r="N84" s="43">
        <f t="shared" ref="N84" si="160">SUM(O84:P84)</f>
        <v>603.88848174999998</v>
      </c>
      <c r="O84" s="43">
        <v>169.95043190999999</v>
      </c>
      <c r="P84" s="43">
        <f t="shared" ref="P84" si="161">SUM(Q84:S84)</f>
        <v>433.93804984000002</v>
      </c>
      <c r="Q84" s="43">
        <v>428.98417512000003</v>
      </c>
      <c r="R84" s="43">
        <v>4.95387472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2637.6310416199999</v>
      </c>
      <c r="C85" s="43">
        <f t="shared" ref="C85" si="162">I85+O85</f>
        <v>1383.4732341700001</v>
      </c>
      <c r="D85" s="43">
        <f t="shared" ref="D85" si="163">J85+P85</f>
        <v>1254.1578074499998</v>
      </c>
      <c r="E85" s="43">
        <f t="shared" ref="E85" si="164">K85+Q85</f>
        <v>1181.3537482099998</v>
      </c>
      <c r="F85" s="43">
        <f t="shared" ref="F85" si="165">L85+R85</f>
        <v>71.694266479999996</v>
      </c>
      <c r="G85" s="43">
        <f t="shared" ref="G85" si="166">M85+S85</f>
        <v>1.1097927599999999</v>
      </c>
      <c r="H85" s="43">
        <f t="shared" ref="H85" si="167">SUM(I85:J85)</f>
        <v>1974.6805664199999</v>
      </c>
      <c r="I85" s="43">
        <v>1157.10439572</v>
      </c>
      <c r="J85" s="43">
        <f t="shared" ref="J85" si="168">SUM(K85:M85)</f>
        <v>817.57617069999992</v>
      </c>
      <c r="K85" s="43">
        <v>748.82657871999993</v>
      </c>
      <c r="L85" s="43">
        <v>67.642496829999999</v>
      </c>
      <c r="M85" s="43">
        <v>1.1070951499999999</v>
      </c>
      <c r="N85" s="43">
        <f t="shared" ref="N85" si="169">SUM(O85:P85)</f>
        <v>662.95047519999991</v>
      </c>
      <c r="O85" s="43">
        <v>226.36883845</v>
      </c>
      <c r="P85" s="43">
        <f t="shared" ref="P85" si="170">SUM(Q85:S85)</f>
        <v>436.58163674999992</v>
      </c>
      <c r="Q85" s="43">
        <v>432.52716948999995</v>
      </c>
      <c r="R85" s="43">
        <v>4.0517696499999998</v>
      </c>
      <c r="S85" s="43">
        <v>2.69761E-3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2587.4700406500001</v>
      </c>
      <c r="C86" s="43">
        <f t="shared" ref="C86" si="171">I86+O86</f>
        <v>1303.10865268</v>
      </c>
      <c r="D86" s="43">
        <f t="shared" ref="D86" si="172">J86+P86</f>
        <v>1284.3613879700001</v>
      </c>
      <c r="E86" s="43">
        <f t="shared" ref="E86" si="173">K86+Q86</f>
        <v>1211.75255023</v>
      </c>
      <c r="F86" s="43">
        <f t="shared" ref="F86" si="174">L86+R86</f>
        <v>71.264843139999996</v>
      </c>
      <c r="G86" s="43">
        <f t="shared" ref="G86" si="175">M86+S86</f>
        <v>1.3439946</v>
      </c>
      <c r="H86" s="43">
        <f t="shared" ref="H86" si="176">SUM(I86:J86)</f>
        <v>1918.44970225</v>
      </c>
      <c r="I86" s="43">
        <v>1064.5171597199999</v>
      </c>
      <c r="J86" s="43">
        <f t="shared" ref="J86" si="177">SUM(K86:M86)</f>
        <v>853.93254252999998</v>
      </c>
      <c r="K86" s="43">
        <v>785.31350875999999</v>
      </c>
      <c r="L86" s="43">
        <v>67.277695339999994</v>
      </c>
      <c r="M86" s="43">
        <v>1.34133843</v>
      </c>
      <c r="N86" s="43">
        <f t="shared" ref="N86" si="178">SUM(O86:P86)</f>
        <v>669.02033840000001</v>
      </c>
      <c r="O86" s="43">
        <v>238.59149295999998</v>
      </c>
      <c r="P86" s="43">
        <f t="shared" ref="P86" si="179">SUM(Q86:S86)</f>
        <v>430.42884544000003</v>
      </c>
      <c r="Q86" s="43">
        <v>426.43904147000001</v>
      </c>
      <c r="R86" s="43">
        <v>3.9871477999999998</v>
      </c>
      <c r="S86" s="43">
        <v>2.6561699999999998E-3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2720.7912801500001</v>
      </c>
      <c r="C87" s="43">
        <f t="shared" ref="C87" si="180">I87+O87</f>
        <v>1407.3478268900001</v>
      </c>
      <c r="D87" s="43">
        <f t="shared" ref="D87" si="181">J87+P87</f>
        <v>1313.4434532599998</v>
      </c>
      <c r="E87" s="43">
        <f t="shared" ref="E87" si="182">K87+Q87</f>
        <v>1179.4303305799999</v>
      </c>
      <c r="F87" s="43">
        <f t="shared" ref="F87" si="183">L87+R87</f>
        <v>132.67481742999999</v>
      </c>
      <c r="G87" s="43">
        <f t="shared" ref="G87" si="184">M87+S87</f>
        <v>1.3383052500000001</v>
      </c>
      <c r="H87" s="43">
        <f t="shared" ref="H87" si="185">SUM(I87:J87)</f>
        <v>2004.5553474000001</v>
      </c>
      <c r="I87" s="43">
        <v>1127.7221311800001</v>
      </c>
      <c r="J87" s="43">
        <f t="shared" ref="J87" si="186">SUM(K87:M87)</f>
        <v>876.83321621999994</v>
      </c>
      <c r="K87" s="43">
        <v>746.7807553099999</v>
      </c>
      <c r="L87" s="43">
        <v>128.71679198999999</v>
      </c>
      <c r="M87" s="43">
        <v>1.33566892</v>
      </c>
      <c r="N87" s="43">
        <f t="shared" ref="N87" si="187">SUM(O87:P87)</f>
        <v>716.23593275000007</v>
      </c>
      <c r="O87" s="43">
        <v>279.62569571</v>
      </c>
      <c r="P87" s="43">
        <f t="shared" ref="P87" si="188">SUM(Q87:S87)</f>
        <v>436.61023704000002</v>
      </c>
      <c r="Q87" s="43">
        <v>432.64957527000001</v>
      </c>
      <c r="R87" s="43">
        <v>3.9580254400000001</v>
      </c>
      <c r="S87" s="43">
        <v>2.6363300000000001E-3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2521.7740151799999</v>
      </c>
      <c r="C88" s="43">
        <f t="shared" ref="C88" si="189">I88+O88</f>
        <v>1295.3929809899998</v>
      </c>
      <c r="D88" s="43">
        <f t="shared" ref="D88" si="190">J88+P88</f>
        <v>1226.38103419</v>
      </c>
      <c r="E88" s="43">
        <f t="shared" ref="E88" si="191">K88+Q88</f>
        <v>1115.4528608400001</v>
      </c>
      <c r="F88" s="43">
        <f t="shared" ref="F88" si="192">L88+R88</f>
        <v>109.66385803</v>
      </c>
      <c r="G88" s="43">
        <f t="shared" ref="G88" si="193">M88+S88</f>
        <v>1.2643153200000001</v>
      </c>
      <c r="H88" s="43">
        <f t="shared" ref="H88" si="194">SUM(I88:J88)</f>
        <v>1802.6417555099999</v>
      </c>
      <c r="I88" s="43">
        <v>1006.5485212899999</v>
      </c>
      <c r="J88" s="43">
        <f t="shared" ref="J88" si="195">SUM(K88:M88)</f>
        <v>796.09323422</v>
      </c>
      <c r="K88" s="43">
        <v>689.08829165999998</v>
      </c>
      <c r="L88" s="43">
        <v>105.74323818000001</v>
      </c>
      <c r="M88" s="43">
        <v>1.2617043800000001</v>
      </c>
      <c r="N88" s="43">
        <f t="shared" ref="N88" si="196">SUM(O88:P88)</f>
        <v>719.13225966999994</v>
      </c>
      <c r="O88" s="43">
        <v>288.84445969999996</v>
      </c>
      <c r="P88" s="43">
        <f t="shared" ref="P88" si="197">SUM(Q88:S88)</f>
        <v>430.28779996999998</v>
      </c>
      <c r="Q88" s="43">
        <v>426.36456917999999</v>
      </c>
      <c r="R88" s="43">
        <v>3.92061985</v>
      </c>
      <c r="S88" s="43">
        <v>2.61094E-3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3178.12033733</v>
      </c>
      <c r="C89" s="43">
        <f t="shared" ref="C89" si="198">I89+O89</f>
        <v>1616.6227095899999</v>
      </c>
      <c r="D89" s="43">
        <f t="shared" ref="D89" si="199">J89+P89</f>
        <v>1561.4976277400001</v>
      </c>
      <c r="E89" s="43">
        <f t="shared" ref="E89" si="200">K89+Q89</f>
        <v>1475.3119829500001</v>
      </c>
      <c r="F89" s="43">
        <f t="shared" ref="F89" si="201">L89+R89</f>
        <v>85.000184270000005</v>
      </c>
      <c r="G89" s="43">
        <f t="shared" ref="G89" si="202">M89+S89</f>
        <v>1.1854605199999999</v>
      </c>
      <c r="H89" s="43">
        <f t="shared" ref="H89" si="203">SUM(I89:J89)</f>
        <v>2302.0679360399999</v>
      </c>
      <c r="I89" s="43">
        <v>1340.0013016599999</v>
      </c>
      <c r="J89" s="43">
        <f t="shared" ref="J89" si="204">SUM(K89:M89)</f>
        <v>962.0666343800001</v>
      </c>
      <c r="K89" s="43">
        <v>879.77581935000001</v>
      </c>
      <c r="L89" s="43">
        <v>81.107947100000004</v>
      </c>
      <c r="M89" s="43">
        <v>1.18286793</v>
      </c>
      <c r="N89" s="43">
        <f t="shared" ref="N89" si="205">SUM(O89:P89)</f>
        <v>876.05240129000003</v>
      </c>
      <c r="O89" s="43">
        <v>276.62140792999998</v>
      </c>
      <c r="P89" s="43">
        <f t="shared" ref="P89" si="206">SUM(Q89:S89)</f>
        <v>599.43099336</v>
      </c>
      <c r="Q89" s="43">
        <v>595.53616360000001</v>
      </c>
      <c r="R89" s="43">
        <v>3.89223717</v>
      </c>
      <c r="S89" s="43">
        <v>2.5925900000000001E-3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2961.0097060200001</v>
      </c>
      <c r="C90" s="43">
        <f t="shared" ref="C90" si="207">I90+O90</f>
        <v>1569.53641793</v>
      </c>
      <c r="D90" s="43">
        <f t="shared" ref="D90" si="208">J90+P90</f>
        <v>1391.4732880900001</v>
      </c>
      <c r="E90" s="43">
        <f t="shared" ref="E90" si="209">K90+Q90</f>
        <v>1300.4491901699998</v>
      </c>
      <c r="F90" s="43">
        <f t="shared" ref="F90" si="210">L90+R90</f>
        <v>89.91646587999999</v>
      </c>
      <c r="G90" s="43">
        <f t="shared" ref="G90" si="211">M90+S90</f>
        <v>1.1076320399999999</v>
      </c>
      <c r="H90" s="43">
        <f t="shared" ref="H90" si="212">SUM(I90:J90)</f>
        <v>2075.5528986700001</v>
      </c>
      <c r="I90" s="43">
        <v>1287.7176339299999</v>
      </c>
      <c r="J90" s="43">
        <f t="shared" ref="J90" si="213">SUM(K90:M90)</f>
        <v>787.83526473999996</v>
      </c>
      <c r="K90" s="43">
        <v>700.65542476999997</v>
      </c>
      <c r="L90" s="43">
        <v>86.074766959999991</v>
      </c>
      <c r="M90" s="43">
        <v>1.1050730099999999</v>
      </c>
      <c r="N90" s="43">
        <f t="shared" ref="N90" si="214">SUM(O90:P90)</f>
        <v>885.45680734999996</v>
      </c>
      <c r="O90" s="43">
        <v>281.81878399999999</v>
      </c>
      <c r="P90" s="43">
        <f t="shared" ref="P90" si="215">SUM(Q90:S90)</f>
        <v>603.63802335000003</v>
      </c>
      <c r="Q90" s="43">
        <v>599.79376539999998</v>
      </c>
      <c r="R90" s="43">
        <v>3.8416989199999998</v>
      </c>
      <c r="S90" s="43">
        <v>2.5590299999999999E-3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3066.6704420699998</v>
      </c>
      <c r="C91" s="43">
        <f t="shared" ref="C91" si="216">I91+O91</f>
        <v>1711.1647031</v>
      </c>
      <c r="D91" s="43">
        <f t="shared" ref="D91" si="217">J91+P91</f>
        <v>1355.50573897</v>
      </c>
      <c r="E91" s="43">
        <f t="shared" ref="E91" si="218">K91+Q91</f>
        <v>1285.8312404400001</v>
      </c>
      <c r="F91" s="43">
        <f t="shared" ref="F91" si="219">L91+R91</f>
        <v>68.567485009999999</v>
      </c>
      <c r="G91" s="43">
        <f t="shared" ref="G91" si="220">M91+S91</f>
        <v>1.10701352</v>
      </c>
      <c r="H91" s="43">
        <f t="shared" ref="H91" si="221">SUM(I91:J91)</f>
        <v>2124.6372823000002</v>
      </c>
      <c r="I91" s="43">
        <v>1386.08666993</v>
      </c>
      <c r="J91" s="43">
        <f t="shared" ref="J91" si="222">SUM(K91:M91)</f>
        <v>738.55061237000007</v>
      </c>
      <c r="K91" s="43">
        <v>672.8610262200001</v>
      </c>
      <c r="L91" s="43">
        <v>64.585225780000002</v>
      </c>
      <c r="M91" s="43">
        <v>1.10436037</v>
      </c>
      <c r="N91" s="43">
        <f t="shared" ref="N91" si="223">SUM(O91:P91)</f>
        <v>942.03315976999988</v>
      </c>
      <c r="O91" s="43">
        <v>325.07803316999997</v>
      </c>
      <c r="P91" s="43">
        <f t="shared" ref="P91" si="224">SUM(Q91:S91)</f>
        <v>616.95512659999997</v>
      </c>
      <c r="Q91" s="43">
        <v>612.97021422</v>
      </c>
      <c r="R91" s="43">
        <v>3.9822592299999999</v>
      </c>
      <c r="S91" s="43">
        <v>2.65315E-3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2923.9309169800003</v>
      </c>
      <c r="C92" s="43">
        <f t="shared" ref="C92" si="225">I92+O92</f>
        <v>1850.16162697</v>
      </c>
      <c r="D92" s="43">
        <f t="shared" ref="D92" si="226">J92+P92</f>
        <v>1073.7692900100001</v>
      </c>
      <c r="E92" s="43">
        <f t="shared" ref="E92" si="227">K92+Q92</f>
        <v>1018.3551489900001</v>
      </c>
      <c r="F92" s="43">
        <f t="shared" ref="F92" si="228">L92+R92</f>
        <v>54.306643229999999</v>
      </c>
      <c r="G92" s="43">
        <f t="shared" ref="G92" si="229">M92+S92</f>
        <v>1.10749779</v>
      </c>
      <c r="H92" s="43">
        <f t="shared" ref="H92" si="230">SUM(I92:J92)</f>
        <v>2331.4180669900002</v>
      </c>
      <c r="I92" s="43">
        <v>1439.3255867400001</v>
      </c>
      <c r="J92" s="43">
        <f t="shared" ref="J92" si="231">SUM(K92:M92)</f>
        <v>892.09248024999999</v>
      </c>
      <c r="K92" s="43">
        <v>840.71029698000007</v>
      </c>
      <c r="L92" s="43">
        <v>50.277369489999998</v>
      </c>
      <c r="M92" s="43">
        <v>1.10481378</v>
      </c>
      <c r="N92" s="43">
        <f t="shared" ref="N92" si="232">SUM(O92:P92)</f>
        <v>592.51284999000006</v>
      </c>
      <c r="O92" s="43">
        <v>410.83604023000004</v>
      </c>
      <c r="P92" s="43">
        <f t="shared" ref="P92" si="233">SUM(Q92:S92)</f>
        <v>181.67680976</v>
      </c>
      <c r="Q92" s="43">
        <v>177.64485200999999</v>
      </c>
      <c r="R92" s="43">
        <v>4.0292737399999998</v>
      </c>
      <c r="S92" s="43">
        <v>2.6840100000000001E-3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2535.5363830200004</v>
      </c>
      <c r="C93" s="43">
        <f t="shared" ref="C93" si="234">I93+O93</f>
        <v>1577.95193915</v>
      </c>
      <c r="D93" s="43">
        <f t="shared" ref="D93" si="235">J93+P93</f>
        <v>957.58444386999986</v>
      </c>
      <c r="E93" s="43">
        <f t="shared" ref="E93" si="236">K93+Q93</f>
        <v>901.47141359999989</v>
      </c>
      <c r="F93" s="43">
        <f t="shared" ref="F93" si="237">L93+R93</f>
        <v>55.005969450000002</v>
      </c>
      <c r="G93" s="43">
        <f t="shared" ref="G93" si="238">M93+S93</f>
        <v>1.1070608200000001</v>
      </c>
      <c r="H93" s="43">
        <f t="shared" ref="H93" si="239">SUM(I93:J93)</f>
        <v>2099.0502084599998</v>
      </c>
      <c r="I93" s="43">
        <v>1164.70386196</v>
      </c>
      <c r="J93" s="43">
        <f t="shared" ref="J93" si="240">SUM(K93:M93)</f>
        <v>934.34634649999987</v>
      </c>
      <c r="K93" s="43">
        <v>882.29214272999991</v>
      </c>
      <c r="L93" s="43">
        <v>50.949845420000003</v>
      </c>
      <c r="M93" s="43">
        <v>1.10435835</v>
      </c>
      <c r="N93" s="43">
        <f t="shared" ref="N93" si="241">SUM(O93:P93)</f>
        <v>436.48617455999999</v>
      </c>
      <c r="O93" s="43">
        <v>413.24807719</v>
      </c>
      <c r="P93" s="43">
        <f t="shared" ref="P93" si="242">SUM(Q93:S93)</f>
        <v>23.238097369999998</v>
      </c>
      <c r="Q93" s="43">
        <v>19.17927087</v>
      </c>
      <c r="R93" s="43">
        <v>4.0561240300000003</v>
      </c>
      <c r="S93" s="43">
        <v>2.7024699999999998E-3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2511.31052516</v>
      </c>
      <c r="C94" s="43">
        <f t="shared" ref="C94" si="243">I94+O94</f>
        <v>1407.72133598</v>
      </c>
      <c r="D94" s="43">
        <f t="shared" ref="D94" si="244">J94+P94</f>
        <v>1103.5891891799999</v>
      </c>
      <c r="E94" s="43">
        <f t="shared" ref="E94" si="245">K94+Q94</f>
        <v>1031.14659693</v>
      </c>
      <c r="F94" s="43">
        <f t="shared" ref="F94" si="246">L94+R94</f>
        <v>71.94322305</v>
      </c>
      <c r="G94" s="43">
        <f t="shared" ref="G94" si="247">M94+S94</f>
        <v>0.49936920000000001</v>
      </c>
      <c r="H94" s="43">
        <f t="shared" ref="H94" si="248">SUM(I94:J94)</f>
        <v>2118.3367188100001</v>
      </c>
      <c r="I94" s="43">
        <v>1037.65858847</v>
      </c>
      <c r="J94" s="43">
        <f t="shared" ref="J94" si="249">SUM(K94:M94)</f>
        <v>1080.6781303400001</v>
      </c>
      <c r="K94" s="43">
        <v>1012.45423088</v>
      </c>
      <c r="L94" s="43">
        <v>67.727338099999997</v>
      </c>
      <c r="M94" s="43">
        <v>0.49656136000000001</v>
      </c>
      <c r="N94" s="43">
        <f t="shared" ref="N94" si="250">SUM(O94:P94)</f>
        <v>392.97380635000002</v>
      </c>
      <c r="O94" s="43">
        <v>370.06274751000001</v>
      </c>
      <c r="P94" s="43">
        <f t="shared" ref="P94" si="251">SUM(Q94:S94)</f>
        <v>22.911058839999999</v>
      </c>
      <c r="Q94" s="43">
        <v>18.69236605</v>
      </c>
      <c r="R94" s="43">
        <v>4.2158849500000004</v>
      </c>
      <c r="S94" s="43">
        <v>2.8078399999999998E-3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2594.4673540799995</v>
      </c>
      <c r="C95" s="43">
        <f t="shared" ref="C95" si="252">I95+O95</f>
        <v>1411.6882566699999</v>
      </c>
      <c r="D95" s="43">
        <f t="shared" ref="D95" si="253">J95+P95</f>
        <v>1182.7790974100001</v>
      </c>
      <c r="E95" s="43">
        <f t="shared" ref="E95" si="254">K95+Q95</f>
        <v>1080.1323654799999</v>
      </c>
      <c r="F95" s="43">
        <f t="shared" ref="F95" si="255">L95+R95</f>
        <v>95.593447050000009</v>
      </c>
      <c r="G95" s="43">
        <f t="shared" ref="G95" si="256">M95+S95</f>
        <v>7.0532848800000005</v>
      </c>
      <c r="H95" s="43">
        <f t="shared" ref="H95" si="257">SUM(I95:J95)</f>
        <v>2197.1764724799996</v>
      </c>
      <c r="I95" s="43">
        <v>1035.3860390999998</v>
      </c>
      <c r="J95" s="43">
        <f t="shared" ref="J95" si="258">SUM(K95:M95)</f>
        <v>1161.79043338</v>
      </c>
      <c r="K95" s="43">
        <v>1069.7395539699999</v>
      </c>
      <c r="L95" s="43">
        <v>91.386401160000005</v>
      </c>
      <c r="M95" s="43">
        <v>0.66447825000000005</v>
      </c>
      <c r="N95" s="43">
        <f t="shared" ref="N95" si="259">SUM(O95:P95)</f>
        <v>397.29088159999998</v>
      </c>
      <c r="O95" s="43">
        <v>376.30221756999998</v>
      </c>
      <c r="P95" s="43">
        <f t="shared" ref="P95" si="260">SUM(Q95:S95)</f>
        <v>20.988664029999999</v>
      </c>
      <c r="Q95" s="43">
        <v>10.39281151</v>
      </c>
      <c r="R95" s="43">
        <v>4.2070458899999998</v>
      </c>
      <c r="S95" s="43">
        <v>6.3888066300000004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2680.9738321100003</v>
      </c>
      <c r="C96" s="43">
        <f t="shared" ref="C96" si="261">I96+O96</f>
        <v>1437.7222514800001</v>
      </c>
      <c r="D96" s="43">
        <f t="shared" ref="D96" si="262">J96+P96</f>
        <v>1243.25158063</v>
      </c>
      <c r="E96" s="43">
        <f t="shared" ref="E96" si="263">K96+Q96</f>
        <v>1095.97420517</v>
      </c>
      <c r="F96" s="43">
        <f t="shared" ref="F96" si="264">L96+R96</f>
        <v>131.22054918000001</v>
      </c>
      <c r="G96" s="43">
        <f t="shared" ref="G96" si="265">M96+S96</f>
        <v>16.056826279999999</v>
      </c>
      <c r="H96" s="43">
        <f t="shared" ref="H96" si="266">SUM(I96:J96)</f>
        <v>2285.6943536500003</v>
      </c>
      <c r="I96" s="43">
        <v>1064.39725838</v>
      </c>
      <c r="J96" s="43">
        <f t="shared" ref="J96" si="267">SUM(K96:M96)</f>
        <v>1221.29709527</v>
      </c>
      <c r="K96" s="43">
        <v>1086.47689345</v>
      </c>
      <c r="L96" s="43">
        <v>124.91025736</v>
      </c>
      <c r="M96" s="43">
        <v>9.9099444600000002</v>
      </c>
      <c r="N96" s="43">
        <f t="shared" ref="N96" si="268">SUM(O96:P96)</f>
        <v>395.27947846000001</v>
      </c>
      <c r="O96" s="43">
        <v>373.32499310000003</v>
      </c>
      <c r="P96" s="43">
        <f t="shared" ref="P96" si="269">SUM(Q96:S96)</f>
        <v>21.95448536</v>
      </c>
      <c r="Q96" s="43">
        <v>9.4973117200000008</v>
      </c>
      <c r="R96" s="43">
        <v>6.3102918199999998</v>
      </c>
      <c r="S96" s="43">
        <v>6.1468818199999999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2600.4345176900001</v>
      </c>
      <c r="C97" s="43">
        <f t="shared" ref="C97" si="270">I97+O97</f>
        <v>1384.08992618</v>
      </c>
      <c r="D97" s="43">
        <f t="shared" ref="D97" si="271">J97+P97</f>
        <v>1216.3445915100001</v>
      </c>
      <c r="E97" s="43">
        <f t="shared" ref="E97" si="272">K97+Q97</f>
        <v>1114.9576301800003</v>
      </c>
      <c r="F97" s="43">
        <f t="shared" ref="F97" si="273">L97+R97</f>
        <v>76.85284648999999</v>
      </c>
      <c r="G97" s="43">
        <f t="shared" ref="G97" si="274">M97+S97</f>
        <v>24.534114840000001</v>
      </c>
      <c r="H97" s="43">
        <f t="shared" ref="H97" si="275">SUM(I97:J97)</f>
        <v>2178.9789919900004</v>
      </c>
      <c r="I97" s="43">
        <v>984.85123428000009</v>
      </c>
      <c r="J97" s="43">
        <f t="shared" ref="J97" si="276">SUM(K97:M97)</f>
        <v>1194.1277577100002</v>
      </c>
      <c r="K97" s="43">
        <v>1105.0131814400002</v>
      </c>
      <c r="L97" s="43">
        <v>70.635033519999993</v>
      </c>
      <c r="M97" s="43">
        <v>18.47954275</v>
      </c>
      <c r="N97" s="43">
        <f t="shared" ref="N97" si="277">SUM(O97:P97)</f>
        <v>421.45552570000001</v>
      </c>
      <c r="O97" s="43">
        <v>399.23869189999999</v>
      </c>
      <c r="P97" s="43">
        <f t="shared" ref="P97" si="278">SUM(Q97:S97)</f>
        <v>22.2168338</v>
      </c>
      <c r="Q97" s="43">
        <v>9.9444487400000003</v>
      </c>
      <c r="R97" s="43">
        <v>6.2178129699999998</v>
      </c>
      <c r="S97" s="43">
        <v>6.0545720899999997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2712.3804503200004</v>
      </c>
      <c r="C98" s="43">
        <f t="shared" ref="C98" si="279">I98+O98</f>
        <v>1595.9412925099998</v>
      </c>
      <c r="D98" s="43">
        <f t="shared" ref="D98" si="280">J98+P98</f>
        <v>1116.4391578100001</v>
      </c>
      <c r="E98" s="43">
        <f t="shared" ref="E98" si="281">K98+Q98</f>
        <v>1064.4183830700001</v>
      </c>
      <c r="F98" s="43">
        <f t="shared" ref="F98" si="282">L98+R98</f>
        <v>35.072890340000001</v>
      </c>
      <c r="G98" s="43">
        <f t="shared" ref="G98" si="283">M98+S98</f>
        <v>16.9478844</v>
      </c>
      <c r="H98" s="43">
        <f t="shared" ref="H98" si="284">SUM(I98:J98)</f>
        <v>2279.8133524300001</v>
      </c>
      <c r="I98" s="43">
        <v>1184.3792421799999</v>
      </c>
      <c r="J98" s="43">
        <f t="shared" ref="J98" si="285">SUM(K98:M98)</f>
        <v>1095.43411025</v>
      </c>
      <c r="K98" s="43">
        <v>1055.5399667700001</v>
      </c>
      <c r="L98" s="43">
        <v>28.929333849999999</v>
      </c>
      <c r="M98" s="43">
        <v>10.96480963</v>
      </c>
      <c r="N98" s="43">
        <f t="shared" ref="N98" si="286">SUM(O98:P98)</f>
        <v>432.56709788999996</v>
      </c>
      <c r="O98" s="43">
        <v>411.56205032999998</v>
      </c>
      <c r="P98" s="43">
        <f t="shared" ref="P98" si="287">SUM(Q98:S98)</f>
        <v>21.005047560000001</v>
      </c>
      <c r="Q98" s="43">
        <v>8.8784162999999996</v>
      </c>
      <c r="R98" s="43">
        <v>6.1435564899999999</v>
      </c>
      <c r="S98" s="43">
        <v>5.98307477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2858.5085473399995</v>
      </c>
      <c r="C99" s="43">
        <f t="shared" ref="C99" si="288">I99+O99</f>
        <v>1677.4002227400001</v>
      </c>
      <c r="D99" s="43">
        <f t="shared" ref="D99" si="289">J99+P99</f>
        <v>1181.1083246000001</v>
      </c>
      <c r="E99" s="43">
        <f t="shared" ref="E99" si="290">K99+Q99</f>
        <v>1133.9383455699999</v>
      </c>
      <c r="F99" s="43">
        <f t="shared" ref="F99" si="291">L99+R99</f>
        <v>33.415405489999998</v>
      </c>
      <c r="G99" s="43">
        <f t="shared" ref="G99" si="292">M99+S99</f>
        <v>13.754573539999999</v>
      </c>
      <c r="H99" s="43">
        <f t="shared" ref="H99" si="293">SUM(I99:J99)</f>
        <v>2434.7595045600001</v>
      </c>
      <c r="I99" s="43">
        <v>1274.57856195</v>
      </c>
      <c r="J99" s="43">
        <f t="shared" ref="J99" si="294">SUM(K99:M99)</f>
        <v>1160.1809426100001</v>
      </c>
      <c r="K99" s="43">
        <v>1125.09474123</v>
      </c>
      <c r="L99" s="43">
        <v>27.293208750000002</v>
      </c>
      <c r="M99" s="43">
        <v>7.7929926299999996</v>
      </c>
      <c r="N99" s="43">
        <f t="shared" ref="N99" si="295">SUM(O99:P99)</f>
        <v>423.74904278000002</v>
      </c>
      <c r="O99" s="43">
        <v>402.82166079000001</v>
      </c>
      <c r="P99" s="43">
        <f t="shared" ref="P99" si="296">SUM(Q99:S99)</f>
        <v>20.927381990000001</v>
      </c>
      <c r="Q99" s="43">
        <v>8.8436043400000006</v>
      </c>
      <c r="R99" s="43">
        <v>6.1221967399999997</v>
      </c>
      <c r="S99" s="43">
        <v>5.9615809100000003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2779.7582133000005</v>
      </c>
      <c r="C100" s="43">
        <f t="shared" ref="C100" si="297">I100+O100</f>
        <v>1682.6746508799999</v>
      </c>
      <c r="D100" s="43">
        <f t="shared" ref="D100" si="298">J100+P100</f>
        <v>1097.0835624199999</v>
      </c>
      <c r="E100" s="43">
        <f t="shared" ref="E100" si="299">K100+Q100</f>
        <v>971.84838738999997</v>
      </c>
      <c r="F100" s="43">
        <f t="shared" ref="F100" si="300">L100+R100</f>
        <v>110.46679716</v>
      </c>
      <c r="G100" s="43">
        <f t="shared" ref="G100" si="301">M100+S100</f>
        <v>14.76837787</v>
      </c>
      <c r="H100" s="43">
        <f t="shared" ref="H100" si="302">SUM(I100:J100)</f>
        <v>2352.9337956499999</v>
      </c>
      <c r="I100" s="43">
        <v>1293.3120275799999</v>
      </c>
      <c r="J100" s="43">
        <f t="shared" ref="J100" si="303">SUM(K100:M100)</f>
        <v>1059.6217680699999</v>
      </c>
      <c r="K100" s="43">
        <v>947.50303953999992</v>
      </c>
      <c r="L100" s="43">
        <v>104.3329337</v>
      </c>
      <c r="M100" s="43">
        <v>7.7857948300000004</v>
      </c>
      <c r="N100" s="43">
        <f t="shared" ref="N100" si="304">SUM(O100:P100)</f>
        <v>426.82441764999999</v>
      </c>
      <c r="O100" s="43">
        <v>389.3626233</v>
      </c>
      <c r="P100" s="43">
        <f t="shared" ref="P100" si="305">SUM(Q100:S100)</f>
        <v>37.461794349999998</v>
      </c>
      <c r="Q100" s="43">
        <v>24.34534785</v>
      </c>
      <c r="R100" s="43">
        <v>6.1338634599999997</v>
      </c>
      <c r="S100" s="43">
        <v>6.9825830399999997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2745.7034723699999</v>
      </c>
      <c r="C101" s="43">
        <f t="shared" ref="C101" si="306">I101+O101</f>
        <v>1758.02594912</v>
      </c>
      <c r="D101" s="43">
        <f t="shared" ref="D101" si="307">J101+P101</f>
        <v>987.67752325000004</v>
      </c>
      <c r="E101" s="43">
        <f t="shared" ref="E101" si="308">K101+Q101</f>
        <v>927.86444281000001</v>
      </c>
      <c r="F101" s="43">
        <f t="shared" ref="F101" si="309">L101+R101</f>
        <v>50.952572540000006</v>
      </c>
      <c r="G101" s="43">
        <f t="shared" ref="G101" si="310">M101+S101</f>
        <v>8.8605079</v>
      </c>
      <c r="H101" s="43">
        <f t="shared" ref="H101" si="311">SUM(I101:J101)</f>
        <v>2317.1208126299998</v>
      </c>
      <c r="I101" s="43">
        <v>1370.52991094</v>
      </c>
      <c r="J101" s="43">
        <f t="shared" ref="J101" si="312">SUM(K101:M101)</f>
        <v>946.59090169000001</v>
      </c>
      <c r="K101" s="43">
        <v>894.07944449000001</v>
      </c>
      <c r="L101" s="43">
        <v>44.685407400000003</v>
      </c>
      <c r="M101" s="43">
        <v>7.8260497999999998</v>
      </c>
      <c r="N101" s="43">
        <f t="shared" ref="N101" si="313">SUM(O101:P101)</f>
        <v>428.58265974</v>
      </c>
      <c r="O101" s="43">
        <v>387.49603817999997</v>
      </c>
      <c r="P101" s="43">
        <f t="shared" ref="P101" si="314">SUM(Q101:S101)</f>
        <v>41.086621560000005</v>
      </c>
      <c r="Q101" s="43">
        <v>33.78499832</v>
      </c>
      <c r="R101" s="43">
        <v>6.2671651400000004</v>
      </c>
      <c r="S101" s="43">
        <v>1.0344580999999999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2583.7289373900003</v>
      </c>
      <c r="C102" s="43">
        <f t="shared" ref="C102" si="315">I102+O102</f>
        <v>1647.9862850300001</v>
      </c>
      <c r="D102" s="43">
        <f t="shared" ref="D102" si="316">J102+P102</f>
        <v>935.74265235999997</v>
      </c>
      <c r="E102" s="43">
        <f t="shared" ref="E102" si="317">K102+Q102</f>
        <v>897.94804918</v>
      </c>
      <c r="F102" s="43">
        <f t="shared" ref="F102" si="318">L102+R102</f>
        <v>30.111036049999999</v>
      </c>
      <c r="G102" s="43">
        <f t="shared" ref="G102" si="319">M102+S102</f>
        <v>7.6835671300000001</v>
      </c>
      <c r="H102" s="43">
        <f t="shared" ref="H102" si="320">SUM(I102:J102)</f>
        <v>2061.9910365199999</v>
      </c>
      <c r="I102" s="43">
        <v>1169.25098297</v>
      </c>
      <c r="J102" s="43">
        <f t="shared" ref="J102" si="321">SUM(K102:M102)</f>
        <v>892.74005354999997</v>
      </c>
      <c r="K102" s="43">
        <v>861.36131613999999</v>
      </c>
      <c r="L102" s="43">
        <v>23.714550639999999</v>
      </c>
      <c r="M102" s="43">
        <v>7.6641867699999997</v>
      </c>
      <c r="N102" s="43">
        <f t="shared" ref="N102" si="322">SUM(O102:P102)</f>
        <v>521.73790086999998</v>
      </c>
      <c r="O102" s="43">
        <v>478.73530206000004</v>
      </c>
      <c r="P102" s="43">
        <f t="shared" ref="P102" si="323">SUM(Q102:S102)</f>
        <v>43.002598809999995</v>
      </c>
      <c r="Q102" s="43">
        <v>36.586733039999999</v>
      </c>
      <c r="R102" s="43">
        <v>6.3964854100000004</v>
      </c>
      <c r="S102" s="43">
        <v>1.9380359999999999E-2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2809.2768558199996</v>
      </c>
      <c r="C103" s="43">
        <f t="shared" ref="C103" si="324">I103+O103</f>
        <v>1750.0902146999999</v>
      </c>
      <c r="D103" s="43">
        <f t="shared" ref="D103" si="325">J103+P103</f>
        <v>1059.1866411200001</v>
      </c>
      <c r="E103" s="43">
        <f t="shared" ref="E103" si="326">K103+Q103</f>
        <v>1020.85021793</v>
      </c>
      <c r="F103" s="43">
        <f t="shared" ref="F103" si="327">L103+R103</f>
        <v>28.105288079999998</v>
      </c>
      <c r="G103" s="43">
        <f t="shared" ref="G103" si="328">M103+S103</f>
        <v>10.23113511</v>
      </c>
      <c r="H103" s="43">
        <f t="shared" ref="H103" si="329">SUM(I103:J103)</f>
        <v>2270.3097131999998</v>
      </c>
      <c r="I103" s="43">
        <v>1254.2042296699999</v>
      </c>
      <c r="J103" s="43">
        <f t="shared" ref="J103" si="330">SUM(K103:M103)</f>
        <v>1016.10548353</v>
      </c>
      <c r="K103" s="43">
        <v>984.18830276999995</v>
      </c>
      <c r="L103" s="43">
        <v>21.705443979999998</v>
      </c>
      <c r="M103" s="43">
        <v>10.211736780000001</v>
      </c>
      <c r="N103" s="43">
        <f t="shared" ref="N103" si="331">SUM(O103:P103)</f>
        <v>538.96714262</v>
      </c>
      <c r="O103" s="43">
        <v>495.88598502999997</v>
      </c>
      <c r="P103" s="43">
        <f t="shared" ref="P103" si="332">SUM(Q103:S103)</f>
        <v>43.081157590000004</v>
      </c>
      <c r="Q103" s="43">
        <v>36.66191516</v>
      </c>
      <c r="R103" s="43">
        <v>6.3998441000000001</v>
      </c>
      <c r="S103" s="43">
        <v>1.9398329999999998E-2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2890.4746321099997</v>
      </c>
      <c r="C104" s="43">
        <f t="shared" ref="C104" si="333">I104+O104</f>
        <v>1907.2508314799998</v>
      </c>
      <c r="D104" s="43">
        <f t="shared" ref="D104" si="334">J104+P104</f>
        <v>983.22380062999991</v>
      </c>
      <c r="E104" s="43">
        <f t="shared" ref="E104" si="335">K104+Q104</f>
        <v>947.76584752999997</v>
      </c>
      <c r="F104" s="43">
        <f t="shared" ref="F104" si="336">L104+R104</f>
        <v>26.803216410000001</v>
      </c>
      <c r="G104" s="43">
        <f t="shared" ref="G104" si="337">M104+S104</f>
        <v>8.65473669</v>
      </c>
      <c r="H104" s="43">
        <f t="shared" ref="H104" si="338">SUM(I104:J104)</f>
        <v>2286.7607301399999</v>
      </c>
      <c r="I104" s="43">
        <v>1346.4614335199999</v>
      </c>
      <c r="J104" s="43">
        <f t="shared" ref="J104" si="339">SUM(K104:M104)</f>
        <v>940.29929661999995</v>
      </c>
      <c r="K104" s="43">
        <v>911.23052014999996</v>
      </c>
      <c r="L104" s="43">
        <v>20.432874210000001</v>
      </c>
      <c r="M104" s="43">
        <v>8.6359022599999999</v>
      </c>
      <c r="N104" s="43">
        <f t="shared" ref="N104" si="340">SUM(O104:P104)</f>
        <v>603.71390196999994</v>
      </c>
      <c r="O104" s="43">
        <v>560.78939795999997</v>
      </c>
      <c r="P104" s="43">
        <f t="shared" ref="P104" si="341">SUM(Q104:S104)</f>
        <v>42.924504009999993</v>
      </c>
      <c r="Q104" s="43">
        <v>36.535327379999998</v>
      </c>
      <c r="R104" s="43">
        <v>6.3703421999999996</v>
      </c>
      <c r="S104" s="43">
        <v>1.8834429999999999E-2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2682.2511514499997</v>
      </c>
      <c r="C105" s="43">
        <f t="shared" ref="C105" si="342">I105+O105</f>
        <v>1551.1900765999999</v>
      </c>
      <c r="D105" s="43">
        <f t="shared" ref="D105" si="343">J105+P105</f>
        <v>1131.0610748499998</v>
      </c>
      <c r="E105" s="43">
        <f t="shared" ref="E105" si="344">K105+Q105</f>
        <v>1030.766635</v>
      </c>
      <c r="F105" s="43">
        <f t="shared" ref="F105" si="345">L105+R105</f>
        <v>91.845371470000003</v>
      </c>
      <c r="G105" s="43">
        <f t="shared" ref="G105" si="346">M105+S105</f>
        <v>8.4490683799999999</v>
      </c>
      <c r="H105" s="43">
        <f t="shared" ref="H105" si="347">SUM(I105:J105)</f>
        <v>2106.2961786199999</v>
      </c>
      <c r="I105" s="43">
        <v>1022.0559845299999</v>
      </c>
      <c r="J105" s="43">
        <f t="shared" ref="J105" si="348">SUM(K105:M105)</f>
        <v>1084.2401940899999</v>
      </c>
      <c r="K105" s="43">
        <v>988.22840912000004</v>
      </c>
      <c r="L105" s="43">
        <v>87.581723789999998</v>
      </c>
      <c r="M105" s="43">
        <v>8.4300611799999992</v>
      </c>
      <c r="N105" s="43">
        <f t="shared" ref="N105" si="349">SUM(O105:P105)</f>
        <v>575.95497282999997</v>
      </c>
      <c r="O105" s="43">
        <v>529.13409206999995</v>
      </c>
      <c r="P105" s="43">
        <f t="shared" ref="P105" si="350">SUM(Q105:S105)</f>
        <v>46.820880759999994</v>
      </c>
      <c r="Q105" s="43">
        <v>42.538225879999999</v>
      </c>
      <c r="R105" s="43">
        <v>4.2636476800000001</v>
      </c>
      <c r="S105" s="43">
        <v>1.9007199999999998E-2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2808.3183949499999</v>
      </c>
      <c r="C106" s="43">
        <f t="shared" ref="C106" si="351">I106+O106</f>
        <v>1617.7881476299999</v>
      </c>
      <c r="D106" s="43">
        <f t="shared" ref="D106" si="352">J106+P106</f>
        <v>1190.5302473200002</v>
      </c>
      <c r="E106" s="43">
        <f t="shared" ref="E106" si="353">K106+Q106</f>
        <v>1127.7223972900001</v>
      </c>
      <c r="F106" s="43">
        <f t="shared" ref="F106" si="354">L106+R106</f>
        <v>54.623119799999998</v>
      </c>
      <c r="G106" s="43">
        <f t="shared" ref="G106" si="355">M106+S106</f>
        <v>8.1847302300000013</v>
      </c>
      <c r="H106" s="43">
        <f t="shared" ref="H106" si="356">SUM(I106:J106)</f>
        <v>2329.7663133100004</v>
      </c>
      <c r="I106" s="43">
        <v>1190.52685851</v>
      </c>
      <c r="J106" s="43">
        <f t="shared" ref="J106" si="357">SUM(K106:M106)</f>
        <v>1139.2394548000002</v>
      </c>
      <c r="K106" s="43">
        <v>1080.6091121100001</v>
      </c>
      <c r="L106" s="43">
        <v>50.464242319999997</v>
      </c>
      <c r="M106" s="43">
        <v>8.1661003700000006</v>
      </c>
      <c r="N106" s="43">
        <f t="shared" ref="N106" si="358">SUM(O106:P106)</f>
        <v>478.55208164000004</v>
      </c>
      <c r="O106" s="43">
        <v>427.26128912000001</v>
      </c>
      <c r="P106" s="43">
        <f t="shared" ref="P106" si="359">SUM(Q106:S106)</f>
        <v>51.290792520000004</v>
      </c>
      <c r="Q106" s="43">
        <v>47.113285180000005</v>
      </c>
      <c r="R106" s="43">
        <v>4.1588774800000001</v>
      </c>
      <c r="S106" s="43">
        <v>1.8629860000000002E-2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2687.5385062799996</v>
      </c>
      <c r="C107" s="43">
        <f t="shared" ref="C107" si="360">I107+O107</f>
        <v>1494.9648720800001</v>
      </c>
      <c r="D107" s="43">
        <f t="shared" ref="D107" si="361">J107+P107</f>
        <v>1192.5736342</v>
      </c>
      <c r="E107" s="43">
        <f t="shared" ref="E107" si="362">K107+Q107</f>
        <v>1163.2241865399999</v>
      </c>
      <c r="F107" s="43">
        <f t="shared" ref="F107" si="363">L107+R107</f>
        <v>20.615315800000001</v>
      </c>
      <c r="G107" s="43">
        <f t="shared" ref="G107" si="364">M107+S107</f>
        <v>8.7341318599999997</v>
      </c>
      <c r="H107" s="43">
        <f t="shared" ref="H107" si="365">SUM(I107:J107)</f>
        <v>2220.9160079799999</v>
      </c>
      <c r="I107" s="43">
        <v>1081.30982967</v>
      </c>
      <c r="J107" s="43">
        <f t="shared" ref="J107" si="366">SUM(K107:M107)</f>
        <v>1139.6061783099999</v>
      </c>
      <c r="K107" s="43">
        <v>1114.4442894899998</v>
      </c>
      <c r="L107" s="43">
        <v>16.446397650000002</v>
      </c>
      <c r="M107" s="43">
        <v>8.71549117</v>
      </c>
      <c r="N107" s="43">
        <f t="shared" ref="N107" si="367">SUM(O107:P107)</f>
        <v>466.62249829999996</v>
      </c>
      <c r="O107" s="43">
        <v>413.65504240999996</v>
      </c>
      <c r="P107" s="43">
        <f t="shared" ref="P107" si="368">SUM(Q107:S107)</f>
        <v>52.967455889999997</v>
      </c>
      <c r="Q107" s="43">
        <v>48.779897050000002</v>
      </c>
      <c r="R107" s="43">
        <v>4.1689181499999997</v>
      </c>
      <c r="S107" s="43">
        <v>1.8640690000000001E-2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2411.7439015499999</v>
      </c>
      <c r="C108" s="43">
        <f t="shared" ref="C108" si="369">I108+O108</f>
        <v>1375.64467728</v>
      </c>
      <c r="D108" s="43">
        <f t="shared" ref="D108" si="370">J108+P108</f>
        <v>1036.0992242700001</v>
      </c>
      <c r="E108" s="43">
        <f t="shared" ref="E108" si="371">K108+Q108</f>
        <v>961.46421368000006</v>
      </c>
      <c r="F108" s="43">
        <f t="shared" ref="F108" si="372">L108+R108</f>
        <v>64.54011817</v>
      </c>
      <c r="G108" s="43">
        <f t="shared" ref="G108" si="373">M108+S108</f>
        <v>10.094892420000001</v>
      </c>
      <c r="H108" s="43">
        <f t="shared" ref="H108" si="374">SUM(I108:J108)</f>
        <v>2006.7328737799999</v>
      </c>
      <c r="I108" s="43">
        <v>1023.0841308199999</v>
      </c>
      <c r="J108" s="43">
        <f t="shared" ref="J108" si="375">SUM(K108:M108)</f>
        <v>983.64874296000005</v>
      </c>
      <c r="K108" s="43">
        <v>913.08370703000003</v>
      </c>
      <c r="L108" s="43">
        <v>60.488213039999998</v>
      </c>
      <c r="M108" s="43">
        <v>10.076822890000001</v>
      </c>
      <c r="N108" s="43">
        <f t="shared" ref="N108" si="376">SUM(O108:P108)</f>
        <v>405.01102777</v>
      </c>
      <c r="O108" s="43">
        <v>352.56054646000001</v>
      </c>
      <c r="P108" s="43">
        <f t="shared" ref="P108" si="377">SUM(Q108:S108)</f>
        <v>52.450481310000001</v>
      </c>
      <c r="Q108" s="43">
        <v>48.380506650000001</v>
      </c>
      <c r="R108" s="43">
        <v>4.0519051299999997</v>
      </c>
      <c r="S108" s="43">
        <v>1.806953E-2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2494.1055959599998</v>
      </c>
      <c r="C109" s="43">
        <f t="shared" ref="C109" si="378">I109+O109</f>
        <v>1463.8395199399999</v>
      </c>
      <c r="D109" s="43">
        <f t="shared" ref="D109" si="379">J109+P109</f>
        <v>1030.2660760200001</v>
      </c>
      <c r="E109" s="43">
        <f t="shared" ref="E109" si="380">K109+Q109</f>
        <v>961.72342593999997</v>
      </c>
      <c r="F109" s="43">
        <f t="shared" ref="F109" si="381">L109+R109</f>
        <v>60.042845849999999</v>
      </c>
      <c r="G109" s="43">
        <f t="shared" ref="G109" si="382">M109+S109</f>
        <v>8.4998042299999987</v>
      </c>
      <c r="H109" s="43">
        <f t="shared" ref="H109" si="383">SUM(I109:J109)</f>
        <v>2036.32183059</v>
      </c>
      <c r="I109" s="43">
        <v>1057.5005462199999</v>
      </c>
      <c r="J109" s="43">
        <f t="shared" ref="J109" si="384">SUM(K109:M109)</f>
        <v>978.82128437000006</v>
      </c>
      <c r="K109" s="43">
        <v>914.38932575000001</v>
      </c>
      <c r="L109" s="43">
        <v>55.95016691</v>
      </c>
      <c r="M109" s="43">
        <v>8.4817917099999995</v>
      </c>
      <c r="N109" s="43">
        <f t="shared" ref="N109" si="385">SUM(O109:P109)</f>
        <v>457.78376537000003</v>
      </c>
      <c r="O109" s="43">
        <v>406.33897372000001</v>
      </c>
      <c r="P109" s="43">
        <f t="shared" ref="P109" si="386">SUM(Q109:S109)</f>
        <v>51.444791649999999</v>
      </c>
      <c r="Q109" s="43">
        <v>47.334100190000001</v>
      </c>
      <c r="R109" s="43">
        <v>4.0926789399999999</v>
      </c>
      <c r="S109" s="43">
        <v>1.8012520000000001E-2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2429.55579794</v>
      </c>
      <c r="C110" s="43">
        <f t="shared" ref="C110" si="387">I110+O110</f>
        <v>1333.0492096200001</v>
      </c>
      <c r="D110" s="43">
        <f t="shared" ref="D110" si="388">J110+P110</f>
        <v>1096.50658832</v>
      </c>
      <c r="E110" s="43">
        <f t="shared" ref="E110" si="389">K110+Q110</f>
        <v>1027.5612505199999</v>
      </c>
      <c r="F110" s="43">
        <f t="shared" ref="F110" si="390">L110+R110</f>
        <v>56.793650530000001</v>
      </c>
      <c r="G110" s="43">
        <f t="shared" ref="G110" si="391">M110+S110</f>
        <v>12.15168727</v>
      </c>
      <c r="H110" s="43">
        <f t="shared" ref="H110" si="392">SUM(I110:J110)</f>
        <v>1943.3926114699998</v>
      </c>
      <c r="I110" s="43">
        <v>897.28562507999993</v>
      </c>
      <c r="J110" s="43">
        <f t="shared" ref="J110" si="393">SUM(K110:M110)</f>
        <v>1046.10698639</v>
      </c>
      <c r="K110" s="43">
        <v>981.17375070000003</v>
      </c>
      <c r="L110" s="43">
        <v>52.796355419999998</v>
      </c>
      <c r="M110" s="43">
        <v>12.136880270000001</v>
      </c>
      <c r="N110" s="43">
        <f t="shared" ref="N110" si="394">SUM(O110:P110)</f>
        <v>486.16318647000003</v>
      </c>
      <c r="O110" s="43">
        <v>435.76358454000001</v>
      </c>
      <c r="P110" s="43">
        <f t="shared" ref="P110" si="395">SUM(Q110:S110)</f>
        <v>50.399601930000003</v>
      </c>
      <c r="Q110" s="43">
        <v>46.387499820000002</v>
      </c>
      <c r="R110" s="43">
        <v>3.99729511</v>
      </c>
      <c r="S110" s="43">
        <v>1.4807000000000001E-2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2527.9036670200003</v>
      </c>
      <c r="C111" s="43">
        <f t="shared" ref="C111" si="396">I111+O111</f>
        <v>1377.1859406400001</v>
      </c>
      <c r="D111" s="43">
        <f t="shared" ref="D111" si="397">J111+P111</f>
        <v>1150.7177263799999</v>
      </c>
      <c r="E111" s="43">
        <f t="shared" ref="E111" si="398">K111+Q111</f>
        <v>1064.1795152100001</v>
      </c>
      <c r="F111" s="43">
        <f t="shared" ref="F111" si="399">L111+R111</f>
        <v>58.582655880000004</v>
      </c>
      <c r="G111" s="43">
        <f t="shared" ref="G111" si="400">M111+S111</f>
        <v>27.95555529</v>
      </c>
      <c r="H111" s="43">
        <f t="shared" ref="H111" si="401">SUM(I111:J111)</f>
        <v>2054.6075622500002</v>
      </c>
      <c r="I111" s="43">
        <v>988.81366954000009</v>
      </c>
      <c r="J111" s="43">
        <f t="shared" ref="J111" si="402">SUM(K111:M111)</f>
        <v>1065.7938927099999</v>
      </c>
      <c r="K111" s="43">
        <v>1002.7608126</v>
      </c>
      <c r="L111" s="43">
        <v>54.546601520000003</v>
      </c>
      <c r="M111" s="43">
        <v>8.4864785900000008</v>
      </c>
      <c r="N111" s="43">
        <f t="shared" ref="N111" si="403">SUM(O111:P111)</f>
        <v>473.29610477000006</v>
      </c>
      <c r="O111" s="43">
        <v>388.37227110000003</v>
      </c>
      <c r="P111" s="43">
        <f t="shared" ref="P111" si="404">SUM(Q111:S111)</f>
        <v>84.923833669999993</v>
      </c>
      <c r="Q111" s="43">
        <v>61.418702609999997</v>
      </c>
      <c r="R111" s="43">
        <v>4.0360543599999996</v>
      </c>
      <c r="S111" s="43">
        <v>19.469076699999999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2748.5920757799995</v>
      </c>
      <c r="C112" s="43">
        <f t="shared" ref="C112" si="405">I112+O112</f>
        <v>1613.4574525499997</v>
      </c>
      <c r="D112" s="43">
        <f t="shared" ref="D112" si="406">J112+P112</f>
        <v>1135.13462323</v>
      </c>
      <c r="E112" s="43">
        <f t="shared" ref="E112" si="407">K112+Q112</f>
        <v>1036.4723328500002</v>
      </c>
      <c r="F112" s="43">
        <f t="shared" ref="F112" si="408">L112+R112</f>
        <v>58.54882499</v>
      </c>
      <c r="G112" s="43">
        <f t="shared" ref="G112" si="409">M112+S112</f>
        <v>40.113465390000002</v>
      </c>
      <c r="H112" s="43">
        <f t="shared" ref="H112" si="410">SUM(I112:J112)</f>
        <v>2222.7230784399999</v>
      </c>
      <c r="I112" s="43">
        <v>1162.8670396599998</v>
      </c>
      <c r="J112" s="43">
        <f t="shared" ref="J112" si="411">SUM(K112:M112)</f>
        <v>1059.8560387800001</v>
      </c>
      <c r="K112" s="43">
        <v>997.56258251000008</v>
      </c>
      <c r="L112" s="43">
        <v>54.61966615</v>
      </c>
      <c r="M112" s="43">
        <v>7.6737901199999996</v>
      </c>
      <c r="N112" s="43">
        <f t="shared" ref="N112" si="412">SUM(O112:P112)</f>
        <v>525.86899734000008</v>
      </c>
      <c r="O112" s="43">
        <v>450.59041289000004</v>
      </c>
      <c r="P112" s="43">
        <f t="shared" ref="P112" si="413">SUM(Q112:S112)</f>
        <v>75.278584450000011</v>
      </c>
      <c r="Q112" s="43">
        <v>38.909750340000002</v>
      </c>
      <c r="R112" s="43">
        <v>3.9291588399999999</v>
      </c>
      <c r="S112" s="43">
        <v>32.439675270000002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2935.6226079999997</v>
      </c>
      <c r="C113" s="43">
        <f t="shared" ref="C113" si="414">I113+O113</f>
        <v>1802.8177802</v>
      </c>
      <c r="D113" s="43">
        <f t="shared" ref="D113" si="415">J113+P113</f>
        <v>1132.8048278000001</v>
      </c>
      <c r="E113" s="43">
        <f t="shared" ref="E113" si="416">K113+Q113</f>
        <v>1024.20156673</v>
      </c>
      <c r="F113" s="43">
        <f t="shared" ref="F113" si="417">L113+R113</f>
        <v>76.026697179999999</v>
      </c>
      <c r="G113" s="43">
        <f t="shared" ref="G113" si="418">M113+S113</f>
        <v>32.576563890000003</v>
      </c>
      <c r="H113" s="43">
        <f t="shared" ref="H113" si="419">SUM(I113:J113)</f>
        <v>2424.3068123500002</v>
      </c>
      <c r="I113" s="43">
        <v>1404.0361013199999</v>
      </c>
      <c r="J113" s="43">
        <f t="shared" ref="J113" si="420">SUM(K113:M113)</f>
        <v>1020.2707110300001</v>
      </c>
      <c r="K113" s="43">
        <v>935.97830939000005</v>
      </c>
      <c r="L113" s="43">
        <v>71.903096910000002</v>
      </c>
      <c r="M113" s="43">
        <v>12.389304729999999</v>
      </c>
      <c r="N113" s="43">
        <f t="shared" ref="N113" si="421">SUM(O113:P113)</f>
        <v>511.31579565000004</v>
      </c>
      <c r="O113" s="43">
        <v>398.78167888000002</v>
      </c>
      <c r="P113" s="43">
        <f t="shared" ref="P113" si="422">SUM(Q113:S113)</f>
        <v>112.53411677</v>
      </c>
      <c r="Q113" s="43">
        <v>88.223257340000004</v>
      </c>
      <c r="R113" s="43">
        <v>4.1236002699999998</v>
      </c>
      <c r="S113" s="43">
        <v>20.18725916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2751.74219438</v>
      </c>
      <c r="C114" s="43">
        <f t="shared" ref="C114" si="423">I114+O114</f>
        <v>1613.87307844</v>
      </c>
      <c r="D114" s="43">
        <f t="shared" ref="D114" si="424">J114+P114</f>
        <v>1137.86911594</v>
      </c>
      <c r="E114" s="43">
        <f t="shared" ref="E114" si="425">K114+Q114</f>
        <v>1043.53011294</v>
      </c>
      <c r="F114" s="43">
        <f t="shared" ref="F114" si="426">L114+R114</f>
        <v>63.424266170000003</v>
      </c>
      <c r="G114" s="43">
        <f t="shared" ref="G114" si="427">M114+S114</f>
        <v>30.914736829999999</v>
      </c>
      <c r="H114" s="43">
        <f t="shared" ref="H114" si="428">SUM(I114:J114)</f>
        <v>2153.04492725</v>
      </c>
      <c r="I114" s="43">
        <v>1156.75025888</v>
      </c>
      <c r="J114" s="43">
        <f t="shared" ref="J114" si="429">SUM(K114:M114)</f>
        <v>996.29466836999995</v>
      </c>
      <c r="K114" s="43">
        <v>924.29313048999995</v>
      </c>
      <c r="L114" s="43">
        <v>59.275699750000001</v>
      </c>
      <c r="M114" s="43">
        <v>12.72583813</v>
      </c>
      <c r="N114" s="43">
        <f t="shared" ref="N114" si="430">SUM(O114:P114)</f>
        <v>598.69726713</v>
      </c>
      <c r="O114" s="43">
        <v>457.12281955999998</v>
      </c>
      <c r="P114" s="43">
        <f t="shared" ref="P114" si="431">SUM(Q114:S114)</f>
        <v>141.57444756999999</v>
      </c>
      <c r="Q114" s="43">
        <v>119.23698245</v>
      </c>
      <c r="R114" s="43">
        <v>4.1485664199999999</v>
      </c>
      <c r="S114" s="43">
        <v>18.188898699999999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3048.0282540300004</v>
      </c>
      <c r="C115" s="43">
        <f t="shared" ref="C115" si="432">I115+O115</f>
        <v>1806.9811783800001</v>
      </c>
      <c r="D115" s="43">
        <f t="shared" ref="D115" si="433">J115+P115</f>
        <v>1241.0470756499999</v>
      </c>
      <c r="E115" s="43">
        <f t="shared" ref="E115" si="434">K115+Q115</f>
        <v>1148.6910482999999</v>
      </c>
      <c r="F115" s="43">
        <f t="shared" ref="F115" si="435">L115+R115</f>
        <v>62.786180309999999</v>
      </c>
      <c r="G115" s="43">
        <f t="shared" ref="G115" si="436">M115+S115</f>
        <v>29.569847039999999</v>
      </c>
      <c r="H115" s="43">
        <f t="shared" ref="H115" si="437">SUM(I115:J115)</f>
        <v>2446.78764185</v>
      </c>
      <c r="I115" s="43">
        <v>1367.26345767</v>
      </c>
      <c r="J115" s="43">
        <f t="shared" ref="J115" si="438">SUM(K115:M115)</f>
        <v>1079.52418418</v>
      </c>
      <c r="K115" s="43">
        <v>1008.25932613</v>
      </c>
      <c r="L115" s="43">
        <v>58.82653904</v>
      </c>
      <c r="M115" s="43">
        <v>12.438319010000001</v>
      </c>
      <c r="N115" s="43">
        <f t="shared" ref="N115" si="439">SUM(O115:P115)</f>
        <v>601.24061217999997</v>
      </c>
      <c r="O115" s="43">
        <v>439.71772071000004</v>
      </c>
      <c r="P115" s="43">
        <f t="shared" ref="P115" si="440">SUM(Q115:S115)</f>
        <v>161.52289146999999</v>
      </c>
      <c r="Q115" s="43">
        <v>140.43172217</v>
      </c>
      <c r="R115" s="43">
        <v>3.9596412700000001</v>
      </c>
      <c r="S115" s="43">
        <v>17.131528029999998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2978.00078153</v>
      </c>
      <c r="C116" s="43">
        <f t="shared" ref="C116" si="441">I116+O116</f>
        <v>1785.4101726699998</v>
      </c>
      <c r="D116" s="43">
        <f t="shared" ref="D116" si="442">J116+P116</f>
        <v>1192.59060886</v>
      </c>
      <c r="E116" s="43">
        <f t="shared" ref="E116" si="443">K116+Q116</f>
        <v>1113.8541691299999</v>
      </c>
      <c r="F116" s="43">
        <f t="shared" ref="F116" si="444">L116+R116</f>
        <v>37.537327860000005</v>
      </c>
      <c r="G116" s="43">
        <f t="shared" ref="G116" si="445">M116+S116</f>
        <v>41.199111870000003</v>
      </c>
      <c r="H116" s="43">
        <f t="shared" ref="H116" si="446">SUM(I116:J116)</f>
        <v>2284.44857529</v>
      </c>
      <c r="I116" s="43">
        <v>1230.5807007199999</v>
      </c>
      <c r="J116" s="43">
        <f t="shared" ref="J116" si="447">SUM(K116:M116)</f>
        <v>1053.8678745699999</v>
      </c>
      <c r="K116" s="43">
        <v>997.30196179999996</v>
      </c>
      <c r="L116" s="43">
        <v>33.426070510000002</v>
      </c>
      <c r="M116" s="43">
        <v>23.139842260000002</v>
      </c>
      <c r="N116" s="43">
        <f t="shared" ref="N116" si="448">SUM(O116:P116)</f>
        <v>693.55220624000003</v>
      </c>
      <c r="O116" s="43">
        <v>554.82947194999997</v>
      </c>
      <c r="P116" s="43">
        <f t="shared" ref="P116" si="449">SUM(Q116:S116)</f>
        <v>138.72273429000001</v>
      </c>
      <c r="Q116" s="43">
        <v>116.55220733</v>
      </c>
      <c r="R116" s="43">
        <v>4.1112573499999998</v>
      </c>
      <c r="S116" s="43">
        <v>18.059269610000001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2931.5247506300002</v>
      </c>
      <c r="C117" s="43">
        <f t="shared" ref="C117" si="450">I117+O117</f>
        <v>1755.5000165000001</v>
      </c>
      <c r="D117" s="43">
        <f t="shared" ref="D117" si="451">J117+P117</f>
        <v>1176.0247341300001</v>
      </c>
      <c r="E117" s="43">
        <f t="shared" ref="E117" si="452">K117+Q117</f>
        <v>1075.21838946</v>
      </c>
      <c r="F117" s="43">
        <f t="shared" ref="F117" si="453">L117+R117</f>
        <v>70.693165089999994</v>
      </c>
      <c r="G117" s="43">
        <f t="shared" ref="G117" si="454">M117+S117</f>
        <v>30.113179580000001</v>
      </c>
      <c r="H117" s="43">
        <f t="shared" ref="H117" si="455">SUM(I117:J117)</f>
        <v>2214.5954731900001</v>
      </c>
      <c r="I117" s="43">
        <v>1139.24971028</v>
      </c>
      <c r="J117" s="43">
        <f t="shared" ref="J117" si="456">SUM(K117:M117)</f>
        <v>1075.3457629100001</v>
      </c>
      <c r="K117" s="43">
        <v>998.00734709000005</v>
      </c>
      <c r="L117" s="43">
        <v>64.432615269999999</v>
      </c>
      <c r="M117" s="43">
        <v>12.90580055</v>
      </c>
      <c r="N117" s="43">
        <f t="shared" ref="N117" si="457">SUM(O117:P117)</f>
        <v>716.92927744000008</v>
      </c>
      <c r="O117" s="43">
        <v>616.25030622000008</v>
      </c>
      <c r="P117" s="43">
        <f t="shared" ref="P117" si="458">SUM(Q117:S117)</f>
        <v>100.67897121999999</v>
      </c>
      <c r="Q117" s="43">
        <v>77.211042370000001</v>
      </c>
      <c r="R117" s="43">
        <v>6.2605498199999996</v>
      </c>
      <c r="S117" s="43">
        <v>17.207379029999998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3354.7623811799999</v>
      </c>
      <c r="C118" s="43">
        <f t="shared" ref="C118" si="459">I118+O118</f>
        <v>1989.0661739300001</v>
      </c>
      <c r="D118" s="43">
        <f t="shared" ref="D118" si="460">J118+P118</f>
        <v>1365.6962072500003</v>
      </c>
      <c r="E118" s="43">
        <f t="shared" ref="E118" si="461">K118+Q118</f>
        <v>1290.4503779500001</v>
      </c>
      <c r="F118" s="43">
        <f t="shared" ref="F118" si="462">L118+R118</f>
        <v>39.950754660000001</v>
      </c>
      <c r="G118" s="43">
        <f t="shared" ref="G118" si="463">M118+S118</f>
        <v>35.295074639999996</v>
      </c>
      <c r="H118" s="43">
        <f t="shared" ref="H118" si="464">SUM(I118:J118)</f>
        <v>2642.5699091300003</v>
      </c>
      <c r="I118" s="43">
        <v>1480.3014499000001</v>
      </c>
      <c r="J118" s="43">
        <f t="shared" ref="J118" si="465">SUM(K118:M118)</f>
        <v>1162.2684592300002</v>
      </c>
      <c r="K118" s="43">
        <v>1110.3945836400001</v>
      </c>
      <c r="L118" s="43">
        <v>33.771960919999998</v>
      </c>
      <c r="M118" s="43">
        <v>18.101914669999999</v>
      </c>
      <c r="N118" s="43">
        <f t="shared" ref="N118" si="466">SUM(O118:P118)</f>
        <v>712.19247204999999</v>
      </c>
      <c r="O118" s="43">
        <v>508.76472402999997</v>
      </c>
      <c r="P118" s="43">
        <f t="shared" ref="P118" si="467">SUM(Q118:S118)</f>
        <v>203.42774802000002</v>
      </c>
      <c r="Q118" s="43">
        <v>180.05579431000001</v>
      </c>
      <c r="R118" s="43">
        <v>6.1787937399999997</v>
      </c>
      <c r="S118" s="43">
        <v>17.19315997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2918.1215390100006</v>
      </c>
      <c r="C119" s="43">
        <f t="shared" ref="C119" si="468">I119+O119</f>
        <v>1689.9963051500001</v>
      </c>
      <c r="D119" s="43">
        <f t="shared" ref="D119" si="469">J119+P119</f>
        <v>1228.12523386</v>
      </c>
      <c r="E119" s="43">
        <f t="shared" ref="E119" si="470">K119+Q119</f>
        <v>1160.1603071100001</v>
      </c>
      <c r="F119" s="43">
        <f t="shared" ref="F119" si="471">L119+R119</f>
        <v>30.522582480000001</v>
      </c>
      <c r="G119" s="43">
        <f t="shared" ref="G119" si="472">M119+S119</f>
        <v>37.44234427</v>
      </c>
      <c r="H119" s="43">
        <f t="shared" ref="H119" si="473">SUM(I119:J119)</f>
        <v>2180.2895269199998</v>
      </c>
      <c r="I119" s="43">
        <v>1112.1094821500001</v>
      </c>
      <c r="J119" s="43">
        <f t="shared" ref="J119" si="474">SUM(K119:M119)</f>
        <v>1068.18004477</v>
      </c>
      <c r="K119" s="43">
        <v>1021.8465204700001</v>
      </c>
      <c r="L119" s="43">
        <v>30.163583989999999</v>
      </c>
      <c r="M119" s="43">
        <v>16.169940310000001</v>
      </c>
      <c r="N119" s="43">
        <f t="shared" ref="N119" si="475">SUM(O119:P119)</f>
        <v>737.83201209000003</v>
      </c>
      <c r="O119" s="43">
        <v>577.88682300000005</v>
      </c>
      <c r="P119" s="43">
        <f t="shared" ref="P119" si="476">SUM(Q119:S119)</f>
        <v>159.94518908999999</v>
      </c>
      <c r="Q119" s="43">
        <v>138.31378663999999</v>
      </c>
      <c r="R119" s="43">
        <v>0.35899849</v>
      </c>
      <c r="S119" s="43">
        <v>21.272403959999998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2993.4536027500003</v>
      </c>
      <c r="C120" s="43">
        <f t="shared" ref="C120" si="477">I120+O120</f>
        <v>1739.9918163100001</v>
      </c>
      <c r="D120" s="43">
        <f t="shared" ref="D120" si="478">J120+P120</f>
        <v>1253.4617864400002</v>
      </c>
      <c r="E120" s="43">
        <f t="shared" ref="E120" si="479">K120+Q120</f>
        <v>1191.8845893800001</v>
      </c>
      <c r="F120" s="43">
        <f t="shared" ref="F120" si="480">L120+R120</f>
        <v>27.644479579999999</v>
      </c>
      <c r="G120" s="43">
        <f t="shared" ref="G120" si="481">M120+S120</f>
        <v>33.932717480000001</v>
      </c>
      <c r="H120" s="43">
        <f t="shared" ref="H120" si="482">SUM(I120:J120)</f>
        <v>2148.0191813300003</v>
      </c>
      <c r="I120" s="43">
        <v>1101.3861542500001</v>
      </c>
      <c r="J120" s="43">
        <f t="shared" ref="J120" si="483">SUM(K120:M120)</f>
        <v>1046.6330270800001</v>
      </c>
      <c r="K120" s="43">
        <v>1003.0626766</v>
      </c>
      <c r="L120" s="43">
        <v>27.289818489999998</v>
      </c>
      <c r="M120" s="43">
        <v>16.28053199</v>
      </c>
      <c r="N120" s="43">
        <f t="shared" ref="N120" si="484">SUM(O120:P120)</f>
        <v>845.43442142000004</v>
      </c>
      <c r="O120" s="43">
        <v>638.60566205999999</v>
      </c>
      <c r="P120" s="43">
        <f t="shared" ref="P120" si="485">SUM(Q120:S120)</f>
        <v>206.82875935999999</v>
      </c>
      <c r="Q120" s="43">
        <v>188.82191277999999</v>
      </c>
      <c r="R120" s="43">
        <v>0.35466109000000001</v>
      </c>
      <c r="S120" s="43">
        <v>17.652185490000001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3118.62879385</v>
      </c>
      <c r="C121" s="43">
        <f t="shared" ref="C121" si="486">I121+O121</f>
        <v>1804.9855671399998</v>
      </c>
      <c r="D121" s="43">
        <f t="shared" ref="D121" si="487">J121+P121</f>
        <v>1313.6432267099999</v>
      </c>
      <c r="E121" s="43">
        <f t="shared" ref="E121" si="488">K121+Q121</f>
        <v>1228.3438851599999</v>
      </c>
      <c r="F121" s="43">
        <f t="shared" ref="F121" si="489">L121+R121</f>
        <v>36.67347367</v>
      </c>
      <c r="G121" s="43">
        <f t="shared" ref="G121" si="490">M121+S121</f>
        <v>48.625867880000001</v>
      </c>
      <c r="H121" s="43">
        <f t="shared" ref="H121" si="491">SUM(I121:J121)</f>
        <v>2198.3056971199999</v>
      </c>
      <c r="I121" s="43">
        <v>1127.5833796499999</v>
      </c>
      <c r="J121" s="43">
        <f t="shared" ref="J121" si="492">SUM(K121:M121)</f>
        <v>1070.72231747</v>
      </c>
      <c r="K121" s="43">
        <v>1012.4918584</v>
      </c>
      <c r="L121" s="43">
        <v>36.267250629999999</v>
      </c>
      <c r="M121" s="43">
        <v>21.963208439999999</v>
      </c>
      <c r="N121" s="43">
        <f t="shared" ref="N121" si="493">SUM(O121:P121)</f>
        <v>920.32309672999997</v>
      </c>
      <c r="O121" s="43">
        <v>677.40218748999996</v>
      </c>
      <c r="P121" s="43">
        <f t="shared" ref="P121" si="494">SUM(Q121:S121)</f>
        <v>242.92090923999999</v>
      </c>
      <c r="Q121" s="43">
        <v>215.85202676</v>
      </c>
      <c r="R121" s="43">
        <v>0.40622303999999998</v>
      </c>
      <c r="S121" s="43">
        <v>26.662659439999999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3323.6358795699998</v>
      </c>
      <c r="C122" s="43">
        <f t="shared" ref="C122" si="495">I122+O122</f>
        <v>1888.7219513100001</v>
      </c>
      <c r="D122" s="43">
        <f t="shared" ref="D122" si="496">J122+P122</f>
        <v>1434.9139282600001</v>
      </c>
      <c r="E122" s="43">
        <f t="shared" ref="E122" si="497">K122+Q122</f>
        <v>1335.3726050800001</v>
      </c>
      <c r="F122" s="43">
        <f t="shared" ref="F122" si="498">L122+R122</f>
        <v>62.477316549999998</v>
      </c>
      <c r="G122" s="43">
        <f t="shared" ref="G122" si="499">M122+S122</f>
        <v>37.064006630000002</v>
      </c>
      <c r="H122" s="43">
        <f t="shared" ref="H122" si="500">SUM(I122:J122)</f>
        <v>2355.99204732</v>
      </c>
      <c r="I122" s="43">
        <v>1147.3590139800001</v>
      </c>
      <c r="J122" s="43">
        <f t="shared" ref="J122" si="501">SUM(K122:M122)</f>
        <v>1208.6330333400001</v>
      </c>
      <c r="K122" s="43">
        <v>1131.44303709</v>
      </c>
      <c r="L122" s="43">
        <v>62.085928099999997</v>
      </c>
      <c r="M122" s="43">
        <v>15.10406815</v>
      </c>
      <c r="N122" s="43">
        <f t="shared" ref="N122" si="502">SUM(O122:P122)</f>
        <v>967.64383225000006</v>
      </c>
      <c r="O122" s="43">
        <v>741.36293733000002</v>
      </c>
      <c r="P122" s="43">
        <f t="shared" ref="P122" si="503">SUM(Q122:S122)</f>
        <v>226.28089492000001</v>
      </c>
      <c r="Q122" s="43">
        <v>203.92956799000001</v>
      </c>
      <c r="R122" s="43">
        <v>0.39138845</v>
      </c>
      <c r="S122" s="43">
        <v>21.959938480000002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3398.88952169</v>
      </c>
      <c r="C123" s="43">
        <f t="shared" ref="C123" si="504">I123+O123</f>
        <v>1965.78666531</v>
      </c>
      <c r="D123" s="43">
        <f t="shared" ref="D123" si="505">J123+P123</f>
        <v>1433.1028563799998</v>
      </c>
      <c r="E123" s="43">
        <f t="shared" ref="E123" si="506">K123+Q123</f>
        <v>1288.4879237</v>
      </c>
      <c r="F123" s="43">
        <f t="shared" ref="F123" si="507">L123+R123</f>
        <v>97.98174641</v>
      </c>
      <c r="G123" s="43">
        <f t="shared" ref="G123" si="508">M123+S123</f>
        <v>46.633186269999996</v>
      </c>
      <c r="H123" s="43">
        <f t="shared" ref="H123" si="509">SUM(I123:J123)</f>
        <v>2400.7518342099997</v>
      </c>
      <c r="I123" s="43">
        <v>1202.4710539299999</v>
      </c>
      <c r="J123" s="43">
        <f t="shared" ref="J123" si="510">SUM(K123:M123)</f>
        <v>1198.2807802799998</v>
      </c>
      <c r="K123" s="43">
        <v>1085.6075185899999</v>
      </c>
      <c r="L123" s="43">
        <v>97.59033067</v>
      </c>
      <c r="M123" s="43">
        <v>15.08293102</v>
      </c>
      <c r="N123" s="43">
        <f t="shared" ref="N123" si="511">SUM(O123:P123)</f>
        <v>998.13768747999995</v>
      </c>
      <c r="O123" s="43">
        <v>763.31561137999995</v>
      </c>
      <c r="P123" s="43">
        <f t="shared" ref="P123" si="512">SUM(Q123:S123)</f>
        <v>234.8220761</v>
      </c>
      <c r="Q123" s="43">
        <v>202.88040511</v>
      </c>
      <c r="R123" s="43">
        <v>0.39141574000000001</v>
      </c>
      <c r="S123" s="43">
        <v>31.550255249999999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3513.4744559599999</v>
      </c>
      <c r="C124" s="43">
        <f t="shared" ref="C124" si="513">I124+O124</f>
        <v>2249.5217149700002</v>
      </c>
      <c r="D124" s="43">
        <f t="shared" ref="D124" si="514">J124+P124</f>
        <v>1263.9527409899999</v>
      </c>
      <c r="E124" s="43">
        <f t="shared" ref="E124" si="515">K124+Q124</f>
        <v>1076.4994539099998</v>
      </c>
      <c r="F124" s="43">
        <f t="shared" ref="F124" si="516">L124+R124</f>
        <v>124.90794732000001</v>
      </c>
      <c r="G124" s="43">
        <f t="shared" ref="G124" si="517">M124+S124</f>
        <v>62.545339759999997</v>
      </c>
      <c r="H124" s="43">
        <f t="shared" ref="H124" si="518">SUM(I124:J124)</f>
        <v>2552.5830692199997</v>
      </c>
      <c r="I124" s="43">
        <v>1468.57723164</v>
      </c>
      <c r="J124" s="43">
        <f t="shared" ref="J124" si="519">SUM(K124:M124)</f>
        <v>1084.0058375799999</v>
      </c>
      <c r="K124" s="43">
        <v>958.21898567999995</v>
      </c>
      <c r="L124" s="43">
        <v>107.14809239</v>
      </c>
      <c r="M124" s="43">
        <v>18.63875951</v>
      </c>
      <c r="N124" s="43">
        <f t="shared" ref="N124" si="520">SUM(O124:P124)</f>
        <v>960.89138674000003</v>
      </c>
      <c r="O124" s="43">
        <v>780.94448333000003</v>
      </c>
      <c r="P124" s="43">
        <f t="shared" ref="P124" si="521">SUM(Q124:S124)</f>
        <v>179.94690340999998</v>
      </c>
      <c r="Q124" s="43">
        <v>118.28046823</v>
      </c>
      <c r="R124" s="43">
        <v>17.759854929999999</v>
      </c>
      <c r="S124" s="43">
        <v>43.906580249999998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3365.5365258300003</v>
      </c>
      <c r="C125" s="43">
        <f t="shared" ref="C125" si="522">I125+O125</f>
        <v>2044.86809442</v>
      </c>
      <c r="D125" s="43">
        <f t="shared" ref="D125" si="523">J125+P125</f>
        <v>1320.6684314099998</v>
      </c>
      <c r="E125" s="43">
        <f t="shared" ref="E125" si="524">K125+Q125</f>
        <v>1101.4134500999999</v>
      </c>
      <c r="F125" s="43">
        <f t="shared" ref="F125" si="525">L125+R125</f>
        <v>178.98206556999997</v>
      </c>
      <c r="G125" s="43">
        <f t="shared" ref="G125" si="526">M125+S125</f>
        <v>40.272915740000002</v>
      </c>
      <c r="H125" s="43">
        <f t="shared" ref="H125" si="527">SUM(I125:J125)</f>
        <v>2629.8229797200001</v>
      </c>
      <c r="I125" s="43">
        <v>1531.05086957</v>
      </c>
      <c r="J125" s="43">
        <f t="shared" ref="J125" si="528">SUM(K125:M125)</f>
        <v>1098.7721101499999</v>
      </c>
      <c r="K125" s="43">
        <v>996.26817633999997</v>
      </c>
      <c r="L125" s="43">
        <v>86.871391149999994</v>
      </c>
      <c r="M125" s="43">
        <v>15.63254266</v>
      </c>
      <c r="N125" s="43">
        <f t="shared" ref="N125" si="529">SUM(O125:P125)</f>
        <v>735.71354610999992</v>
      </c>
      <c r="O125" s="43">
        <v>513.81722485</v>
      </c>
      <c r="P125" s="43">
        <f t="shared" ref="P125" si="530">SUM(Q125:S125)</f>
        <v>221.89632125999998</v>
      </c>
      <c r="Q125" s="43">
        <v>105.14527375999999</v>
      </c>
      <c r="R125" s="43">
        <v>92.110674419999995</v>
      </c>
      <c r="S125" s="43">
        <v>24.64037308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3287.3618963900008</v>
      </c>
      <c r="C126" s="43">
        <f t="shared" ref="C126" si="531">I126+O126</f>
        <v>2084.1085054100004</v>
      </c>
      <c r="D126" s="43">
        <f t="shared" ref="D126" si="532">J126+P126</f>
        <v>1203.2533909800002</v>
      </c>
      <c r="E126" s="43">
        <f t="shared" ref="E126" si="533">K126+Q126</f>
        <v>996.14487027000007</v>
      </c>
      <c r="F126" s="43">
        <f t="shared" ref="F126" si="534">L126+R126</f>
        <v>161.01194594</v>
      </c>
      <c r="G126" s="43">
        <f t="shared" ref="G126" si="535">M126+S126</f>
        <v>46.096574770000004</v>
      </c>
      <c r="H126" s="43">
        <f t="shared" ref="H126" si="536">SUM(I126:J126)</f>
        <v>2459.6754847400002</v>
      </c>
      <c r="I126" s="43">
        <v>1408.9283479800001</v>
      </c>
      <c r="J126" s="43">
        <f t="shared" ref="J126" si="537">SUM(K126:M126)</f>
        <v>1050.7471367600001</v>
      </c>
      <c r="K126" s="43">
        <v>956.67469685000003</v>
      </c>
      <c r="L126" s="43">
        <v>69.963548770000003</v>
      </c>
      <c r="M126" s="43">
        <v>24.108891140000001</v>
      </c>
      <c r="N126" s="43">
        <f t="shared" ref="N126" si="538">SUM(O126:P126)</f>
        <v>827.68641164999997</v>
      </c>
      <c r="O126" s="43">
        <v>675.18015743000001</v>
      </c>
      <c r="P126" s="43">
        <f t="shared" ref="P126" si="539">SUM(Q126:S126)</f>
        <v>152.50625421999999</v>
      </c>
      <c r="Q126" s="43">
        <v>39.470173420000002</v>
      </c>
      <c r="R126" s="43">
        <v>91.048397170000001</v>
      </c>
      <c r="S126" s="43">
        <v>21.987683629999999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3849.8369468999995</v>
      </c>
      <c r="C127" s="43">
        <f t="shared" ref="C127" si="540">I127+O127</f>
        <v>2464.6740019199997</v>
      </c>
      <c r="D127" s="43">
        <f t="shared" ref="D127" si="541">J127+P127</f>
        <v>1385.1629449800002</v>
      </c>
      <c r="E127" s="43">
        <f t="shared" ref="E127" si="542">K127+Q127</f>
        <v>1090.8255252600002</v>
      </c>
      <c r="F127" s="43">
        <f t="shared" ref="F127" si="543">L127+R127</f>
        <v>244.99049538999998</v>
      </c>
      <c r="G127" s="43">
        <f t="shared" ref="G127" si="544">M127+S127</f>
        <v>49.34692433</v>
      </c>
      <c r="H127" s="43">
        <f t="shared" ref="H127" si="545">SUM(I127:J127)</f>
        <v>2948.1569148200001</v>
      </c>
      <c r="I127" s="43">
        <v>1718.96985731</v>
      </c>
      <c r="J127" s="43">
        <f t="shared" ref="J127" si="546">SUM(K127:M127)</f>
        <v>1229.1870575100002</v>
      </c>
      <c r="K127" s="43">
        <v>1050.1682536200001</v>
      </c>
      <c r="L127" s="43">
        <v>151.20886927999999</v>
      </c>
      <c r="M127" s="43">
        <v>27.809934609999999</v>
      </c>
      <c r="N127" s="43">
        <f t="shared" ref="N127" si="547">SUM(O127:P127)</f>
        <v>901.68003207999993</v>
      </c>
      <c r="O127" s="43">
        <v>745.70414460999996</v>
      </c>
      <c r="P127" s="43">
        <f t="shared" ref="P127" si="548">SUM(Q127:S127)</f>
        <v>155.97588747</v>
      </c>
      <c r="Q127" s="43">
        <v>40.657271639999998</v>
      </c>
      <c r="R127" s="43">
        <v>93.781626110000005</v>
      </c>
      <c r="S127" s="43">
        <v>21.536989720000001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3821.0914079599997</v>
      </c>
      <c r="C128" s="43">
        <f t="shared" ref="C128" si="549">I128+O128</f>
        <v>2356.6257534199999</v>
      </c>
      <c r="D128" s="43">
        <f t="shared" ref="D128" si="550">J128+P128</f>
        <v>1464.4656545399998</v>
      </c>
      <c r="E128" s="43">
        <f t="shared" ref="E128" si="551">K128+Q128</f>
        <v>1157.48058653</v>
      </c>
      <c r="F128" s="43">
        <f t="shared" ref="F128" si="552">L128+R128</f>
        <v>258.29031314999997</v>
      </c>
      <c r="G128" s="43">
        <f t="shared" ref="G128" si="553">M128+S128</f>
        <v>48.694754860000003</v>
      </c>
      <c r="H128" s="43">
        <f t="shared" ref="H128" si="554">SUM(I128:J128)</f>
        <v>2978.1045096999997</v>
      </c>
      <c r="I128" s="43">
        <v>1668.9747105399999</v>
      </c>
      <c r="J128" s="43">
        <f t="shared" ref="J128" si="555">SUM(K128:M128)</f>
        <v>1309.1297991599999</v>
      </c>
      <c r="K128" s="43">
        <v>1118.0470963299999</v>
      </c>
      <c r="L128" s="43">
        <v>164.03464084000001</v>
      </c>
      <c r="M128" s="43">
        <v>27.048061990000001</v>
      </c>
      <c r="N128" s="43">
        <f t="shared" ref="N128" si="556">SUM(O128:P128)</f>
        <v>842.98689825999998</v>
      </c>
      <c r="O128" s="43">
        <v>687.65104287999998</v>
      </c>
      <c r="P128" s="43">
        <f t="shared" ref="P128" si="557">SUM(Q128:S128)</f>
        <v>155.33585538</v>
      </c>
      <c r="Q128" s="43">
        <v>39.433490200000001</v>
      </c>
      <c r="R128" s="43">
        <v>94.255672309999994</v>
      </c>
      <c r="S128" s="43">
        <v>21.646692869999999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4036.1203649600002</v>
      </c>
      <c r="C129" s="43">
        <f t="shared" ref="C129" si="558">I129+O129</f>
        <v>2346.6682955799997</v>
      </c>
      <c r="D129" s="43">
        <f t="shared" ref="D129" si="559">J129+P129</f>
        <v>1689.4520693800002</v>
      </c>
      <c r="E129" s="43">
        <f t="shared" ref="E129" si="560">K129+Q129</f>
        <v>1345.9940073600001</v>
      </c>
      <c r="F129" s="43">
        <f t="shared" ref="F129" si="561">L129+R129</f>
        <v>275.32415959999997</v>
      </c>
      <c r="G129" s="43">
        <f t="shared" ref="G129" si="562">M129+S129</f>
        <v>68.133902419999998</v>
      </c>
      <c r="H129" s="43">
        <f t="shared" ref="H129" si="563">SUM(I129:J129)</f>
        <v>3160.4100064700001</v>
      </c>
      <c r="I129" s="43">
        <v>1669.3589265099999</v>
      </c>
      <c r="J129" s="43">
        <f t="shared" ref="J129" si="564">SUM(K129:M129)</f>
        <v>1491.0510799600002</v>
      </c>
      <c r="K129" s="43">
        <v>1289.5065872</v>
      </c>
      <c r="L129" s="43">
        <v>177.60443341999999</v>
      </c>
      <c r="M129" s="43">
        <v>23.940059340000001</v>
      </c>
      <c r="N129" s="43">
        <f t="shared" ref="N129" si="565">SUM(O129:P129)</f>
        <v>875.71035848999998</v>
      </c>
      <c r="O129" s="43">
        <v>677.30936907</v>
      </c>
      <c r="P129" s="43">
        <f t="shared" ref="P129" si="566">SUM(Q129:S129)</f>
        <v>198.40098942</v>
      </c>
      <c r="Q129" s="43">
        <v>56.487420159999999</v>
      </c>
      <c r="R129" s="43">
        <v>97.719726179999995</v>
      </c>
      <c r="S129" s="43">
        <v>44.193843080000001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4550.5670005499996</v>
      </c>
      <c r="C130" s="43">
        <f t="shared" ref="C130" si="567">I130+O130</f>
        <v>2598.0128674400003</v>
      </c>
      <c r="D130" s="43">
        <f t="shared" ref="D130" si="568">J130+P130</f>
        <v>1952.5541331100001</v>
      </c>
      <c r="E130" s="43">
        <f t="shared" ref="E130" si="569">K130+Q130</f>
        <v>1570.0616385399999</v>
      </c>
      <c r="F130" s="43">
        <f t="shared" ref="F130" si="570">L130+R130</f>
        <v>318.18698437</v>
      </c>
      <c r="G130" s="43">
        <f t="shared" ref="G130" si="571">M130+S130</f>
        <v>64.305510200000001</v>
      </c>
      <c r="H130" s="43">
        <f t="shared" ref="H130" si="572">SUM(I130:J130)</f>
        <v>3575.1437578599998</v>
      </c>
      <c r="I130" s="43">
        <v>1862.5917083300001</v>
      </c>
      <c r="J130" s="43">
        <f t="shared" ref="J130" si="573">SUM(K130:M130)</f>
        <v>1712.55204953</v>
      </c>
      <c r="K130" s="43">
        <v>1471.4133714699999</v>
      </c>
      <c r="L130" s="43">
        <v>221.11365189</v>
      </c>
      <c r="M130" s="43">
        <v>20.02502617</v>
      </c>
      <c r="N130" s="43">
        <f t="shared" ref="N130" si="574">SUM(O130:P130)</f>
        <v>975.42324268999994</v>
      </c>
      <c r="O130" s="43">
        <v>735.42115910999996</v>
      </c>
      <c r="P130" s="43">
        <f t="shared" ref="P130" si="575">SUM(Q130:S130)</f>
        <v>240.00208358</v>
      </c>
      <c r="Q130" s="43">
        <v>98.648267070000003</v>
      </c>
      <c r="R130" s="43">
        <v>97.073332480000005</v>
      </c>
      <c r="S130" s="43">
        <v>44.280484029999997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4450.8262708000002</v>
      </c>
      <c r="C131" s="43">
        <f t="shared" ref="C131" si="576">I131+O131</f>
        <v>2500.95588675</v>
      </c>
      <c r="D131" s="43">
        <f t="shared" ref="D131" si="577">J131+P131</f>
        <v>1949.8703840500002</v>
      </c>
      <c r="E131" s="43">
        <f t="shared" ref="E131" si="578">K131+Q131</f>
        <v>1576.5847725900001</v>
      </c>
      <c r="F131" s="43">
        <f t="shared" ref="F131" si="579">L131+R131</f>
        <v>306.12782421999998</v>
      </c>
      <c r="G131" s="43">
        <f t="shared" ref="G131" si="580">M131+S131</f>
        <v>67.157787240000005</v>
      </c>
      <c r="H131" s="43">
        <f t="shared" ref="H131" si="581">SUM(I131:J131)</f>
        <v>3438.7786491400002</v>
      </c>
      <c r="I131" s="43">
        <v>1735.7846193600001</v>
      </c>
      <c r="J131" s="43">
        <f t="shared" ref="J131" si="582">SUM(K131:M131)</f>
        <v>1702.9940297800001</v>
      </c>
      <c r="K131" s="43">
        <v>1478.20825089</v>
      </c>
      <c r="L131" s="43">
        <v>209.3256887</v>
      </c>
      <c r="M131" s="43">
        <v>15.460090190000001</v>
      </c>
      <c r="N131" s="43">
        <f t="shared" ref="N131" si="583">SUM(O131:P131)</f>
        <v>1012.04762166</v>
      </c>
      <c r="O131" s="43">
        <v>765.17126739000003</v>
      </c>
      <c r="P131" s="43">
        <f t="shared" ref="P131" si="584">SUM(Q131:S131)</f>
        <v>246.87635426999998</v>
      </c>
      <c r="Q131" s="43">
        <v>98.376521699999998</v>
      </c>
      <c r="R131" s="43">
        <v>96.802135519999993</v>
      </c>
      <c r="S131" s="43">
        <v>51.697697050000002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4692.6920710499999</v>
      </c>
      <c r="C132" s="43">
        <f t="shared" ref="C132" si="585">I132+O132</f>
        <v>2870.2254616</v>
      </c>
      <c r="D132" s="43">
        <f t="shared" ref="D132" si="586">J132+P132</f>
        <v>1822.4666094499999</v>
      </c>
      <c r="E132" s="43">
        <f t="shared" ref="E132" si="587">K132+Q132</f>
        <v>1504.8723454299998</v>
      </c>
      <c r="F132" s="43">
        <f t="shared" ref="F132" si="588">L132+R132</f>
        <v>252.70984678999997</v>
      </c>
      <c r="G132" s="43">
        <f t="shared" ref="G132" si="589">M132+S132</f>
        <v>64.884417229999997</v>
      </c>
      <c r="H132" s="43">
        <f t="shared" ref="H132" si="590">SUM(I132:J132)</f>
        <v>3722.2107797899998</v>
      </c>
      <c r="I132" s="43">
        <v>2106.2547465500002</v>
      </c>
      <c r="J132" s="43">
        <f t="shared" ref="J132" si="591">SUM(K132:M132)</f>
        <v>1615.9560332399999</v>
      </c>
      <c r="K132" s="43">
        <v>1433.6604492899999</v>
      </c>
      <c r="L132" s="43">
        <v>156.81099375999997</v>
      </c>
      <c r="M132" s="43">
        <v>25.484590189999999</v>
      </c>
      <c r="N132" s="43">
        <f t="shared" ref="N132" si="592">SUM(O132:P132)</f>
        <v>970.48129125999992</v>
      </c>
      <c r="O132" s="43">
        <v>763.97071504999997</v>
      </c>
      <c r="P132" s="43">
        <f t="shared" ref="P132" si="593">SUM(Q132:S132)</f>
        <v>206.51057620999998</v>
      </c>
      <c r="Q132" s="43">
        <v>71.211896139999993</v>
      </c>
      <c r="R132" s="43">
        <v>95.898853029999998</v>
      </c>
      <c r="S132" s="43">
        <v>39.399827039999998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4707.1476332900002</v>
      </c>
      <c r="C133" s="43">
        <f t="shared" ref="C133" si="594">I133+O133</f>
        <v>2774.5560812900003</v>
      </c>
      <c r="D133" s="43">
        <f t="shared" ref="D133" si="595">J133+P133</f>
        <v>1932.5915519999996</v>
      </c>
      <c r="E133" s="43">
        <f t="shared" ref="E133" si="596">K133+Q133</f>
        <v>1536.9603638599999</v>
      </c>
      <c r="F133" s="43">
        <f t="shared" ref="F133" si="597">L133+R133</f>
        <v>325.81345666999999</v>
      </c>
      <c r="G133" s="43">
        <f t="shared" ref="G133" si="598">M133+S133</f>
        <v>69.817731469999998</v>
      </c>
      <c r="H133" s="43">
        <f t="shared" ref="H133" si="599">SUM(I133:J133)</f>
        <v>3740.6814170499997</v>
      </c>
      <c r="I133" s="43">
        <v>2077.67255002</v>
      </c>
      <c r="J133" s="43">
        <f t="shared" ref="J133" si="600">SUM(K133:M133)</f>
        <v>1663.0088670299997</v>
      </c>
      <c r="K133" s="43">
        <v>1408.2630838299999</v>
      </c>
      <c r="L133" s="43">
        <v>230.05081808999998</v>
      </c>
      <c r="M133" s="43">
        <v>24.694965109999998</v>
      </c>
      <c r="N133" s="43">
        <f t="shared" ref="N133" si="601">SUM(O133:P133)</f>
        <v>966.46621623999999</v>
      </c>
      <c r="O133" s="43">
        <v>696.88353127000005</v>
      </c>
      <c r="P133" s="43">
        <f t="shared" ref="P133" si="602">SUM(Q133:S133)</f>
        <v>269.58268497</v>
      </c>
      <c r="Q133" s="43">
        <v>128.69728003</v>
      </c>
      <c r="R133" s="43">
        <v>95.762638580000001</v>
      </c>
      <c r="S133" s="43">
        <v>45.12276636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4712.0826601900008</v>
      </c>
      <c r="C134" s="43">
        <f t="shared" ref="C134" si="603">I134+O134</f>
        <v>2466.9638791900002</v>
      </c>
      <c r="D134" s="43">
        <f t="shared" ref="D134" si="604">J134+P134</f>
        <v>2245.1187810000001</v>
      </c>
      <c r="E134" s="43">
        <f t="shared" ref="E134" si="605">K134+Q134</f>
        <v>1649.0050516399999</v>
      </c>
      <c r="F134" s="43">
        <f t="shared" ref="F134" si="606">L134+R134</f>
        <v>420.34681702999995</v>
      </c>
      <c r="G134" s="43">
        <f t="shared" ref="G134" si="607">M134+S134</f>
        <v>175.76691233</v>
      </c>
      <c r="H134" s="43">
        <f t="shared" ref="H134" si="608">SUM(I134:J134)</f>
        <v>3604.4202708000003</v>
      </c>
      <c r="I134" s="43">
        <v>1719.9257964400001</v>
      </c>
      <c r="J134" s="43">
        <f t="shared" ref="J134" si="609">SUM(K134:M134)</f>
        <v>1884.4944743599999</v>
      </c>
      <c r="K134" s="43">
        <v>1539.24857292</v>
      </c>
      <c r="L134" s="43">
        <v>325.04285970999996</v>
      </c>
      <c r="M134" s="43">
        <v>20.203041729999999</v>
      </c>
      <c r="N134" s="43">
        <f t="shared" ref="N134" si="610">SUM(O134:P134)</f>
        <v>1107.66238939</v>
      </c>
      <c r="O134" s="43">
        <v>747.03808274999994</v>
      </c>
      <c r="P134" s="43">
        <f t="shared" ref="P134" si="611">SUM(Q134:S134)</f>
        <v>360.62430663999999</v>
      </c>
      <c r="Q134" s="43">
        <v>109.75647872</v>
      </c>
      <c r="R134" s="43">
        <v>95.303957319999995</v>
      </c>
      <c r="S134" s="43">
        <v>155.5638706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4572.3702850900008</v>
      </c>
      <c r="C135" s="43">
        <f t="shared" ref="C135" si="612">I135+O135</f>
        <v>2511.9053248</v>
      </c>
      <c r="D135" s="43">
        <f t="shared" ref="D135" si="613">J135+P135</f>
        <v>2060.4649602899999</v>
      </c>
      <c r="E135" s="43">
        <f t="shared" ref="E135" si="614">K135+Q135</f>
        <v>1544.04002425</v>
      </c>
      <c r="F135" s="43">
        <f t="shared" ref="F135" si="615">L135+R135</f>
        <v>398.02660077000002</v>
      </c>
      <c r="G135" s="43">
        <f t="shared" ref="G135" si="616">M135+S135</f>
        <v>118.39833526999999</v>
      </c>
      <c r="H135" s="43">
        <f t="shared" ref="H135" si="617">SUM(I135:J135)</f>
        <v>3499.4698974000003</v>
      </c>
      <c r="I135" s="43">
        <v>1804.3727370199999</v>
      </c>
      <c r="J135" s="43">
        <f t="shared" ref="J135" si="618">SUM(K135:M135)</f>
        <v>1695.0971603800001</v>
      </c>
      <c r="K135" s="43">
        <v>1364.3103971200001</v>
      </c>
      <c r="L135" s="43">
        <v>303.56807448000001</v>
      </c>
      <c r="M135" s="43">
        <v>27.218688780000001</v>
      </c>
      <c r="N135" s="43">
        <f t="shared" ref="N135" si="619">SUM(O135:P135)</f>
        <v>1072.9003876900001</v>
      </c>
      <c r="O135" s="43">
        <v>707.53258778000009</v>
      </c>
      <c r="P135" s="43">
        <f t="shared" ref="P135" si="620">SUM(Q135:S135)</f>
        <v>365.36779990999997</v>
      </c>
      <c r="Q135" s="43">
        <v>179.72962713000001</v>
      </c>
      <c r="R135" s="43">
        <v>94.458526289999995</v>
      </c>
      <c r="S135" s="43">
        <v>91.179646489999996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4383.4596481200006</v>
      </c>
      <c r="C136" s="43">
        <f t="shared" ref="C136" si="621">I136+O136</f>
        <v>2508.3570425600001</v>
      </c>
      <c r="D136" s="43">
        <f t="shared" ref="D136" si="622">J136+P136</f>
        <v>1875.10260556</v>
      </c>
      <c r="E136" s="43">
        <f t="shared" ref="E136" si="623">K136+Q136</f>
        <v>1469.3249570400001</v>
      </c>
      <c r="F136" s="43">
        <f t="shared" ref="F136" si="624">L136+R136</f>
        <v>285.8586024</v>
      </c>
      <c r="G136" s="43">
        <f t="shared" ref="G136" si="625">M136+S136</f>
        <v>119.91904611999999</v>
      </c>
      <c r="H136" s="43">
        <f t="shared" ref="H136" si="626">SUM(I136:J136)</f>
        <v>3440.1703309300001</v>
      </c>
      <c r="I136" s="43">
        <v>1864.14309456</v>
      </c>
      <c r="J136" s="43">
        <f t="shared" ref="J136" si="627">SUM(K136:M136)</f>
        <v>1576.0272363700001</v>
      </c>
      <c r="K136" s="43">
        <v>1291.6855626400002</v>
      </c>
      <c r="L136" s="43">
        <v>252.70316828</v>
      </c>
      <c r="M136" s="43">
        <v>31.63850545</v>
      </c>
      <c r="N136" s="43">
        <f t="shared" ref="N136" si="628">SUM(O136:P136)</f>
        <v>943.28931719000002</v>
      </c>
      <c r="O136" s="43">
        <v>644.21394800000007</v>
      </c>
      <c r="P136" s="43">
        <f t="shared" ref="P136" si="629">SUM(Q136:S136)</f>
        <v>299.07536918999995</v>
      </c>
      <c r="Q136" s="43">
        <v>177.63939439999999</v>
      </c>
      <c r="R136" s="43">
        <v>33.155434120000002</v>
      </c>
      <c r="S136" s="43">
        <v>88.280540669999993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4806.9774148500001</v>
      </c>
      <c r="C137" s="43">
        <f t="shared" ref="C137" si="630">I137+O137</f>
        <v>3015.4760963799999</v>
      </c>
      <c r="D137" s="43">
        <f t="shared" ref="D137" si="631">J137+P137</f>
        <v>1791.5013184700001</v>
      </c>
      <c r="E137" s="43">
        <f t="shared" ref="E137" si="632">K137+Q137</f>
        <v>1360.5918627200001</v>
      </c>
      <c r="F137" s="43">
        <f t="shared" ref="F137" si="633">L137+R137</f>
        <v>321.79844078999997</v>
      </c>
      <c r="G137" s="43">
        <f t="shared" ref="G137" si="634">M137+S137</f>
        <v>109.11101496000001</v>
      </c>
      <c r="H137" s="43">
        <f t="shared" ref="H137" si="635">SUM(I137:J137)</f>
        <v>3899.4973062399995</v>
      </c>
      <c r="I137" s="43">
        <v>2347.6292476599997</v>
      </c>
      <c r="J137" s="43">
        <f t="shared" ref="J137" si="636">SUM(K137:M137)</f>
        <v>1551.86805858</v>
      </c>
      <c r="K137" s="43">
        <v>1243.5238557800001</v>
      </c>
      <c r="L137" s="43">
        <v>286.48700682999998</v>
      </c>
      <c r="M137" s="43">
        <v>21.857195969999999</v>
      </c>
      <c r="N137" s="43">
        <f t="shared" ref="N137" si="637">SUM(O137:P137)</f>
        <v>907.48010861000012</v>
      </c>
      <c r="O137" s="43">
        <v>667.84684872000003</v>
      </c>
      <c r="P137" s="43">
        <f t="shared" ref="P137" si="638">SUM(Q137:S137)</f>
        <v>239.63325989000003</v>
      </c>
      <c r="Q137" s="43">
        <v>117.06800694</v>
      </c>
      <c r="R137" s="43">
        <v>35.311433960000002</v>
      </c>
      <c r="S137" s="43">
        <v>87.253818989999999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4584.3226239599999</v>
      </c>
      <c r="C138" s="43">
        <f t="shared" ref="C138" si="639">I138+O138</f>
        <v>2930.3546762300002</v>
      </c>
      <c r="D138" s="43">
        <f t="shared" ref="D138" si="640">J138+P138</f>
        <v>1653.9679477299999</v>
      </c>
      <c r="E138" s="43">
        <f t="shared" ref="E138" si="641">K138+Q138</f>
        <v>1291.8928653500002</v>
      </c>
      <c r="F138" s="43">
        <f t="shared" ref="F138" si="642">L138+R138</f>
        <v>249.62939058000001</v>
      </c>
      <c r="G138" s="43">
        <f t="shared" ref="G138" si="643">M138+S138</f>
        <v>112.44569179999999</v>
      </c>
      <c r="H138" s="43">
        <f t="shared" ref="H138" si="644">SUM(I138:J138)</f>
        <v>3712.1731278400002</v>
      </c>
      <c r="I138" s="43">
        <v>2260.8482895100001</v>
      </c>
      <c r="J138" s="43">
        <f t="shared" ref="J138" si="645">SUM(K138:M138)</f>
        <v>1451.3248383299999</v>
      </c>
      <c r="K138" s="43">
        <v>1196.0445900300001</v>
      </c>
      <c r="L138" s="43">
        <v>214.31520706000001</v>
      </c>
      <c r="M138" s="43">
        <v>40.965041239999998</v>
      </c>
      <c r="N138" s="43">
        <f t="shared" ref="N138" si="646">SUM(O138:P138)</f>
        <v>872.14949611999987</v>
      </c>
      <c r="O138" s="43">
        <v>669.50638671999991</v>
      </c>
      <c r="P138" s="43">
        <f t="shared" ref="P138" si="647">SUM(Q138:S138)</f>
        <v>202.64310940000001</v>
      </c>
      <c r="Q138" s="43">
        <v>95.848275319999999</v>
      </c>
      <c r="R138" s="43">
        <v>35.31418352</v>
      </c>
      <c r="S138" s="43">
        <v>71.480650560000001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5124.5245872999994</v>
      </c>
      <c r="C139" s="43">
        <f t="shared" ref="C139" si="648">I139+O139</f>
        <v>3133.9981809000001</v>
      </c>
      <c r="D139" s="43">
        <f t="shared" ref="D139" si="649">J139+P139</f>
        <v>1990.5264064</v>
      </c>
      <c r="E139" s="43">
        <f t="shared" ref="E139" si="650">K139+Q139</f>
        <v>1520.2310714800001</v>
      </c>
      <c r="F139" s="43">
        <f t="shared" ref="F139" si="651">L139+R139</f>
        <v>350.13296888000002</v>
      </c>
      <c r="G139" s="43">
        <f t="shared" ref="G139" si="652">M139+S139</f>
        <v>120.16236603999999</v>
      </c>
      <c r="H139" s="43">
        <f t="shared" ref="H139" si="653">SUM(I139:J139)</f>
        <v>4173.4327323100006</v>
      </c>
      <c r="I139" s="43">
        <v>2394.65026356</v>
      </c>
      <c r="J139" s="43">
        <f t="shared" ref="J139" si="654">SUM(K139:M139)</f>
        <v>1778.7824687500001</v>
      </c>
      <c r="K139" s="43">
        <v>1423.1419988500002</v>
      </c>
      <c r="L139" s="43">
        <v>301.23382676</v>
      </c>
      <c r="M139" s="43">
        <v>54.40664314</v>
      </c>
      <c r="N139" s="43">
        <f t="shared" ref="N139" si="655">SUM(O139:P139)</f>
        <v>951.09185499</v>
      </c>
      <c r="O139" s="43">
        <v>739.34791733999998</v>
      </c>
      <c r="P139" s="43">
        <f t="shared" ref="P139" si="656">SUM(Q139:S139)</f>
        <v>211.74393764999999</v>
      </c>
      <c r="Q139" s="43">
        <v>97.089072630000004</v>
      </c>
      <c r="R139" s="43">
        <v>48.89914212</v>
      </c>
      <c r="S139" s="43">
        <v>65.755722899999995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5039.6660397000005</v>
      </c>
      <c r="C140" s="43">
        <f t="shared" ref="C140" si="657">I140+O140</f>
        <v>2971.1043033199999</v>
      </c>
      <c r="D140" s="43">
        <f t="shared" ref="D140" si="658">J140+P140</f>
        <v>2068.5617363800002</v>
      </c>
      <c r="E140" s="43">
        <f t="shared" ref="E140" si="659">K140+Q140</f>
        <v>1600.9188845900001</v>
      </c>
      <c r="F140" s="43">
        <f t="shared" ref="F140" si="660">L140+R140</f>
        <v>351.91313263000001</v>
      </c>
      <c r="G140" s="43">
        <f t="shared" ref="G140" si="661">M140+S140</f>
        <v>115.72971916</v>
      </c>
      <c r="H140" s="43">
        <f t="shared" ref="H140" si="662">SUM(I140:J140)</f>
        <v>4113.0745499100003</v>
      </c>
      <c r="I140" s="43">
        <v>2256.5030130499999</v>
      </c>
      <c r="J140" s="43">
        <f t="shared" ref="J140" si="663">SUM(K140:M140)</f>
        <v>1856.5715368600002</v>
      </c>
      <c r="K140" s="43">
        <v>1502.1137878700001</v>
      </c>
      <c r="L140" s="43">
        <v>303.47088545000003</v>
      </c>
      <c r="M140" s="43">
        <v>50.986863540000002</v>
      </c>
      <c r="N140" s="43">
        <f t="shared" ref="N140" si="664">SUM(O140:P140)</f>
        <v>926.59148979000008</v>
      </c>
      <c r="O140" s="43">
        <v>714.60129027000005</v>
      </c>
      <c r="P140" s="43">
        <f t="shared" ref="P140" si="665">SUM(Q140:S140)</f>
        <v>211.99019952</v>
      </c>
      <c r="Q140" s="43">
        <v>98.805096719999995</v>
      </c>
      <c r="R140" s="43">
        <v>48.442247180000003</v>
      </c>
      <c r="S140" s="43">
        <v>64.74285562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5698.5352152199994</v>
      </c>
      <c r="C141" s="43">
        <f t="shared" ref="C141" si="666">I141+O141</f>
        <v>3537.5109672099998</v>
      </c>
      <c r="D141" s="43">
        <f t="shared" ref="D141" si="667">J141+P141</f>
        <v>2161.0242480100005</v>
      </c>
      <c r="E141" s="43">
        <f t="shared" ref="E141" si="668">K141+Q141</f>
        <v>1706.73198942</v>
      </c>
      <c r="F141" s="43">
        <f t="shared" ref="F141" si="669">L141+R141</f>
        <v>326.86396141</v>
      </c>
      <c r="G141" s="43">
        <f t="shared" ref="G141" si="670">M141+S141</f>
        <v>127.42829718</v>
      </c>
      <c r="H141" s="43">
        <f t="shared" ref="H141" si="671">SUM(I141:J141)</f>
        <v>4451.2440031300002</v>
      </c>
      <c r="I141" s="43">
        <v>2540.7216415299999</v>
      </c>
      <c r="J141" s="43">
        <f t="shared" ref="J141" si="672">SUM(K141:M141)</f>
        <v>1910.5223616000003</v>
      </c>
      <c r="K141" s="43">
        <v>1571.2788092000001</v>
      </c>
      <c r="L141" s="43">
        <v>276.86444410000001</v>
      </c>
      <c r="M141" s="43">
        <v>62.379108299999999</v>
      </c>
      <c r="N141" s="43">
        <f t="shared" ref="N141" si="673">SUM(O141:P141)</f>
        <v>1247.29121209</v>
      </c>
      <c r="O141" s="43">
        <v>996.78932567999993</v>
      </c>
      <c r="P141" s="43">
        <f t="shared" ref="P141" si="674">SUM(Q141:S141)</f>
        <v>250.50188641000003</v>
      </c>
      <c r="Q141" s="43">
        <v>135.45318022000001</v>
      </c>
      <c r="R141" s="43">
        <v>49.999517310000002</v>
      </c>
      <c r="S141" s="43">
        <v>65.049188880000003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5373.2074708500004</v>
      </c>
      <c r="C142" s="43">
        <f t="shared" ref="C142" si="675">I142+O142</f>
        <v>3407.9684617599996</v>
      </c>
      <c r="D142" s="43">
        <f t="shared" ref="D142" si="676">J142+P142</f>
        <v>1965.2390090899999</v>
      </c>
      <c r="E142" s="43">
        <f t="shared" ref="E142" si="677">K142+Q142</f>
        <v>1544.6190469200001</v>
      </c>
      <c r="F142" s="43">
        <f t="shared" ref="F142" si="678">L142+R142</f>
        <v>332.25999807000005</v>
      </c>
      <c r="G142" s="43">
        <f t="shared" ref="G142" si="679">M142+S142</f>
        <v>88.359964100000013</v>
      </c>
      <c r="H142" s="43">
        <f t="shared" ref="H142" si="680">SUM(I142:J142)</f>
        <v>4445.92984901</v>
      </c>
      <c r="I142" s="43">
        <v>2734.4678565499999</v>
      </c>
      <c r="J142" s="43">
        <f t="shared" ref="J142" si="681">SUM(K142:M142)</f>
        <v>1711.4619924599999</v>
      </c>
      <c r="K142" s="43">
        <v>1417.95275767</v>
      </c>
      <c r="L142" s="43">
        <v>270.78233118000003</v>
      </c>
      <c r="M142" s="43">
        <v>22.726903610000001</v>
      </c>
      <c r="N142" s="43">
        <f t="shared" ref="N142" si="682">SUM(O142:P142)</f>
        <v>927.27762183999994</v>
      </c>
      <c r="O142" s="43">
        <v>673.50060521</v>
      </c>
      <c r="P142" s="43">
        <f t="shared" ref="P142" si="683">SUM(Q142:S142)</f>
        <v>253.77701662999999</v>
      </c>
      <c r="Q142" s="43">
        <v>126.66628925000001</v>
      </c>
      <c r="R142" s="43">
        <v>61.477666890000002</v>
      </c>
      <c r="S142" s="43">
        <v>65.633060490000005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4914.2103261599996</v>
      </c>
      <c r="C143" s="43">
        <f t="shared" ref="C143" si="684">I143+O143</f>
        <v>3005.1240073299996</v>
      </c>
      <c r="D143" s="43">
        <f t="shared" ref="D143" si="685">J143+P143</f>
        <v>1909.0863188299998</v>
      </c>
      <c r="E143" s="43">
        <f t="shared" ref="E143" si="686">K143+Q143</f>
        <v>1409.5270084699998</v>
      </c>
      <c r="F143" s="43">
        <f t="shared" ref="F143" si="687">L143+R143</f>
        <v>397.52743758999998</v>
      </c>
      <c r="G143" s="43">
        <f t="shared" ref="G143" si="688">M143+S143</f>
        <v>102.03187277000001</v>
      </c>
      <c r="H143" s="43">
        <f t="shared" ref="H143" si="689">SUM(I143:J143)</f>
        <v>3786.6105095699995</v>
      </c>
      <c r="I143" s="43">
        <v>2230.6528871699998</v>
      </c>
      <c r="J143" s="43">
        <f t="shared" ref="J143" si="690">SUM(K143:M143)</f>
        <v>1555.9576223999998</v>
      </c>
      <c r="K143" s="43">
        <v>1281.4148010899999</v>
      </c>
      <c r="L143" s="43">
        <v>240.49297410999998</v>
      </c>
      <c r="M143" s="43">
        <v>34.049847200000002</v>
      </c>
      <c r="N143" s="43">
        <f t="shared" ref="N143" si="691">SUM(O143:P143)</f>
        <v>1127.59981659</v>
      </c>
      <c r="O143" s="43">
        <v>774.47112015999994</v>
      </c>
      <c r="P143" s="43">
        <f t="shared" ref="P143" si="692">SUM(Q143:S143)</f>
        <v>353.12869642999999</v>
      </c>
      <c r="Q143" s="43">
        <v>128.11220738</v>
      </c>
      <c r="R143" s="43">
        <v>157.03446348</v>
      </c>
      <c r="S143" s="43">
        <v>67.982025570000005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5551.8895411399999</v>
      </c>
      <c r="C144" s="43">
        <f t="shared" ref="C144" si="693">I144+O144</f>
        <v>3645.8206292299997</v>
      </c>
      <c r="D144" s="43">
        <f t="shared" ref="D144" si="694">J144+P144</f>
        <v>1906.06891191</v>
      </c>
      <c r="E144" s="43">
        <f t="shared" ref="E144" si="695">K144+Q144</f>
        <v>1439.49799536</v>
      </c>
      <c r="F144" s="43">
        <f t="shared" ref="F144" si="696">L144+R144</f>
        <v>381.52821714999999</v>
      </c>
      <c r="G144" s="43">
        <f t="shared" ref="G144" si="697">M144+S144</f>
        <v>85.042699400000004</v>
      </c>
      <c r="H144" s="43">
        <f t="shared" ref="H144" si="698">SUM(I144:J144)</f>
        <v>4428.3587334899994</v>
      </c>
      <c r="I144" s="43">
        <v>2863.8309573899996</v>
      </c>
      <c r="J144" s="43">
        <f t="shared" ref="J144" si="699">SUM(K144:M144)</f>
        <v>1564.5277761</v>
      </c>
      <c r="K144" s="43">
        <v>1328.02315643</v>
      </c>
      <c r="L144" s="43">
        <v>221.86251304999999</v>
      </c>
      <c r="M144" s="43">
        <v>14.64210662</v>
      </c>
      <c r="N144" s="43">
        <f t="shared" ref="N144" si="700">SUM(O144:P144)</f>
        <v>1123.53080765</v>
      </c>
      <c r="O144" s="43">
        <v>781.98967183999991</v>
      </c>
      <c r="P144" s="43">
        <f t="shared" ref="P144" si="701">SUM(Q144:S144)</f>
        <v>341.54113581000001</v>
      </c>
      <c r="Q144" s="43">
        <v>111.47483893</v>
      </c>
      <c r="R144" s="43">
        <v>159.6657041</v>
      </c>
      <c r="S144" s="43">
        <v>70.400592779999997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5392.2234794899996</v>
      </c>
      <c r="C145" s="43">
        <f t="shared" ref="C145" si="702">I145+O145</f>
        <v>4005.02718091</v>
      </c>
      <c r="D145" s="43">
        <f t="shared" ref="D145" si="703">J145+P145</f>
        <v>1387.1962985800001</v>
      </c>
      <c r="E145" s="43">
        <f t="shared" ref="E145" si="704">K145+Q145</f>
        <v>935.58555455999999</v>
      </c>
      <c r="F145" s="43">
        <f t="shared" ref="F145" si="705">L145+R145</f>
        <v>374.20646580000005</v>
      </c>
      <c r="G145" s="43">
        <f t="shared" ref="G145" si="706">M145+S145</f>
        <v>77.404278219999995</v>
      </c>
      <c r="H145" s="43">
        <f t="shared" ref="H145" si="707">SUM(I145:J145)</f>
        <v>4425.90189508</v>
      </c>
      <c r="I145" s="43">
        <v>3332.43084559</v>
      </c>
      <c r="J145" s="43">
        <f t="shared" ref="J145" si="708">SUM(K145:M145)</f>
        <v>1093.47104949</v>
      </c>
      <c r="K145" s="43">
        <v>870.7011996</v>
      </c>
      <c r="L145" s="43">
        <v>214.52834114000001</v>
      </c>
      <c r="M145" s="43">
        <v>8.2415087499999995</v>
      </c>
      <c r="N145" s="43">
        <f t="shared" ref="N145" si="709">SUM(O145:P145)</f>
        <v>966.32158441000001</v>
      </c>
      <c r="O145" s="43">
        <v>672.59633531999998</v>
      </c>
      <c r="P145" s="43">
        <f t="shared" ref="P145" si="710">SUM(Q145:S145)</f>
        <v>293.72524909000003</v>
      </c>
      <c r="Q145" s="43">
        <v>64.884354959999996</v>
      </c>
      <c r="R145" s="43">
        <v>159.67812466000001</v>
      </c>
      <c r="S145" s="43">
        <v>69.162769470000001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4746.8151318</v>
      </c>
      <c r="C146" s="43">
        <f t="shared" ref="C146" si="711">I146+O146</f>
        <v>3645.3600854900001</v>
      </c>
      <c r="D146" s="43">
        <f t="shared" ref="D146" si="712">J146+P146</f>
        <v>1101.4550463099999</v>
      </c>
      <c r="E146" s="43">
        <f t="shared" ref="E146" si="713">K146+Q146</f>
        <v>674.58751325999992</v>
      </c>
      <c r="F146" s="43">
        <f t="shared" ref="F146" si="714">L146+R146</f>
        <v>349.48592051999998</v>
      </c>
      <c r="G146" s="43">
        <f t="shared" ref="G146" si="715">M146+S146</f>
        <v>77.381612529999998</v>
      </c>
      <c r="H146" s="43">
        <f t="shared" ref="H146" si="716">SUM(I146:J146)</f>
        <v>3998.8720318599999</v>
      </c>
      <c r="I146" s="43">
        <v>3138.3833950200001</v>
      </c>
      <c r="J146" s="43">
        <f t="shared" ref="J146" si="717">SUM(K146:M146)</f>
        <v>860.48863684000003</v>
      </c>
      <c r="K146" s="43">
        <v>617.45174416999998</v>
      </c>
      <c r="L146" s="43">
        <v>230.77993411</v>
      </c>
      <c r="M146" s="43">
        <v>12.256958559999999</v>
      </c>
      <c r="N146" s="43">
        <f t="shared" ref="N146" si="718">SUM(O146:P146)</f>
        <v>747.94309993999991</v>
      </c>
      <c r="O146" s="43">
        <v>506.97669046999999</v>
      </c>
      <c r="P146" s="43">
        <f t="shared" ref="P146" si="719">SUM(Q146:S146)</f>
        <v>240.96640946999997</v>
      </c>
      <c r="Q146" s="43">
        <v>57.135769089999997</v>
      </c>
      <c r="R146" s="43">
        <v>118.70598640999999</v>
      </c>
      <c r="S146" s="43">
        <v>65.124653969999997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4374.2660805600008</v>
      </c>
      <c r="C147" s="43">
        <f t="shared" ref="C147" si="720">I147+O147</f>
        <v>3572.1777045000003</v>
      </c>
      <c r="D147" s="43">
        <f t="shared" ref="D147" si="721">J147+P147</f>
        <v>802.08837605999997</v>
      </c>
      <c r="E147" s="43">
        <f t="shared" ref="E147" si="722">K147+Q147</f>
        <v>393.12621385</v>
      </c>
      <c r="F147" s="43">
        <f t="shared" ref="F147" si="723">L147+R147</f>
        <v>330.52063069000002</v>
      </c>
      <c r="G147" s="43">
        <f t="shared" ref="G147" si="724">M147+S147</f>
        <v>78.441531519999998</v>
      </c>
      <c r="H147" s="43">
        <f t="shared" ref="H147" si="725">SUM(I147:J147)</f>
        <v>3723.0746397000003</v>
      </c>
      <c r="I147" s="43">
        <v>3132.9197130000002</v>
      </c>
      <c r="J147" s="43">
        <f t="shared" ref="J147" si="726">SUM(K147:M147)</f>
        <v>590.15492669999992</v>
      </c>
      <c r="K147" s="43">
        <v>366.77090945999998</v>
      </c>
      <c r="L147" s="43">
        <v>211.80641294000003</v>
      </c>
      <c r="M147" s="43">
        <v>11.577604300000001</v>
      </c>
      <c r="N147" s="43">
        <f t="shared" ref="N147" si="727">SUM(O147:P147)</f>
        <v>651.19144086000006</v>
      </c>
      <c r="O147" s="43">
        <v>439.2579915</v>
      </c>
      <c r="P147" s="43">
        <f t="shared" ref="P147" si="728">SUM(Q147:S147)</f>
        <v>211.93344936</v>
      </c>
      <c r="Q147" s="43">
        <v>26.355304390000001</v>
      </c>
      <c r="R147" s="43">
        <v>118.71421775</v>
      </c>
      <c r="S147" s="43">
        <v>66.863927219999994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3690.1977713900005</v>
      </c>
      <c r="C148" s="43">
        <f t="shared" ref="C148" si="729">I148+O148</f>
        <v>2975.26212381</v>
      </c>
      <c r="D148" s="43">
        <f t="shared" ref="D148" si="730">J148+P148</f>
        <v>714.93564758000002</v>
      </c>
      <c r="E148" s="43">
        <f t="shared" ref="E148" si="731">K148+Q148</f>
        <v>266.41318215000001</v>
      </c>
      <c r="F148" s="43">
        <f t="shared" ref="F148" si="732">L148+R148</f>
        <v>371.77052842000001</v>
      </c>
      <c r="G148" s="43">
        <f t="shared" ref="G148" si="733">M148+S148</f>
        <v>76.751937010000006</v>
      </c>
      <c r="H148" s="43">
        <f t="shared" ref="H148" si="734">SUM(I148:J148)</f>
        <v>3099.7709804299998</v>
      </c>
      <c r="I148" s="43">
        <v>2595.2321613499998</v>
      </c>
      <c r="J148" s="43">
        <f t="shared" ref="J148" si="735">SUM(K148:M148)</f>
        <v>504.53881908</v>
      </c>
      <c r="K148" s="43">
        <v>240.04230946999999</v>
      </c>
      <c r="L148" s="43">
        <v>253.06861929000002</v>
      </c>
      <c r="M148" s="43">
        <v>11.427890319999999</v>
      </c>
      <c r="N148" s="43">
        <f t="shared" ref="N148" si="736">SUM(O148:P148)</f>
        <v>590.42679096000006</v>
      </c>
      <c r="O148" s="43">
        <v>380.02996245999998</v>
      </c>
      <c r="P148" s="43">
        <f t="shared" ref="P148" si="737">SUM(Q148:S148)</f>
        <v>210.39682850000003</v>
      </c>
      <c r="Q148" s="43">
        <v>26.370872680000002</v>
      </c>
      <c r="R148" s="43">
        <v>118.70190913</v>
      </c>
      <c r="S148" s="43">
        <v>65.324046690000003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2913.7243258400003</v>
      </c>
      <c r="C149" s="43">
        <f t="shared" ref="C149" si="738">I149+O149</f>
        <v>2231.1786674099999</v>
      </c>
      <c r="D149" s="43">
        <f t="shared" ref="D149" si="739">J149+P149</f>
        <v>682.54565843</v>
      </c>
      <c r="E149" s="43">
        <f t="shared" ref="E149" si="740">K149+Q149</f>
        <v>221.32241067000001</v>
      </c>
      <c r="F149" s="43">
        <f t="shared" ref="F149" si="741">L149+R149</f>
        <v>371.72667388000002</v>
      </c>
      <c r="G149" s="43">
        <f t="shared" ref="G149" si="742">M149+S149</f>
        <v>89.49657388</v>
      </c>
      <c r="H149" s="43">
        <f t="shared" ref="H149" si="743">SUM(I149:J149)</f>
        <v>2350.4284544699999</v>
      </c>
      <c r="I149" s="43">
        <v>1888.1515806499999</v>
      </c>
      <c r="J149" s="43">
        <f t="shared" ref="J149" si="744">SUM(K149:M149)</f>
        <v>462.27687381999999</v>
      </c>
      <c r="K149" s="43">
        <v>210.33243834000001</v>
      </c>
      <c r="L149" s="43">
        <v>240.97274382000001</v>
      </c>
      <c r="M149" s="43">
        <v>10.971691659999999</v>
      </c>
      <c r="N149" s="43">
        <f t="shared" ref="N149" si="745">SUM(O149:P149)</f>
        <v>563.29587136999999</v>
      </c>
      <c r="O149" s="43">
        <v>343.02708675999997</v>
      </c>
      <c r="P149" s="43">
        <f t="shared" ref="P149" si="746">SUM(Q149:S149)</f>
        <v>220.26878460999998</v>
      </c>
      <c r="Q149" s="43">
        <v>10.989972330000001</v>
      </c>
      <c r="R149" s="43">
        <v>130.75393005999999</v>
      </c>
      <c r="S149" s="43">
        <v>78.524882219999995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2574.4286588699997</v>
      </c>
      <c r="C150" s="43">
        <f t="shared" ref="C150" si="747">I150+O150</f>
        <v>1945.74742954</v>
      </c>
      <c r="D150" s="43">
        <f t="shared" ref="D150" si="748">J150+P150</f>
        <v>628.68122932999995</v>
      </c>
      <c r="E150" s="43">
        <f t="shared" ref="E150" si="749">K150+Q150</f>
        <v>220.65785806000002</v>
      </c>
      <c r="F150" s="43">
        <f t="shared" ref="F150" si="750">L150+R150</f>
        <v>329.43826361999999</v>
      </c>
      <c r="G150" s="43">
        <f t="shared" ref="G150" si="751">M150+S150</f>
        <v>78.585107650000012</v>
      </c>
      <c r="H150" s="43">
        <f t="shared" ref="H150" si="752">SUM(I150:J150)</f>
        <v>2133.7106248999999</v>
      </c>
      <c r="I150" s="43">
        <v>1709.76513501</v>
      </c>
      <c r="J150" s="43">
        <f t="shared" ref="J150" si="753">SUM(K150:M150)</f>
        <v>423.94548988999998</v>
      </c>
      <c r="K150" s="43">
        <v>201.80081480000001</v>
      </c>
      <c r="L150" s="43">
        <v>221.36258910999999</v>
      </c>
      <c r="M150" s="43">
        <v>0.78208597999999996</v>
      </c>
      <c r="N150" s="43">
        <f t="shared" ref="N150" si="754">SUM(O150:P150)</f>
        <v>440.71803397000002</v>
      </c>
      <c r="O150" s="43">
        <v>235.98229453000002</v>
      </c>
      <c r="P150" s="43">
        <f t="shared" ref="P150" si="755">SUM(Q150:S150)</f>
        <v>204.73573944</v>
      </c>
      <c r="Q150" s="43">
        <v>18.857043260000001</v>
      </c>
      <c r="R150" s="43">
        <v>108.07567451</v>
      </c>
      <c r="S150" s="43">
        <v>77.803021670000007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2736.7357086100005</v>
      </c>
      <c r="C151" s="43">
        <f t="shared" ref="C151" si="756">I151+O151</f>
        <v>2029.5984884600002</v>
      </c>
      <c r="D151" s="43">
        <f t="shared" ref="D151" si="757">J151+P151</f>
        <v>707.13722015000008</v>
      </c>
      <c r="E151" s="43">
        <f t="shared" ref="E151" si="758">K151+Q151</f>
        <v>328.44579620999997</v>
      </c>
      <c r="F151" s="43">
        <f t="shared" ref="F151" si="759">L151+R151</f>
        <v>303.11277867000001</v>
      </c>
      <c r="G151" s="43">
        <f t="shared" ref="G151" si="760">M151+S151</f>
        <v>75.578645269999996</v>
      </c>
      <c r="H151" s="43">
        <f t="shared" ref="H151" si="761">SUM(I151:J151)</f>
        <v>2397.1278069099999</v>
      </c>
      <c r="I151" s="43">
        <v>1819.1952384000001</v>
      </c>
      <c r="J151" s="43">
        <f t="shared" ref="J151" si="762">SUM(K151:M151)</f>
        <v>577.93256851000001</v>
      </c>
      <c r="K151" s="43">
        <v>309.57985798999999</v>
      </c>
      <c r="L151" s="43">
        <v>268.25087166999998</v>
      </c>
      <c r="M151" s="43">
        <v>0.10183884999999999</v>
      </c>
      <c r="N151" s="43">
        <f t="shared" ref="N151" si="763">SUM(O151:P151)</f>
        <v>339.60790170000001</v>
      </c>
      <c r="O151" s="43">
        <v>210.40325006</v>
      </c>
      <c r="P151" s="43">
        <f t="shared" ref="P151" si="764">SUM(Q151:S151)</f>
        <v>129.20465164000001</v>
      </c>
      <c r="Q151" s="43">
        <v>18.86593822</v>
      </c>
      <c r="R151" s="43">
        <v>34.861907000000002</v>
      </c>
      <c r="S151" s="43">
        <v>75.476806420000003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2631.5571218999999</v>
      </c>
      <c r="C152" s="43">
        <f t="shared" ref="C152" si="765">I152+O152</f>
        <v>1957.6745161700001</v>
      </c>
      <c r="D152" s="43">
        <f t="shared" ref="D152" si="766">J152+P152</f>
        <v>673.88260573000002</v>
      </c>
      <c r="E152" s="43">
        <f t="shared" ref="E152" si="767">K152+Q152</f>
        <v>326.19998507999998</v>
      </c>
      <c r="F152" s="43">
        <f t="shared" ref="F152" si="768">L152+R152</f>
        <v>270.33602242999996</v>
      </c>
      <c r="G152" s="43">
        <f t="shared" ref="G152" si="769">M152+S152</f>
        <v>77.346598220000004</v>
      </c>
      <c r="H152" s="43">
        <f t="shared" ref="H152" si="770">SUM(I152:J152)</f>
        <v>2306.2589693099999</v>
      </c>
      <c r="I152" s="43">
        <v>1763.4056377500001</v>
      </c>
      <c r="J152" s="43">
        <f t="shared" ref="J152" si="771">SUM(K152:M152)</f>
        <v>542.85333156000002</v>
      </c>
      <c r="K152" s="43">
        <v>307.32331252</v>
      </c>
      <c r="L152" s="43">
        <v>235.46239853999998</v>
      </c>
      <c r="M152" s="43">
        <v>6.76205E-2</v>
      </c>
      <c r="N152" s="43">
        <f t="shared" ref="N152" si="772">SUM(O152:P152)</f>
        <v>325.29815258999997</v>
      </c>
      <c r="O152" s="43">
        <v>194.26887841999999</v>
      </c>
      <c r="P152" s="43">
        <f t="shared" ref="P152" si="773">SUM(Q152:S152)</f>
        <v>131.02927417000001</v>
      </c>
      <c r="Q152" s="43">
        <v>18.876672559999999</v>
      </c>
      <c r="R152" s="43">
        <v>34.873623889999998</v>
      </c>
      <c r="S152" s="43">
        <v>77.27897772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2340.38951417</v>
      </c>
      <c r="C153" s="43">
        <f t="shared" ref="C153" si="774">I153+O153</f>
        <v>1756.13673047</v>
      </c>
      <c r="D153" s="43">
        <f t="shared" ref="D153" si="775">J153+P153</f>
        <v>584.25278370000001</v>
      </c>
      <c r="E153" s="43">
        <f t="shared" ref="E153" si="776">K153+Q153</f>
        <v>295.16060696</v>
      </c>
      <c r="F153" s="43">
        <f t="shared" ref="F153" si="777">L153+R153</f>
        <v>208.57814976</v>
      </c>
      <c r="G153" s="43">
        <f t="shared" ref="G153" si="778">M153+S153</f>
        <v>80.514026979999997</v>
      </c>
      <c r="H153" s="43">
        <f t="shared" ref="H153" si="779">SUM(I153:J153)</f>
        <v>2036.59367008</v>
      </c>
      <c r="I153" s="43">
        <v>1561.90777985</v>
      </c>
      <c r="J153" s="43">
        <f t="shared" ref="J153" si="780">SUM(K153:M153)</f>
        <v>474.68589022999998</v>
      </c>
      <c r="K153" s="43">
        <v>281.78999865999998</v>
      </c>
      <c r="L153" s="43">
        <v>192.89589157</v>
      </c>
      <c r="M153" s="43">
        <v>0</v>
      </c>
      <c r="N153" s="43">
        <f t="shared" ref="N153" si="781">SUM(O153:P153)</f>
        <v>303.79584409</v>
      </c>
      <c r="O153" s="43">
        <v>194.22895062000001</v>
      </c>
      <c r="P153" s="43">
        <f t="shared" ref="P153" si="782">SUM(Q153:S153)</f>
        <v>109.56689347</v>
      </c>
      <c r="Q153" s="43">
        <v>13.370608300000001</v>
      </c>
      <c r="R153" s="43">
        <v>15.682258190000001</v>
      </c>
      <c r="S153" s="43">
        <v>80.514026979999997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2558.3841432900003</v>
      </c>
      <c r="C154" s="43">
        <f t="shared" ref="C154" si="783">I154+O154</f>
        <v>1974.8910674700001</v>
      </c>
      <c r="D154" s="43">
        <f t="shared" ref="D154" si="784">J154+P154</f>
        <v>583.49307581999994</v>
      </c>
      <c r="E154" s="43">
        <f t="shared" ref="E154" si="785">K154+Q154</f>
        <v>295.02093420999995</v>
      </c>
      <c r="F154" s="43">
        <f t="shared" ref="F154" si="786">L154+R154</f>
        <v>205.74544814999999</v>
      </c>
      <c r="G154" s="43">
        <f t="shared" ref="G154" si="787">M154+S154</f>
        <v>82.726693459999993</v>
      </c>
      <c r="H154" s="43">
        <f t="shared" ref="H154" si="788">SUM(I154:J154)</f>
        <v>2263.4433497599998</v>
      </c>
      <c r="I154" s="43">
        <v>1788.02590076</v>
      </c>
      <c r="J154" s="43">
        <f t="shared" ref="J154" si="789">SUM(K154:M154)</f>
        <v>475.41744899999998</v>
      </c>
      <c r="K154" s="43">
        <v>281.18253477999997</v>
      </c>
      <c r="L154" s="43">
        <v>194.18151921999998</v>
      </c>
      <c r="M154" s="43">
        <v>5.3394999999999998E-2</v>
      </c>
      <c r="N154" s="43">
        <f t="shared" ref="N154" si="790">SUM(O154:P154)</f>
        <v>294.94079352999995</v>
      </c>
      <c r="O154" s="43">
        <v>186.86516670999998</v>
      </c>
      <c r="P154" s="43">
        <f t="shared" ref="P154" si="791">SUM(Q154:S154)</f>
        <v>108.07562682</v>
      </c>
      <c r="Q154" s="43">
        <v>13.838399430000001</v>
      </c>
      <c r="R154" s="43">
        <v>11.563928929999999</v>
      </c>
      <c r="S154" s="43">
        <v>82.673298459999998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2634.1884529999998</v>
      </c>
      <c r="C155" s="43">
        <f t="shared" ref="C155" si="792">I155+O155</f>
        <v>2054.7998308300002</v>
      </c>
      <c r="D155" s="43">
        <f t="shared" ref="D155" si="793">J155+P155</f>
        <v>579.38862216999996</v>
      </c>
      <c r="E155" s="43">
        <f t="shared" ref="E155" si="794">K155+Q155</f>
        <v>289.66264828999999</v>
      </c>
      <c r="F155" s="43">
        <f t="shared" ref="F155" si="795">L155+R155</f>
        <v>204.97185210000001</v>
      </c>
      <c r="G155" s="43">
        <f t="shared" ref="G155" si="796">M155+S155</f>
        <v>84.754121780000006</v>
      </c>
      <c r="H155" s="43">
        <f t="shared" ref="H155" si="797">SUM(I155:J155)</f>
        <v>2337.6205556</v>
      </c>
      <c r="I155" s="43">
        <v>1863.0509653300001</v>
      </c>
      <c r="J155" s="43">
        <f t="shared" ref="J155" si="798">SUM(K155:M155)</f>
        <v>474.56959026999999</v>
      </c>
      <c r="K155" s="43">
        <v>273.25155874000001</v>
      </c>
      <c r="L155" s="43">
        <v>201.20094048999999</v>
      </c>
      <c r="M155" s="43">
        <v>0.11709103999999999</v>
      </c>
      <c r="N155" s="43">
        <f t="shared" ref="N155" si="799">SUM(O155:P155)</f>
        <v>296.56789739999999</v>
      </c>
      <c r="O155" s="43">
        <v>191.74886549999999</v>
      </c>
      <c r="P155" s="43">
        <f t="shared" ref="P155" si="800">SUM(Q155:S155)</f>
        <v>104.8190319</v>
      </c>
      <c r="Q155" s="43">
        <v>16.41108955</v>
      </c>
      <c r="R155" s="43">
        <v>3.7709116100000002</v>
      </c>
      <c r="S155" s="43">
        <v>84.63703074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2523.0407270800001</v>
      </c>
      <c r="C156" s="43">
        <f t="shared" ref="C156" si="801">I156+O156</f>
        <v>1924.2459787099999</v>
      </c>
      <c r="D156" s="43">
        <f t="shared" ref="D156" si="802">J156+P156</f>
        <v>598.79474836999998</v>
      </c>
      <c r="E156" s="43">
        <f t="shared" ref="E156" si="803">K156+Q156</f>
        <v>357.91783117</v>
      </c>
      <c r="F156" s="43">
        <f t="shared" ref="F156" si="804">L156+R156</f>
        <v>158.83594567999998</v>
      </c>
      <c r="G156" s="43">
        <f t="shared" ref="G156" si="805">M156+S156</f>
        <v>82.040971519999999</v>
      </c>
      <c r="H156" s="43">
        <f t="shared" ref="H156" si="806">SUM(I156:J156)</f>
        <v>2297.33826069</v>
      </c>
      <c r="I156" s="43">
        <v>1809.8813732799999</v>
      </c>
      <c r="J156" s="43">
        <f t="shared" ref="J156" si="807">SUM(K156:M156)</f>
        <v>487.45688741000004</v>
      </c>
      <c r="K156" s="43">
        <v>332.29739023000002</v>
      </c>
      <c r="L156" s="43">
        <v>155.06546338999999</v>
      </c>
      <c r="M156" s="43">
        <v>9.4033790000000006E-2</v>
      </c>
      <c r="N156" s="43">
        <f t="shared" ref="N156" si="808">SUM(O156:P156)</f>
        <v>225.70246638999998</v>
      </c>
      <c r="O156" s="43">
        <v>114.36460543</v>
      </c>
      <c r="P156" s="43">
        <f t="shared" ref="P156" si="809">SUM(Q156:S156)</f>
        <v>111.33786096</v>
      </c>
      <c r="Q156" s="43">
        <v>25.620440940000002</v>
      </c>
      <c r="R156" s="43">
        <v>3.7704822899999999</v>
      </c>
      <c r="S156" s="43">
        <v>81.946937730000002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2548.5125661100005</v>
      </c>
      <c r="C157" s="43">
        <f t="shared" ref="C157" si="810">I157+O157</f>
        <v>1749.5881162000001</v>
      </c>
      <c r="D157" s="43">
        <f t="shared" ref="D157" si="811">J157+P157</f>
        <v>798.92444990999991</v>
      </c>
      <c r="E157" s="43">
        <f t="shared" ref="E157" si="812">K157+Q157</f>
        <v>541.05445044999999</v>
      </c>
      <c r="F157" s="43">
        <f t="shared" ref="F157" si="813">L157+R157</f>
        <v>173.36639604999999</v>
      </c>
      <c r="G157" s="43">
        <f t="shared" ref="G157" si="814">M157+S157</f>
        <v>84.503603409999997</v>
      </c>
      <c r="H157" s="43">
        <f t="shared" ref="H157" si="815">SUM(I157:J157)</f>
        <v>2147.2946366599999</v>
      </c>
      <c r="I157" s="43">
        <v>1455.18665631</v>
      </c>
      <c r="J157" s="43">
        <f t="shared" ref="J157" si="816">SUM(K157:M157)</f>
        <v>692.10798034999993</v>
      </c>
      <c r="K157" s="43">
        <v>522.44426247000001</v>
      </c>
      <c r="L157" s="43">
        <v>169.59550820999999</v>
      </c>
      <c r="M157" s="43">
        <v>6.820967E-2</v>
      </c>
      <c r="N157" s="43">
        <f t="shared" ref="N157" si="817">SUM(O157:P157)</f>
        <v>401.21792945000004</v>
      </c>
      <c r="O157" s="43">
        <v>294.40145989000001</v>
      </c>
      <c r="P157" s="43">
        <f t="shared" ref="P157" si="818">SUM(Q157:S157)</f>
        <v>106.81646956</v>
      </c>
      <c r="Q157" s="43">
        <v>18.610187979999999</v>
      </c>
      <c r="R157" s="43">
        <v>3.7708878399999999</v>
      </c>
      <c r="S157" s="43">
        <v>84.435393739999995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2355.30299625</v>
      </c>
      <c r="C158" s="43">
        <f t="shared" ref="C158" si="819">I158+O158</f>
        <v>1668.6554239100001</v>
      </c>
      <c r="D158" s="43">
        <f t="shared" ref="D158" si="820">J158+P158</f>
        <v>686.64757234000001</v>
      </c>
      <c r="E158" s="43">
        <f t="shared" ref="E158" si="821">K158+Q158</f>
        <v>674.52982187000009</v>
      </c>
      <c r="F158" s="43">
        <f t="shared" ref="F158" si="822">L158+R158</f>
        <v>9.4793714599999994</v>
      </c>
      <c r="G158" s="43">
        <f t="shared" ref="G158" si="823">M158+S158</f>
        <v>2.63837901</v>
      </c>
      <c r="H158" s="43">
        <f t="shared" ref="H158" si="824">SUM(I158:J158)</f>
        <v>2037.1884317700001</v>
      </c>
      <c r="I158" s="43">
        <v>1378.80414761</v>
      </c>
      <c r="J158" s="43">
        <f t="shared" ref="J158" si="825">SUM(K158:M158)</f>
        <v>658.38428415999999</v>
      </c>
      <c r="K158" s="43">
        <v>652.62678791000008</v>
      </c>
      <c r="L158" s="43">
        <v>5.7114215399999999</v>
      </c>
      <c r="M158" s="43">
        <v>4.6074709999999998E-2</v>
      </c>
      <c r="N158" s="43">
        <f t="shared" ref="N158" si="826">SUM(O158:P158)</f>
        <v>318.11456448000001</v>
      </c>
      <c r="O158" s="43">
        <v>289.85127629999999</v>
      </c>
      <c r="P158" s="43">
        <f t="shared" ref="P158" si="827">SUM(Q158:S158)</f>
        <v>28.263288179999996</v>
      </c>
      <c r="Q158" s="43">
        <v>21.903033959999998</v>
      </c>
      <c r="R158" s="43">
        <v>3.76794992</v>
      </c>
      <c r="S158" s="43">
        <v>2.5923042999999999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2388.54543272</v>
      </c>
      <c r="C159" s="43">
        <f t="shared" ref="C159" si="828">I159+O159</f>
        <v>1753.67691296</v>
      </c>
      <c r="D159" s="43">
        <f t="shared" ref="D159" si="829">J159+P159</f>
        <v>634.86851976000003</v>
      </c>
      <c r="E159" s="43">
        <f t="shared" ref="E159" si="830">K159+Q159</f>
        <v>620.33667829000001</v>
      </c>
      <c r="F159" s="43">
        <f t="shared" ref="F159" si="831">L159+R159</f>
        <v>11.93853754</v>
      </c>
      <c r="G159" s="43">
        <f t="shared" ref="G159" si="832">M159+S159</f>
        <v>2.5933039299999998</v>
      </c>
      <c r="H159" s="43">
        <f t="shared" ref="H159" si="833">SUM(I159:J159)</f>
        <v>2079.1216242400001</v>
      </c>
      <c r="I159" s="43">
        <v>1452.92280319</v>
      </c>
      <c r="J159" s="43">
        <f t="shared" ref="J159" si="834">SUM(K159:M159)</f>
        <v>626.19882104999999</v>
      </c>
      <c r="K159" s="43">
        <v>614.19092726999997</v>
      </c>
      <c r="L159" s="43">
        <v>11.93853754</v>
      </c>
      <c r="M159" s="43">
        <v>6.935624E-2</v>
      </c>
      <c r="N159" s="43">
        <f t="shared" ref="N159" si="835">SUM(O159:P159)</f>
        <v>309.42380847999999</v>
      </c>
      <c r="O159" s="43">
        <v>300.75410977000001</v>
      </c>
      <c r="P159" s="43">
        <f t="shared" ref="P159" si="836">SUM(Q159:S159)</f>
        <v>8.6696987099999987</v>
      </c>
      <c r="Q159" s="43">
        <v>6.1457510199999996</v>
      </c>
      <c r="R159" s="43">
        <v>0</v>
      </c>
      <c r="S159" s="43">
        <v>2.52394769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2477.5033616400005</v>
      </c>
      <c r="C160" s="43">
        <f t="shared" ref="C160" si="837">I160+O160</f>
        <v>1836.4584140300001</v>
      </c>
      <c r="D160" s="43">
        <f t="shared" ref="D160" si="838">J160+P160</f>
        <v>641.04494760999989</v>
      </c>
      <c r="E160" s="43">
        <f t="shared" ref="E160" si="839">K160+Q160</f>
        <v>629.74373444999992</v>
      </c>
      <c r="F160" s="43">
        <f t="shared" ref="F160" si="840">L160+R160</f>
        <v>11.261420490000001</v>
      </c>
      <c r="G160" s="43">
        <f t="shared" ref="G160" si="841">M160+S160</f>
        <v>3.9792670000000002E-2</v>
      </c>
      <c r="H160" s="43">
        <f t="shared" ref="H160" si="842">SUM(I160:J160)</f>
        <v>2119.5678146800001</v>
      </c>
      <c r="I160" s="43">
        <v>1487.6074291800001</v>
      </c>
      <c r="J160" s="43">
        <f t="shared" ref="J160" si="843">SUM(K160:M160)</f>
        <v>631.96038549999992</v>
      </c>
      <c r="K160" s="43">
        <v>620.65917233999994</v>
      </c>
      <c r="L160" s="43">
        <v>11.261420490000001</v>
      </c>
      <c r="M160" s="43">
        <v>3.9792670000000002E-2</v>
      </c>
      <c r="N160" s="43">
        <f t="shared" ref="N160" si="844">SUM(O160:P160)</f>
        <v>357.93554695999995</v>
      </c>
      <c r="O160" s="43">
        <v>348.85098484999997</v>
      </c>
      <c r="P160" s="43">
        <f t="shared" ref="P160" si="845">SUM(Q160:S160)</f>
        <v>9.0845621100000002</v>
      </c>
      <c r="Q160" s="43">
        <v>9.0845621100000002</v>
      </c>
      <c r="R160" s="43">
        <v>0</v>
      </c>
      <c r="S160" s="43">
        <v>0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2407.6655488399997</v>
      </c>
      <c r="C161" s="43">
        <f t="shared" ref="C161" si="846">I161+O161</f>
        <v>1705.0576771400001</v>
      </c>
      <c r="D161" s="43">
        <f t="shared" ref="D161" si="847">J161+P161</f>
        <v>702.60787170000003</v>
      </c>
      <c r="E161" s="43">
        <f t="shared" ref="E161" si="848">K161+Q161</f>
        <v>691.68016654000007</v>
      </c>
      <c r="F161" s="43">
        <f t="shared" ref="F161" si="849">L161+R161</f>
        <v>10.898616649999999</v>
      </c>
      <c r="G161" s="43">
        <f t="shared" ref="G161" si="850">M161+S161</f>
        <v>2.9088510000000001E-2</v>
      </c>
      <c r="H161" s="43">
        <f t="shared" ref="H161" si="851">SUM(I161:J161)</f>
        <v>2192.1408632000002</v>
      </c>
      <c r="I161" s="43">
        <v>1498.6221514200001</v>
      </c>
      <c r="J161" s="43">
        <f t="shared" ref="J161" si="852">SUM(K161:M161)</f>
        <v>693.51871177999999</v>
      </c>
      <c r="K161" s="43">
        <v>682.59100662000003</v>
      </c>
      <c r="L161" s="43">
        <v>10.898616649999999</v>
      </c>
      <c r="M161" s="43">
        <v>2.9088510000000001E-2</v>
      </c>
      <c r="N161" s="43">
        <f t="shared" ref="N161" si="853">SUM(O161:P161)</f>
        <v>215.52468564000003</v>
      </c>
      <c r="O161" s="43">
        <v>206.43552572000002</v>
      </c>
      <c r="P161" s="43">
        <f t="shared" ref="P161" si="854">SUM(Q161:S161)</f>
        <v>9.0891599200000002</v>
      </c>
      <c r="Q161" s="43">
        <v>9.0891599200000002</v>
      </c>
      <c r="R161" s="43">
        <v>0</v>
      </c>
      <c r="S161" s="43">
        <v>0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2286.70597004</v>
      </c>
      <c r="C162" s="43">
        <f t="shared" ref="C162" si="855">I162+O162</f>
        <v>1623.02982232</v>
      </c>
      <c r="D162" s="43">
        <f t="shared" ref="D162" si="856">J162+P162</f>
        <v>663.67614772000002</v>
      </c>
      <c r="E162" s="43">
        <f t="shared" ref="E162" si="857">K162+Q162</f>
        <v>660.00482513999998</v>
      </c>
      <c r="F162" s="43">
        <f t="shared" ref="F162" si="858">L162+R162</f>
        <v>3.5600896799999999</v>
      </c>
      <c r="G162" s="43">
        <f t="shared" ref="G162" si="859">M162+S162</f>
        <v>0.1112329</v>
      </c>
      <c r="H162" s="43">
        <f t="shared" ref="H162" si="860">SUM(I162:J162)</f>
        <v>2054.7822024699999</v>
      </c>
      <c r="I162" s="43">
        <v>1400.19066329</v>
      </c>
      <c r="J162" s="43">
        <f t="shared" ref="J162" si="861">SUM(K162:M162)</f>
        <v>654.59153918000004</v>
      </c>
      <c r="K162" s="43">
        <v>650.9202166</v>
      </c>
      <c r="L162" s="43">
        <v>3.5600896799999999</v>
      </c>
      <c r="M162" s="43">
        <v>0.1112329</v>
      </c>
      <c r="N162" s="43">
        <f t="shared" ref="N162" si="862">SUM(O162:P162)</f>
        <v>231.92376757000002</v>
      </c>
      <c r="O162" s="43">
        <v>222.83915903000002</v>
      </c>
      <c r="P162" s="43">
        <f t="shared" ref="P162" si="863">SUM(Q162:S162)</f>
        <v>9.0846085399999996</v>
      </c>
      <c r="Q162" s="43">
        <v>9.0846085399999996</v>
      </c>
      <c r="R162" s="43">
        <v>0</v>
      </c>
      <c r="S162" s="43">
        <v>0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2240.6571869899999</v>
      </c>
      <c r="C163" s="43">
        <f t="shared" ref="C163" si="864">I163+O163</f>
        <v>1423.2383894300001</v>
      </c>
      <c r="D163" s="43">
        <f t="shared" ref="D163" si="865">J163+P163</f>
        <v>817.41879756000003</v>
      </c>
      <c r="E163" s="43">
        <f t="shared" ref="E163" si="866">K163+Q163</f>
        <v>814.89575875000003</v>
      </c>
      <c r="F163" s="43">
        <f t="shared" ref="F163" si="867">L163+R163</f>
        <v>2.38391441</v>
      </c>
      <c r="G163" s="43">
        <f t="shared" ref="G163" si="868">M163+S163</f>
        <v>0.13912440000000001</v>
      </c>
      <c r="H163" s="43">
        <f t="shared" ref="H163" si="869">SUM(I163:J163)</f>
        <v>2004.84834864</v>
      </c>
      <c r="I163" s="43">
        <v>1196.49885812</v>
      </c>
      <c r="J163" s="43">
        <f t="shared" ref="J163" si="870">SUM(K163:M163)</f>
        <v>808.34949052000002</v>
      </c>
      <c r="K163" s="43">
        <v>805.82645171000001</v>
      </c>
      <c r="L163" s="43">
        <v>2.38391441</v>
      </c>
      <c r="M163" s="43">
        <v>0.13912440000000001</v>
      </c>
      <c r="N163" s="43">
        <f t="shared" ref="N163" si="871">SUM(O163:P163)</f>
        <v>235.80883835000003</v>
      </c>
      <c r="O163" s="43">
        <v>226.73953131000002</v>
      </c>
      <c r="P163" s="43">
        <f t="shared" ref="P163" si="872">SUM(Q163:S163)</f>
        <v>9.06930704</v>
      </c>
      <c r="Q163" s="43">
        <v>9.06930704</v>
      </c>
      <c r="R163" s="43">
        <v>0</v>
      </c>
      <c r="S163" s="43">
        <v>0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2337.4429771599998</v>
      </c>
      <c r="C164" s="43">
        <f t="shared" ref="C164" si="873">I164+O164</f>
        <v>1521.3194898500001</v>
      </c>
      <c r="D164" s="43">
        <f t="shared" ref="D164" si="874">J164+P164</f>
        <v>816.12348730999997</v>
      </c>
      <c r="E164" s="43">
        <f t="shared" ref="E164" si="875">K164+Q164</f>
        <v>813.79661092999993</v>
      </c>
      <c r="F164" s="43">
        <f t="shared" ref="F164" si="876">L164+R164</f>
        <v>2.22486856</v>
      </c>
      <c r="G164" s="43">
        <f t="shared" ref="G164" si="877">M164+S164</f>
        <v>0.10200782</v>
      </c>
      <c r="H164" s="43">
        <f t="shared" ref="H164" si="878">SUM(I164:J164)</f>
        <v>2105.3874923500002</v>
      </c>
      <c r="I164" s="43">
        <v>1298.2817048500001</v>
      </c>
      <c r="J164" s="43">
        <f t="shared" ref="J164" si="879">SUM(K164:M164)</f>
        <v>807.10578750000002</v>
      </c>
      <c r="K164" s="43">
        <v>804.77891111999998</v>
      </c>
      <c r="L164" s="43">
        <v>2.22486856</v>
      </c>
      <c r="M164" s="43">
        <v>0.10200782</v>
      </c>
      <c r="N164" s="43">
        <f t="shared" ref="N164" si="880">SUM(O164:P164)</f>
        <v>232.05548481000002</v>
      </c>
      <c r="O164" s="43">
        <v>223.03778500000001</v>
      </c>
      <c r="P164" s="43">
        <f t="shared" ref="P164" si="881">SUM(Q164:S164)</f>
        <v>9.0176998099999999</v>
      </c>
      <c r="Q164" s="43">
        <v>9.0176998099999999</v>
      </c>
      <c r="R164" s="43">
        <v>0</v>
      </c>
      <c r="S164" s="43">
        <v>0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2265.9639001099999</v>
      </c>
      <c r="C165" s="43">
        <f t="shared" ref="C165" si="882">I165+O165</f>
        <v>1449.1476313200001</v>
      </c>
      <c r="D165" s="43">
        <f t="shared" ref="D165" si="883">J165+P165</f>
        <v>816.81626878999998</v>
      </c>
      <c r="E165" s="43">
        <f t="shared" ref="E165" si="884">K165+Q165</f>
        <v>814.50788197999998</v>
      </c>
      <c r="F165" s="43">
        <f t="shared" ref="F165" si="885">L165+R165</f>
        <v>2.1465554200000003</v>
      </c>
      <c r="G165" s="43">
        <f t="shared" ref="G165" si="886">M165+S165</f>
        <v>0.16183138999999999</v>
      </c>
      <c r="H165" s="43">
        <f t="shared" ref="H165" si="887">SUM(I165:J165)</f>
        <v>2041.0061949599999</v>
      </c>
      <c r="I165" s="43">
        <v>1233.2327288500001</v>
      </c>
      <c r="J165" s="43">
        <f t="shared" ref="J165" si="888">SUM(K165:M165)</f>
        <v>807.77346610999996</v>
      </c>
      <c r="K165" s="43">
        <v>805.46507929999996</v>
      </c>
      <c r="L165" s="43">
        <v>2.1465554200000003</v>
      </c>
      <c r="M165" s="43">
        <v>0.16183138999999999</v>
      </c>
      <c r="N165" s="43">
        <f t="shared" ref="N165" si="889">SUM(O165:P165)</f>
        <v>224.95770514999998</v>
      </c>
      <c r="O165" s="43">
        <v>215.91490246999999</v>
      </c>
      <c r="P165" s="43">
        <f t="shared" ref="P165" si="890">SUM(Q165:S165)</f>
        <v>9.0428026799999994</v>
      </c>
      <c r="Q165" s="43">
        <v>9.0428026799999994</v>
      </c>
      <c r="R165" s="43">
        <v>0</v>
      </c>
      <c r="S165" s="43">
        <v>0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2385.3178422999999</v>
      </c>
      <c r="C166" s="43">
        <f t="shared" ref="C166" si="891">I166+O166</f>
        <v>1596.9637879499999</v>
      </c>
      <c r="D166" s="43">
        <f t="shared" ref="D166" si="892">J166+P166</f>
        <v>788.35405435000007</v>
      </c>
      <c r="E166" s="43">
        <f t="shared" ref="E166" si="893">K166+Q166</f>
        <v>784.82665958000007</v>
      </c>
      <c r="F166" s="43">
        <f t="shared" ref="F166" si="894">L166+R166</f>
        <v>3.3835822699999998</v>
      </c>
      <c r="G166" s="43">
        <f t="shared" ref="G166" si="895">M166+S166</f>
        <v>0.14381250000000001</v>
      </c>
      <c r="H166" s="43">
        <f t="shared" ref="H166" si="896">SUM(I166:J166)</f>
        <v>2109.4325463499999</v>
      </c>
      <c r="I166" s="43">
        <v>1343.2457972699999</v>
      </c>
      <c r="J166" s="43">
        <f t="shared" ref="J166" si="897">SUM(K166:M166)</f>
        <v>766.18674908000003</v>
      </c>
      <c r="K166" s="43">
        <v>762.65935431000003</v>
      </c>
      <c r="L166" s="43">
        <v>3.3835822699999998</v>
      </c>
      <c r="M166" s="43">
        <v>0.14381250000000001</v>
      </c>
      <c r="N166" s="43">
        <f t="shared" ref="N166" si="898">SUM(O166:P166)</f>
        <v>275.88529595</v>
      </c>
      <c r="O166" s="43">
        <v>253.71799068000001</v>
      </c>
      <c r="P166" s="43">
        <f t="shared" ref="P166" si="899">SUM(Q166:S166)</f>
        <v>22.16730527</v>
      </c>
      <c r="Q166" s="43">
        <v>22.16730527</v>
      </c>
      <c r="R166" s="43">
        <v>0</v>
      </c>
      <c r="S166" s="43">
        <v>0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2237.48530433</v>
      </c>
      <c r="C167" s="43">
        <f t="shared" ref="C167" si="900">I167+O167</f>
        <v>1465.5400066500001</v>
      </c>
      <c r="D167" s="43">
        <f t="shared" ref="D167" si="901">J167+P167</f>
        <v>771.94529768000007</v>
      </c>
      <c r="E167" s="43">
        <f t="shared" ref="E167" si="902">K167+Q167</f>
        <v>765.93250961000001</v>
      </c>
      <c r="F167" s="43">
        <f t="shared" ref="F167" si="903">L167+R167</f>
        <v>5.7849220900000002</v>
      </c>
      <c r="G167" s="43">
        <f t="shared" ref="G167" si="904">M167+S167</f>
        <v>0.22786598</v>
      </c>
      <c r="H167" s="43">
        <f t="shared" ref="H167" si="905">SUM(I167:J167)</f>
        <v>1992.7001817</v>
      </c>
      <c r="I167" s="43">
        <v>1242.8662000700001</v>
      </c>
      <c r="J167" s="43">
        <f t="shared" ref="J167" si="906">SUM(K167:M167)</f>
        <v>749.83398163000004</v>
      </c>
      <c r="K167" s="43">
        <v>746.85757676000003</v>
      </c>
      <c r="L167" s="43">
        <v>2.7485388899999998</v>
      </c>
      <c r="M167" s="43">
        <v>0.22786598</v>
      </c>
      <c r="N167" s="43">
        <f t="shared" ref="N167" si="907">SUM(O167:P167)</f>
        <v>244.78512263000002</v>
      </c>
      <c r="O167" s="43">
        <v>222.67380658000002</v>
      </c>
      <c r="P167" s="43">
        <f t="shared" ref="P167" si="908">SUM(Q167:S167)</f>
        <v>22.111316049999999</v>
      </c>
      <c r="Q167" s="43">
        <v>19.07493285</v>
      </c>
      <c r="R167" s="43">
        <v>3.0363831999999999</v>
      </c>
      <c r="S167" s="43">
        <v>0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2429.4002853699999</v>
      </c>
      <c r="C168" s="43">
        <f t="shared" ref="C168" si="909">I168+O168</f>
        <v>1479.8728174400001</v>
      </c>
      <c r="D168" s="43">
        <f t="shared" ref="D168" si="910">J168+P168</f>
        <v>949.52746792999994</v>
      </c>
      <c r="E168" s="43">
        <f t="shared" ref="E168" si="911">K168+Q168</f>
        <v>947.55803609999998</v>
      </c>
      <c r="F168" s="43">
        <f t="shared" ref="F168" si="912">L168+R168</f>
        <v>1.8395043599999998</v>
      </c>
      <c r="G168" s="43">
        <f t="shared" ref="G168" si="913">M168+S168</f>
        <v>0.12992746999999999</v>
      </c>
      <c r="H168" s="43">
        <f t="shared" ref="H168" si="914">SUM(I168:J168)</f>
        <v>2232.5698626899998</v>
      </c>
      <c r="I168" s="43">
        <v>1305.33697508</v>
      </c>
      <c r="J168" s="43">
        <f t="shared" ref="J168" si="915">SUM(K168:M168)</f>
        <v>927.23288760999992</v>
      </c>
      <c r="K168" s="43">
        <v>925.26345577999996</v>
      </c>
      <c r="L168" s="43">
        <v>1.8395043599999998</v>
      </c>
      <c r="M168" s="43">
        <v>0.12992746999999999</v>
      </c>
      <c r="N168" s="43">
        <f t="shared" ref="N168" si="916">SUM(O168:P168)</f>
        <v>196.83042268</v>
      </c>
      <c r="O168" s="43">
        <v>174.53584236</v>
      </c>
      <c r="P168" s="43">
        <f t="shared" ref="P168" si="917">SUM(Q168:S168)</f>
        <v>22.294580320000001</v>
      </c>
      <c r="Q168" s="43">
        <v>22.294580320000001</v>
      </c>
      <c r="R168" s="43">
        <v>0</v>
      </c>
      <c r="S168" s="43">
        <v>0</v>
      </c>
      <c r="T168" s="43"/>
      <c r="U168" s="43"/>
      <c r="V168" s="43"/>
      <c r="W168" s="43"/>
      <c r="X168" s="43"/>
    </row>
    <row r="169" spans="1:24" collapsed="1">
      <c r="A169" s="8">
        <v>45352</v>
      </c>
      <c r="B169" s="43">
        <v>2391.9512597499997</v>
      </c>
      <c r="C169" s="43">
        <f t="shared" ref="C169" si="918">I169+O169</f>
        <v>1430.3172961499999</v>
      </c>
      <c r="D169" s="43">
        <f t="shared" ref="D169" si="919">J169+P169</f>
        <v>961.63396360000002</v>
      </c>
      <c r="E169" s="43">
        <f t="shared" ref="E169" si="920">K169+Q169</f>
        <v>958.33416041999999</v>
      </c>
      <c r="F169" s="43">
        <f t="shared" ref="F169" si="921">L169+R169</f>
        <v>3.2064684699999999</v>
      </c>
      <c r="G169" s="43">
        <f t="shared" ref="G169" si="922">M169+S169</f>
        <v>9.3334710000000001E-2</v>
      </c>
      <c r="H169" s="43">
        <f t="shared" ref="H169" si="923">SUM(I169:J169)</f>
        <v>2192.5199141600001</v>
      </c>
      <c r="I169" s="43">
        <v>1253.77460997</v>
      </c>
      <c r="J169" s="43">
        <f t="shared" ref="J169" si="924">SUM(K169:M169)</f>
        <v>938.74530419000007</v>
      </c>
      <c r="K169" s="43">
        <v>935.44550101000004</v>
      </c>
      <c r="L169" s="43">
        <v>3.2064684699999999</v>
      </c>
      <c r="M169" s="43">
        <v>9.3334710000000001E-2</v>
      </c>
      <c r="N169" s="43">
        <f t="shared" ref="N169" si="925">SUM(O169:P169)</f>
        <v>199.43134559000001</v>
      </c>
      <c r="O169" s="43">
        <v>176.54268618</v>
      </c>
      <c r="P169" s="43">
        <f t="shared" ref="P169" si="926">SUM(Q169:S169)</f>
        <v>22.888659409999999</v>
      </c>
      <c r="Q169" s="43">
        <v>22.888659409999999</v>
      </c>
      <c r="R169" s="43">
        <v>0</v>
      </c>
      <c r="S169" s="43">
        <v>0</v>
      </c>
      <c r="T169" s="43"/>
      <c r="U169" s="43"/>
      <c r="V169" s="43"/>
      <c r="W169" s="43"/>
      <c r="X169" s="43"/>
    </row>
    <row r="170" spans="1:24">
      <c r="A170" s="8">
        <v>45383</v>
      </c>
      <c r="B170" s="43">
        <v>2271.3626871099996</v>
      </c>
      <c r="C170" s="43">
        <f t="shared" ref="C170" si="927">I170+O170</f>
        <v>1367.6628800999999</v>
      </c>
      <c r="D170" s="43">
        <f t="shared" ref="D170" si="928">J170+P170</f>
        <v>903.69980700999997</v>
      </c>
      <c r="E170" s="43">
        <f t="shared" ref="E170" si="929">K170+Q170</f>
        <v>900.47512021</v>
      </c>
      <c r="F170" s="43">
        <f t="shared" ref="F170" si="930">L170+R170</f>
        <v>3.2240869399999998</v>
      </c>
      <c r="G170" s="43">
        <f t="shared" ref="G170" si="931">M170+S170</f>
        <v>5.9986000000000002E-4</v>
      </c>
      <c r="H170" s="43">
        <f t="shared" ref="H170" si="932">SUM(I170:J170)</f>
        <v>2085.1408843099998</v>
      </c>
      <c r="I170" s="43">
        <v>1204.6835199299999</v>
      </c>
      <c r="J170" s="43">
        <f t="shared" ref="J170" si="933">SUM(K170:M170)</f>
        <v>880.45736437999994</v>
      </c>
      <c r="K170" s="43">
        <v>877.23267757999997</v>
      </c>
      <c r="L170" s="43">
        <v>3.2240869399999998</v>
      </c>
      <c r="M170" s="43">
        <v>5.9986000000000002E-4</v>
      </c>
      <c r="N170" s="43">
        <f t="shared" ref="N170" si="934">SUM(O170:P170)</f>
        <v>186.22180279999998</v>
      </c>
      <c r="O170" s="43">
        <v>162.97936016999998</v>
      </c>
      <c r="P170" s="43">
        <f t="shared" ref="P170" si="935">SUM(Q170:S170)</f>
        <v>23.242442629999999</v>
      </c>
      <c r="Q170" s="43">
        <v>23.242442629999999</v>
      </c>
      <c r="R170" s="43">
        <v>0</v>
      </c>
      <c r="S170" s="43">
        <v>0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2340.0151583900001</v>
      </c>
      <c r="C171" s="43">
        <f t="shared" ref="C171" si="936">I171+O171</f>
        <v>1444.1909038400001</v>
      </c>
      <c r="D171" s="43">
        <f t="shared" ref="D171" si="937">J171+P171</f>
        <v>895.82425454999998</v>
      </c>
      <c r="E171" s="43">
        <f t="shared" ref="E171" si="938">K171+Q171</f>
        <v>890.23785755000006</v>
      </c>
      <c r="F171" s="43">
        <f t="shared" ref="F171" si="939">L171+R171</f>
        <v>5.5861968399999995</v>
      </c>
      <c r="G171" s="43">
        <f t="shared" ref="G171" si="940">M171+S171</f>
        <v>2.0016000000000001E-4</v>
      </c>
      <c r="H171" s="43">
        <f t="shared" ref="H171" si="941">SUM(I171:J171)</f>
        <v>2164.03218913</v>
      </c>
      <c r="I171" s="43">
        <v>1272.4737888500001</v>
      </c>
      <c r="J171" s="43">
        <f t="shared" ref="J171" si="942">SUM(K171:M171)</f>
        <v>891.55840028</v>
      </c>
      <c r="K171" s="43">
        <v>885.97200328000008</v>
      </c>
      <c r="L171" s="43">
        <v>5.5861968399999995</v>
      </c>
      <c r="M171" s="43">
        <v>2.0016000000000001E-4</v>
      </c>
      <c r="N171" s="43">
        <f t="shared" ref="N171" si="943">SUM(O171:P171)</f>
        <v>175.98296926</v>
      </c>
      <c r="O171" s="43">
        <v>171.71711499</v>
      </c>
      <c r="P171" s="43">
        <f t="shared" ref="P171" si="944">SUM(Q171:S171)</f>
        <v>4.2658542700000002</v>
      </c>
      <c r="Q171" s="43">
        <v>4.2658542700000002</v>
      </c>
      <c r="R171" s="43">
        <v>0</v>
      </c>
      <c r="S171" s="43">
        <v>0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2254.4093102399997</v>
      </c>
      <c r="C172" s="43">
        <f t="shared" ref="C172" si="945">I172+O172</f>
        <v>1373.65960666</v>
      </c>
      <c r="D172" s="43">
        <f t="shared" ref="D172" si="946">J172+P172</f>
        <v>880.74970357999996</v>
      </c>
      <c r="E172" s="43">
        <f t="shared" ref="E172" si="947">K172+Q172</f>
        <v>875.01849158000005</v>
      </c>
      <c r="F172" s="43">
        <f t="shared" ref="F172" si="948">L172+R172</f>
        <v>5.68148184</v>
      </c>
      <c r="G172" s="43">
        <f t="shared" ref="G172" si="949">M172+S172</f>
        <v>4.9730160000000002E-2</v>
      </c>
      <c r="H172" s="43">
        <f t="shared" ref="H172" si="950">SUM(I172:J172)</f>
        <v>2076.2491629400001</v>
      </c>
      <c r="I172" s="43">
        <v>1215.45500754</v>
      </c>
      <c r="J172" s="43">
        <f t="shared" ref="J172" si="951">SUM(K172:M172)</f>
        <v>860.79415539999991</v>
      </c>
      <c r="K172" s="43">
        <v>855.06294339999999</v>
      </c>
      <c r="L172" s="43">
        <v>5.68148184</v>
      </c>
      <c r="M172" s="43">
        <v>4.9730160000000002E-2</v>
      </c>
      <c r="N172" s="43">
        <f t="shared" ref="N172" si="952">SUM(O172:P172)</f>
        <v>178.16014730000001</v>
      </c>
      <c r="O172" s="43">
        <v>158.20459912000001</v>
      </c>
      <c r="P172" s="43">
        <f t="shared" ref="P172" si="953">SUM(Q172:S172)</f>
        <v>19.955548180000001</v>
      </c>
      <c r="Q172" s="43">
        <v>19.955548180000001</v>
      </c>
      <c r="R172" s="43">
        <v>0</v>
      </c>
      <c r="S172" s="43">
        <v>0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2296.63379992</v>
      </c>
      <c r="C173" s="43">
        <f t="shared" ref="C173" si="954">I173+O173</f>
        <v>1378.0389722299999</v>
      </c>
      <c r="D173" s="43">
        <f t="shared" ref="D173" si="955">J173+P173</f>
        <v>918.59482768999999</v>
      </c>
      <c r="E173" s="43">
        <f t="shared" ref="E173" si="956">K173+Q173</f>
        <v>910.80543562000003</v>
      </c>
      <c r="F173" s="43">
        <f t="shared" ref="F173" si="957">L173+R173</f>
        <v>7.7507246999999992</v>
      </c>
      <c r="G173" s="43">
        <f t="shared" ref="G173" si="958">M173+S173</f>
        <v>3.866737E-2</v>
      </c>
      <c r="H173" s="43">
        <f t="shared" ref="H173" si="959">SUM(I173:J173)</f>
        <v>2088.2579654000001</v>
      </c>
      <c r="I173" s="43">
        <v>1189.87814409</v>
      </c>
      <c r="J173" s="43">
        <f t="shared" ref="J173" si="960">SUM(K173:M173)</f>
        <v>898.37982131000001</v>
      </c>
      <c r="K173" s="43">
        <v>890.59042924000005</v>
      </c>
      <c r="L173" s="43">
        <v>7.7507246999999992</v>
      </c>
      <c r="M173" s="43">
        <v>3.866737E-2</v>
      </c>
      <c r="N173" s="43">
        <f t="shared" ref="N173" si="961">SUM(O173:P173)</f>
        <v>208.37583452000001</v>
      </c>
      <c r="O173" s="43">
        <v>188.16082814000001</v>
      </c>
      <c r="P173" s="43">
        <f t="shared" ref="P173" si="962">SUM(Q173:S173)</f>
        <v>20.215006379999998</v>
      </c>
      <c r="Q173" s="43">
        <v>20.215006379999998</v>
      </c>
      <c r="R173" s="43">
        <v>0</v>
      </c>
      <c r="S173" s="43">
        <v>0</v>
      </c>
      <c r="T173" s="43"/>
      <c r="U173" s="43"/>
      <c r="V173" s="43"/>
      <c r="W173" s="43"/>
      <c r="X173" s="43"/>
    </row>
    <row r="174" spans="1:24">
      <c r="A174" s="8">
        <v>45505</v>
      </c>
      <c r="B174" s="43">
        <v>2254.3049923899998</v>
      </c>
      <c r="C174" s="43">
        <f t="shared" ref="C174" si="963">I174+O174</f>
        <v>1326.8744452400001</v>
      </c>
      <c r="D174" s="43">
        <f t="shared" ref="D174" si="964">J174+P174</f>
        <v>927.43054714999994</v>
      </c>
      <c r="E174" s="43">
        <f t="shared" ref="E174" si="965">K174+Q174</f>
        <v>920.68962503</v>
      </c>
      <c r="F174" s="43">
        <f t="shared" ref="F174" si="966">L174+R174</f>
        <v>6.6414564499999997</v>
      </c>
      <c r="G174" s="43">
        <f t="shared" ref="G174" si="967">M174+S174</f>
        <v>9.9465670000000006E-2</v>
      </c>
      <c r="H174" s="43">
        <f t="shared" ref="H174" si="968">SUM(I174:J174)</f>
        <v>2051.2238561300001</v>
      </c>
      <c r="I174" s="43">
        <v>1144.1051132</v>
      </c>
      <c r="J174" s="43">
        <f t="shared" ref="J174" si="969">SUM(K174:M174)</f>
        <v>907.11874292999994</v>
      </c>
      <c r="K174" s="43">
        <v>900.37782081</v>
      </c>
      <c r="L174" s="43">
        <v>6.6414564499999997</v>
      </c>
      <c r="M174" s="43">
        <v>9.9465670000000006E-2</v>
      </c>
      <c r="N174" s="43">
        <f t="shared" ref="N174" si="970">SUM(O174:P174)</f>
        <v>203.08113625999999</v>
      </c>
      <c r="O174" s="43">
        <v>182.76933203999999</v>
      </c>
      <c r="P174" s="43">
        <f t="shared" ref="P174" si="971">SUM(Q174:S174)</f>
        <v>20.311804219999999</v>
      </c>
      <c r="Q174" s="43">
        <v>20.311804219999999</v>
      </c>
      <c r="R174" s="43">
        <v>0</v>
      </c>
      <c r="S174" s="43">
        <v>0</v>
      </c>
      <c r="T174" s="43"/>
      <c r="U174" s="43"/>
      <c r="V174" s="43"/>
      <c r="W174" s="43"/>
      <c r="X174" s="43"/>
    </row>
    <row r="175" spans="1:24">
      <c r="A175" s="8">
        <v>45536</v>
      </c>
      <c r="B175" s="43">
        <v>2548.7693714200004</v>
      </c>
      <c r="C175" s="43">
        <f t="shared" ref="C175" si="972">I175+O175</f>
        <v>1631.9072409300002</v>
      </c>
      <c r="D175" s="43">
        <f t="shared" ref="D175" si="973">J175+P175</f>
        <v>916.86213048999991</v>
      </c>
      <c r="E175" s="43">
        <f t="shared" ref="E175" si="974">K175+Q175</f>
        <v>905.72103090999997</v>
      </c>
      <c r="F175" s="43">
        <f t="shared" ref="F175" si="975">L175+R175</f>
        <v>11.073250660000001</v>
      </c>
      <c r="G175" s="43">
        <f t="shared" ref="G175" si="976">M175+S175</f>
        <v>6.7848919999999993E-2</v>
      </c>
      <c r="H175" s="43">
        <f t="shared" ref="H175" si="977">SUM(I175:J175)</f>
        <v>2346.27385938</v>
      </c>
      <c r="I175" s="43">
        <v>1449.6775153600001</v>
      </c>
      <c r="J175" s="43">
        <f t="shared" ref="J175" si="978">SUM(K175:M175)</f>
        <v>896.59634401999995</v>
      </c>
      <c r="K175" s="43">
        <v>885.45524444</v>
      </c>
      <c r="L175" s="43">
        <v>11.073250660000001</v>
      </c>
      <c r="M175" s="43">
        <v>6.7848919999999993E-2</v>
      </c>
      <c r="N175" s="43">
        <f t="shared" ref="N175" si="979">SUM(O175:P175)</f>
        <v>202.49551203999999</v>
      </c>
      <c r="O175" s="43">
        <v>182.22972557</v>
      </c>
      <c r="P175" s="43">
        <f t="shared" ref="P175" si="980">SUM(Q175:S175)</f>
        <v>20.265786469999998</v>
      </c>
      <c r="Q175" s="43">
        <v>20.265786469999998</v>
      </c>
      <c r="R175" s="43">
        <v>0</v>
      </c>
      <c r="S175" s="43">
        <v>0</v>
      </c>
      <c r="T175" s="43"/>
      <c r="U175" s="43"/>
      <c r="V175" s="43"/>
      <c r="W175" s="43"/>
      <c r="X175" s="43"/>
    </row>
    <row r="176" spans="1:24">
      <c r="A176" s="8">
        <v>45566</v>
      </c>
      <c r="B176" s="43">
        <v>2378.9950300099999</v>
      </c>
      <c r="C176" s="43">
        <f t="shared" ref="C176" si="981">I176+O176</f>
        <v>1518.14091616</v>
      </c>
      <c r="D176" s="43">
        <f t="shared" ref="D176" si="982">J176+P176</f>
        <v>860.85411384999998</v>
      </c>
      <c r="E176" s="43">
        <f t="shared" ref="E176" si="983">K176+Q176</f>
        <v>848.96080629000005</v>
      </c>
      <c r="F176" s="43">
        <f t="shared" ref="F176" si="984">L176+R176</f>
        <v>11.82077104</v>
      </c>
      <c r="G176" s="43">
        <f t="shared" ref="G176" si="985">M176+S176</f>
        <v>7.2536519999999993E-2</v>
      </c>
      <c r="H176" s="43">
        <f t="shared" ref="H176" si="986">SUM(I176:J176)</f>
        <v>2172.1484620000001</v>
      </c>
      <c r="I176" s="43">
        <v>1331.6327665399999</v>
      </c>
      <c r="J176" s="43">
        <f t="shared" ref="J176" si="987">SUM(K176:M176)</f>
        <v>840.51569545999996</v>
      </c>
      <c r="K176" s="43">
        <v>828.62238790000004</v>
      </c>
      <c r="L176" s="43">
        <v>11.82077104</v>
      </c>
      <c r="M176" s="43">
        <v>7.2536519999999993E-2</v>
      </c>
      <c r="N176" s="43">
        <f t="shared" ref="N176" si="988">SUM(O176:P176)</f>
        <v>206.84656801</v>
      </c>
      <c r="O176" s="43">
        <v>186.50814962000001</v>
      </c>
      <c r="P176" s="43">
        <f t="shared" ref="P176" si="989">SUM(Q176:S176)</f>
        <v>20.338418390000001</v>
      </c>
      <c r="Q176" s="43">
        <v>20.338418390000001</v>
      </c>
      <c r="R176" s="43">
        <v>0</v>
      </c>
      <c r="S176" s="43">
        <v>0</v>
      </c>
      <c r="T176" s="43"/>
      <c r="U176" s="43"/>
      <c r="V176" s="43"/>
      <c r="W176" s="43"/>
      <c r="X176" s="43"/>
    </row>
    <row r="177" spans="1:24">
      <c r="A177" s="8">
        <v>45597</v>
      </c>
      <c r="B177" s="43">
        <v>2357.5009705300004</v>
      </c>
      <c r="C177" s="43">
        <f t="shared" ref="C177" si="990">I177+O177</f>
        <v>1530.08188077</v>
      </c>
      <c r="D177" s="43">
        <f t="shared" ref="D177" si="991">J177+P177</f>
        <v>827.41908976000002</v>
      </c>
      <c r="E177" s="43">
        <f t="shared" ref="E177" si="992">K177+Q177</f>
        <v>817.11894816000006</v>
      </c>
      <c r="F177" s="43">
        <f t="shared" ref="F177" si="993">L177+R177</f>
        <v>10.163366100000001</v>
      </c>
      <c r="G177" s="43">
        <f t="shared" ref="G177" si="994">M177+S177</f>
        <v>0.13677549999999999</v>
      </c>
      <c r="H177" s="43">
        <f t="shared" ref="H177" si="995">SUM(I177:J177)</f>
        <v>2206.7541559299998</v>
      </c>
      <c r="I177" s="43">
        <v>1399.84624504</v>
      </c>
      <c r="J177" s="43">
        <f t="shared" ref="J177" si="996">SUM(K177:M177)</f>
        <v>806.90791089000004</v>
      </c>
      <c r="K177" s="43">
        <v>796.60776929000008</v>
      </c>
      <c r="L177" s="43">
        <v>10.163366100000001</v>
      </c>
      <c r="M177" s="43">
        <v>0.13677549999999999</v>
      </c>
      <c r="N177" s="43">
        <f t="shared" ref="N177" si="997">SUM(O177:P177)</f>
        <v>150.74681459999999</v>
      </c>
      <c r="O177" s="43">
        <v>130.23563572999998</v>
      </c>
      <c r="P177" s="43">
        <f t="shared" ref="P177" si="998">SUM(Q177:S177)</f>
        <v>20.511178869999998</v>
      </c>
      <c r="Q177" s="43">
        <v>20.511178869999998</v>
      </c>
      <c r="R177" s="43">
        <v>0</v>
      </c>
      <c r="S177" s="43">
        <v>0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2699.29584389</v>
      </c>
      <c r="C178" s="43">
        <f t="shared" ref="C178" si="999">I178+O178</f>
        <v>1876.76603535</v>
      </c>
      <c r="D178" s="43">
        <f t="shared" ref="D178" si="1000">J178+P178</f>
        <v>822.52980853999986</v>
      </c>
      <c r="E178" s="43">
        <f t="shared" ref="E178" si="1001">K178+Q178</f>
        <v>809.73568917999989</v>
      </c>
      <c r="F178" s="43">
        <f t="shared" ref="F178" si="1002">L178+R178</f>
        <v>12.41827625</v>
      </c>
      <c r="G178" s="43">
        <f t="shared" ref="G178" si="1003">M178+S178</f>
        <v>0.37584310999999998</v>
      </c>
      <c r="H178" s="43">
        <f t="shared" ref="H178" si="1004">SUM(I178:J178)</f>
        <v>2536.30519572</v>
      </c>
      <c r="I178" s="43">
        <v>1734.4715072200001</v>
      </c>
      <c r="J178" s="43">
        <f t="shared" ref="J178" si="1005">SUM(K178:M178)</f>
        <v>801.83368849999988</v>
      </c>
      <c r="K178" s="43">
        <v>789.03956913999991</v>
      </c>
      <c r="L178" s="43">
        <v>12.41827625</v>
      </c>
      <c r="M178" s="43">
        <v>0.37584310999999998</v>
      </c>
      <c r="N178" s="43">
        <f t="shared" ref="N178" si="1006">SUM(O178:P178)</f>
        <v>162.99064817000001</v>
      </c>
      <c r="O178" s="43">
        <v>142.29452813</v>
      </c>
      <c r="P178" s="43">
        <f t="shared" ref="P178" si="1007">SUM(Q178:S178)</f>
        <v>20.69612004</v>
      </c>
      <c r="Q178" s="43">
        <v>20.69612004</v>
      </c>
      <c r="R178" s="43">
        <v>0</v>
      </c>
      <c r="S178" s="43">
        <v>0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2472.7051403099999</v>
      </c>
      <c r="C179" s="43">
        <f t="shared" ref="C179" si="1008">I179+O179</f>
        <v>1599.8715332100001</v>
      </c>
      <c r="D179" s="43">
        <f t="shared" ref="D179" si="1009">J179+P179</f>
        <v>872.83360709999999</v>
      </c>
      <c r="E179" s="43">
        <f t="shared" ref="E179" si="1010">K179+Q179</f>
        <v>861.86473814999999</v>
      </c>
      <c r="F179" s="43">
        <f t="shared" ref="F179" si="1011">L179+R179</f>
        <v>10.797238650000001</v>
      </c>
      <c r="G179" s="43">
        <f t="shared" ref="G179" si="1012">M179+S179</f>
        <v>0.17163030000000001</v>
      </c>
      <c r="H179" s="43">
        <f t="shared" ref="H179" si="1013">SUM(I179:J179)</f>
        <v>2317.2554081499998</v>
      </c>
      <c r="I179" s="43">
        <v>1465.0296479799999</v>
      </c>
      <c r="J179" s="43">
        <f t="shared" ref="J179" si="1014">SUM(K179:M179)</f>
        <v>852.22576016999994</v>
      </c>
      <c r="K179" s="43">
        <v>841.25689121999994</v>
      </c>
      <c r="L179" s="43">
        <v>10.797238650000001</v>
      </c>
      <c r="M179" s="43">
        <v>0.17163030000000001</v>
      </c>
      <c r="N179" s="43">
        <f t="shared" ref="N179" si="1015">SUM(O179:P179)</f>
        <v>155.44973216</v>
      </c>
      <c r="O179" s="43">
        <v>134.84188523</v>
      </c>
      <c r="P179" s="43">
        <f t="shared" ref="P179" si="1016">SUM(Q179:S179)</f>
        <v>20.607846930000001</v>
      </c>
      <c r="Q179" s="43">
        <v>20.607846930000001</v>
      </c>
      <c r="R179" s="43">
        <v>0</v>
      </c>
      <c r="S179" s="43">
        <v>0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2467.6615127299997</v>
      </c>
      <c r="C180" s="43">
        <f t="shared" ref="C180" si="1017">I180+O180</f>
        <v>1666.41481856</v>
      </c>
      <c r="D180" s="43">
        <f t="shared" ref="D180" si="1018">J180+P180</f>
        <v>801.24669416999984</v>
      </c>
      <c r="E180" s="43">
        <f t="shared" ref="E180" si="1019">K180+Q180</f>
        <v>790.40620649999994</v>
      </c>
      <c r="F180" s="43">
        <f t="shared" ref="F180" si="1020">L180+R180</f>
        <v>10.633314889999999</v>
      </c>
      <c r="G180" s="43">
        <f t="shared" ref="G180" si="1021">M180+S180</f>
        <v>0.20717278</v>
      </c>
      <c r="H180" s="43">
        <f t="shared" ref="H180" si="1022">SUM(I180:J180)</f>
        <v>2320.3951803099999</v>
      </c>
      <c r="I180" s="43">
        <v>1539.5355353800001</v>
      </c>
      <c r="J180" s="43">
        <f t="shared" ref="J180" si="1023">SUM(K180:M180)</f>
        <v>780.85964492999983</v>
      </c>
      <c r="K180" s="43">
        <v>770.01915725999993</v>
      </c>
      <c r="L180" s="43">
        <v>10.633314889999999</v>
      </c>
      <c r="M180" s="43">
        <v>0.20717278</v>
      </c>
      <c r="N180" s="43">
        <f t="shared" ref="N180" si="1024">SUM(O180:P180)</f>
        <v>147.26633242</v>
      </c>
      <c r="O180" s="43">
        <v>126.87928318</v>
      </c>
      <c r="P180" s="43">
        <f t="shared" ref="P180" si="1025">SUM(Q180:S180)</f>
        <v>20.38704924</v>
      </c>
      <c r="Q180" s="43">
        <v>20.38704924</v>
      </c>
      <c r="R180" s="43">
        <v>0</v>
      </c>
      <c r="S180" s="43">
        <v>0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2359.1723993400001</v>
      </c>
      <c r="C181" s="43">
        <f t="shared" ref="C181" si="1026">I181+O181</f>
        <v>1502.22512783</v>
      </c>
      <c r="D181" s="43">
        <f t="shared" ref="D181" si="1027">J181+P181</f>
        <v>856.94727150999984</v>
      </c>
      <c r="E181" s="43">
        <f t="shared" ref="E181" si="1028">K181+Q181</f>
        <v>847.15130868999984</v>
      </c>
      <c r="F181" s="43">
        <f t="shared" ref="F181" si="1029">L181+R181</f>
        <v>9.5414633899999988</v>
      </c>
      <c r="G181" s="43">
        <f t="shared" ref="G181" si="1030">M181+S181</f>
        <v>0.25449942999999997</v>
      </c>
      <c r="H181" s="43">
        <f t="shared" ref="H181" si="1031">SUM(I181:J181)</f>
        <v>2223.49466291</v>
      </c>
      <c r="I181" s="43">
        <v>1386.96543247</v>
      </c>
      <c r="J181" s="43">
        <f t="shared" ref="J181" si="1032">SUM(K181:M181)</f>
        <v>836.52923043999988</v>
      </c>
      <c r="K181" s="43">
        <v>826.73326761999988</v>
      </c>
      <c r="L181" s="43">
        <v>9.5414633899999988</v>
      </c>
      <c r="M181" s="43">
        <v>0.25449942999999997</v>
      </c>
      <c r="N181" s="43">
        <f t="shared" ref="N181" si="1033">SUM(O181:P181)</f>
        <v>135.67773642999998</v>
      </c>
      <c r="O181" s="43">
        <v>115.25969535999999</v>
      </c>
      <c r="P181" s="43">
        <f t="shared" ref="P181" si="1034">SUM(Q181:S181)</f>
        <v>20.418041070000001</v>
      </c>
      <c r="Q181" s="43">
        <v>20.418041070000001</v>
      </c>
      <c r="R181" s="43">
        <v>0</v>
      </c>
      <c r="S181" s="43">
        <v>0</v>
      </c>
      <c r="T181" s="43"/>
      <c r="U181" s="43"/>
      <c r="V181" s="43"/>
      <c r="W181" s="43"/>
      <c r="X181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0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8" customWidth="1"/>
    <col min="2" max="2" width="9.6640625" style="18" customWidth="1"/>
    <col min="3" max="3" width="7.33203125" style="18" customWidth="1"/>
    <col min="4" max="4" width="8" style="18" customWidth="1"/>
    <col min="5" max="9" width="7.33203125" style="18" customWidth="1"/>
    <col min="10" max="10" width="8" style="18" customWidth="1"/>
    <col min="11" max="15" width="7.33203125" style="18" customWidth="1"/>
    <col min="16" max="16" width="8" style="18" customWidth="1"/>
    <col min="17" max="19" width="7.33203125" style="18" customWidth="1"/>
    <col min="20" max="16384" width="9.109375" style="18"/>
  </cols>
  <sheetData>
    <row r="1" spans="1:25">
      <c r="A1" s="17" t="s">
        <v>129</v>
      </c>
      <c r="C1" s="27"/>
    </row>
    <row r="2" spans="1:25" ht="5.25" customHeight="1"/>
    <row r="3" spans="1:25" ht="27" customHeight="1">
      <c r="A3" s="220" t="s">
        <v>80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5" ht="12.75" customHeight="1">
      <c r="A4" s="206" t="s">
        <v>128</v>
      </c>
      <c r="B4" s="218"/>
      <c r="C4" s="218"/>
      <c r="D4" s="218"/>
      <c r="E4" s="218"/>
      <c r="F4" s="218"/>
    </row>
    <row r="5" spans="1:25" ht="12.75" customHeight="1">
      <c r="A5" s="38" t="s">
        <v>226</v>
      </c>
      <c r="B5" s="38"/>
      <c r="C5" s="38"/>
      <c r="D5" s="36"/>
      <c r="E5" s="36"/>
      <c r="F5" s="36"/>
    </row>
    <row r="6" spans="1:25" s="20" customFormat="1" ht="12.75" customHeight="1">
      <c r="A6" s="190" t="s">
        <v>0</v>
      </c>
      <c r="B6" s="179" t="s">
        <v>16</v>
      </c>
      <c r="C6" s="193" t="s">
        <v>7</v>
      </c>
      <c r="D6" s="193"/>
      <c r="E6" s="193"/>
      <c r="F6" s="193"/>
      <c r="G6" s="193"/>
      <c r="H6" s="195" t="s">
        <v>2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25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5" s="20" customFormat="1" ht="88.5" customHeight="1">
      <c r="A8" s="192"/>
      <c r="B8" s="179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2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2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3.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</row>
    <row r="11" spans="1:25" ht="12.75" hidden="1" customHeight="1" outlineLevel="1">
      <c r="A11" s="8">
        <v>40544</v>
      </c>
      <c r="B11" s="43">
        <v>3516.5913877100002</v>
      </c>
      <c r="C11" s="43">
        <f>I11+O11</f>
        <v>872.11211482999988</v>
      </c>
      <c r="D11" s="43">
        <f>J11+P11</f>
        <v>2644.4792728800003</v>
      </c>
      <c r="E11" s="43">
        <f>K11+Q11</f>
        <v>1365.1655774300002</v>
      </c>
      <c r="F11" s="43">
        <f>L11+R11</f>
        <v>1164.0359073</v>
      </c>
      <c r="G11" s="43">
        <f>M11+S11</f>
        <v>115.27778814999999</v>
      </c>
      <c r="H11" s="43">
        <f>SUM(I11:J11)</f>
        <v>1902.19490567</v>
      </c>
      <c r="I11" s="43">
        <v>542.23155870999994</v>
      </c>
      <c r="J11" s="43">
        <f>SUM(K11:M11)</f>
        <v>1359.9633469600001</v>
      </c>
      <c r="K11" s="43">
        <v>579.24267411000005</v>
      </c>
      <c r="L11" s="43">
        <v>737.51680213999998</v>
      </c>
      <c r="M11" s="43">
        <v>43.203870709999997</v>
      </c>
      <c r="N11" s="43">
        <f>SUM(O11:P11)</f>
        <v>1614.3964820399999</v>
      </c>
      <c r="O11" s="43">
        <v>329.88055611999999</v>
      </c>
      <c r="P11" s="43">
        <f>SUM(Q11:S11)</f>
        <v>1284.51592592</v>
      </c>
      <c r="Q11" s="43">
        <v>785.92290332000005</v>
      </c>
      <c r="R11" s="43">
        <v>426.51910515999998</v>
      </c>
      <c r="S11" s="43">
        <v>72.073917440000002</v>
      </c>
    </row>
    <row r="12" spans="1:25" ht="12.75" hidden="1" customHeight="1" outlineLevel="1">
      <c r="A12" s="8">
        <v>40575</v>
      </c>
      <c r="B12" s="43">
        <v>3578.5617530499999</v>
      </c>
      <c r="C12" s="43">
        <f t="shared" ref="C12:C67" si="0">I12+O12</f>
        <v>910.80896027000006</v>
      </c>
      <c r="D12" s="43">
        <f t="shared" ref="D12:D67" si="1">J12+P12</f>
        <v>2667.7527927800002</v>
      </c>
      <c r="E12" s="43">
        <f t="shared" ref="E12:E67" si="2">K12+Q12</f>
        <v>1344.40493133</v>
      </c>
      <c r="F12" s="43">
        <f t="shared" ref="F12:F67" si="3">L12+R12</f>
        <v>1204.3578464900002</v>
      </c>
      <c r="G12" s="43">
        <f t="shared" ref="G12:G67" si="4">M12+S12</f>
        <v>118.99001496</v>
      </c>
      <c r="H12" s="43">
        <f t="shared" ref="H12:H67" si="5">SUM(I12:J12)</f>
        <v>1951.95204698</v>
      </c>
      <c r="I12" s="43">
        <v>570.61690780000004</v>
      </c>
      <c r="J12" s="43">
        <f t="shared" ref="J12:J67" si="6">SUM(K12:M12)</f>
        <v>1381.3351391799999</v>
      </c>
      <c r="K12" s="43">
        <v>573.52481953999995</v>
      </c>
      <c r="L12" s="43">
        <v>765.27516648000005</v>
      </c>
      <c r="M12" s="43">
        <v>42.53515316</v>
      </c>
      <c r="N12" s="43">
        <f t="shared" ref="N12:N67" si="7">SUM(O12:P12)</f>
        <v>1626.6097060699999</v>
      </c>
      <c r="O12" s="43">
        <v>340.19205247000002</v>
      </c>
      <c r="P12" s="43">
        <f t="shared" ref="P12:P67" si="8">SUM(Q12:S12)</f>
        <v>1286.4176536</v>
      </c>
      <c r="Q12" s="43">
        <v>770.88011179</v>
      </c>
      <c r="R12" s="43">
        <v>439.08268000999999</v>
      </c>
      <c r="S12" s="43">
        <v>76.454861800000003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3569.7719039599997</v>
      </c>
      <c r="C13" s="43">
        <f t="shared" si="0"/>
        <v>918.25754587000006</v>
      </c>
      <c r="D13" s="43">
        <f t="shared" si="1"/>
        <v>2651.5143580899994</v>
      </c>
      <c r="E13" s="43">
        <f t="shared" si="2"/>
        <v>1292.9518653499999</v>
      </c>
      <c r="F13" s="43">
        <f t="shared" si="3"/>
        <v>1233.40710375</v>
      </c>
      <c r="G13" s="43">
        <f t="shared" si="4"/>
        <v>125.15538899000001</v>
      </c>
      <c r="H13" s="43">
        <f t="shared" si="5"/>
        <v>1959.5807684099998</v>
      </c>
      <c r="I13" s="43">
        <v>563.75410714999998</v>
      </c>
      <c r="J13" s="43">
        <f t="shared" si="6"/>
        <v>1395.8266612599998</v>
      </c>
      <c r="K13" s="43">
        <v>565.10676938999995</v>
      </c>
      <c r="L13" s="43">
        <v>785.92469261999997</v>
      </c>
      <c r="M13" s="43">
        <v>44.795199250000003</v>
      </c>
      <c r="N13" s="43">
        <f t="shared" si="7"/>
        <v>1610.1911355499999</v>
      </c>
      <c r="O13" s="43">
        <v>354.50343872000002</v>
      </c>
      <c r="P13" s="43">
        <f t="shared" si="8"/>
        <v>1255.6876968299998</v>
      </c>
      <c r="Q13" s="43">
        <v>727.84509595999998</v>
      </c>
      <c r="R13" s="43">
        <v>447.48241113</v>
      </c>
      <c r="S13" s="43">
        <v>80.360189739999996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3584.3652319800003</v>
      </c>
      <c r="C14" s="43">
        <f t="shared" si="0"/>
        <v>928.63879646999999</v>
      </c>
      <c r="D14" s="43">
        <f t="shared" si="1"/>
        <v>2655.7264355100001</v>
      </c>
      <c r="E14" s="43">
        <f t="shared" si="2"/>
        <v>1258.1566728600001</v>
      </c>
      <c r="F14" s="43">
        <f t="shared" si="3"/>
        <v>1275.16739312</v>
      </c>
      <c r="G14" s="43">
        <f t="shared" si="4"/>
        <v>122.40236953</v>
      </c>
      <c r="H14" s="43">
        <f t="shared" si="5"/>
        <v>1977.09552029</v>
      </c>
      <c r="I14" s="43">
        <v>573.61267344999999</v>
      </c>
      <c r="J14" s="43">
        <f t="shared" si="6"/>
        <v>1403.4828468400001</v>
      </c>
      <c r="K14" s="43">
        <v>543.29575489000001</v>
      </c>
      <c r="L14" s="43">
        <v>811.12788723000006</v>
      </c>
      <c r="M14" s="43">
        <v>49.059204719999997</v>
      </c>
      <c r="N14" s="43">
        <f t="shared" si="7"/>
        <v>1607.2697116899999</v>
      </c>
      <c r="O14" s="43">
        <v>355.02612302</v>
      </c>
      <c r="P14" s="43">
        <f t="shared" si="8"/>
        <v>1252.24358867</v>
      </c>
      <c r="Q14" s="43">
        <v>714.86091796999995</v>
      </c>
      <c r="R14" s="43">
        <v>464.03950588999999</v>
      </c>
      <c r="S14" s="43">
        <v>73.343164810000005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3618.1342699699999</v>
      </c>
      <c r="C15" s="43">
        <f t="shared" si="0"/>
        <v>935.11422930000003</v>
      </c>
      <c r="D15" s="43">
        <f t="shared" si="1"/>
        <v>2683.0200406699996</v>
      </c>
      <c r="E15" s="43">
        <f t="shared" si="2"/>
        <v>1270.6737674000001</v>
      </c>
      <c r="F15" s="43">
        <f t="shared" si="3"/>
        <v>1288.3417979599999</v>
      </c>
      <c r="G15" s="43">
        <f t="shared" si="4"/>
        <v>124.00447531</v>
      </c>
      <c r="H15" s="43">
        <f t="shared" si="5"/>
        <v>1985.97027338</v>
      </c>
      <c r="I15" s="43">
        <v>572.85893921000002</v>
      </c>
      <c r="J15" s="43">
        <f t="shared" si="6"/>
        <v>1413.11133417</v>
      </c>
      <c r="K15" s="43">
        <v>548.84044025000003</v>
      </c>
      <c r="L15" s="43">
        <v>815.90584618000003</v>
      </c>
      <c r="M15" s="43">
        <v>48.365047740000001</v>
      </c>
      <c r="N15" s="43">
        <f t="shared" si="7"/>
        <v>1632.1639965899999</v>
      </c>
      <c r="O15" s="43">
        <v>362.25529009000002</v>
      </c>
      <c r="P15" s="43">
        <f t="shared" si="8"/>
        <v>1269.9087064999999</v>
      </c>
      <c r="Q15" s="43">
        <v>721.83332714999995</v>
      </c>
      <c r="R15" s="43">
        <v>472.43595177999998</v>
      </c>
      <c r="S15" s="43">
        <v>75.639427569999995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3652.1507612200003</v>
      </c>
      <c r="C16" s="43">
        <f t="shared" si="0"/>
        <v>984.95636403000003</v>
      </c>
      <c r="D16" s="43">
        <f t="shared" si="1"/>
        <v>2667.19439719</v>
      </c>
      <c r="E16" s="43">
        <f t="shared" si="2"/>
        <v>1227.8572516899999</v>
      </c>
      <c r="F16" s="43">
        <f t="shared" si="3"/>
        <v>1310.3899064699999</v>
      </c>
      <c r="G16" s="43">
        <f t="shared" si="4"/>
        <v>128.94723902999999</v>
      </c>
      <c r="H16" s="43">
        <f t="shared" si="5"/>
        <v>2008.0725727200002</v>
      </c>
      <c r="I16" s="43">
        <v>613.81039711999995</v>
      </c>
      <c r="J16" s="43">
        <f t="shared" si="6"/>
        <v>1394.2621756000001</v>
      </c>
      <c r="K16" s="43">
        <v>519.37329738000005</v>
      </c>
      <c r="L16" s="43">
        <v>825.09312437999995</v>
      </c>
      <c r="M16" s="43">
        <v>49.795753840000003</v>
      </c>
      <c r="N16" s="43">
        <f t="shared" si="7"/>
        <v>1644.0781884999999</v>
      </c>
      <c r="O16" s="43">
        <v>371.14596691000003</v>
      </c>
      <c r="P16" s="43">
        <f t="shared" si="8"/>
        <v>1272.9322215899999</v>
      </c>
      <c r="Q16" s="43">
        <v>708.48395430999994</v>
      </c>
      <c r="R16" s="43">
        <v>485.29678209000002</v>
      </c>
      <c r="S16" s="43">
        <v>79.151485190000002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3695.3556155400001</v>
      </c>
      <c r="C17" s="43">
        <f t="shared" si="0"/>
        <v>990.53470569000001</v>
      </c>
      <c r="D17" s="43">
        <f t="shared" si="1"/>
        <v>2704.8209098500001</v>
      </c>
      <c r="E17" s="43">
        <f t="shared" si="2"/>
        <v>1214.7792342100001</v>
      </c>
      <c r="F17" s="43">
        <f t="shared" si="3"/>
        <v>1358.64241292</v>
      </c>
      <c r="G17" s="43">
        <f t="shared" si="4"/>
        <v>131.39926272</v>
      </c>
      <c r="H17" s="43">
        <f t="shared" si="5"/>
        <v>2047.8267795199999</v>
      </c>
      <c r="I17" s="43">
        <v>629.36929813999996</v>
      </c>
      <c r="J17" s="43">
        <f t="shared" si="6"/>
        <v>1418.45748138</v>
      </c>
      <c r="K17" s="43">
        <v>522.20047062000003</v>
      </c>
      <c r="L17" s="43">
        <v>847.66203091</v>
      </c>
      <c r="M17" s="43">
        <v>48.594979850000001</v>
      </c>
      <c r="N17" s="43">
        <f t="shared" si="7"/>
        <v>1647.52883602</v>
      </c>
      <c r="O17" s="43">
        <v>361.16540755</v>
      </c>
      <c r="P17" s="43">
        <f t="shared" si="8"/>
        <v>1286.3634284699999</v>
      </c>
      <c r="Q17" s="43">
        <v>692.57876358999999</v>
      </c>
      <c r="R17" s="43">
        <v>510.98038201000003</v>
      </c>
      <c r="S17" s="43">
        <v>82.804282869999994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3628.2020487300001</v>
      </c>
      <c r="C18" s="43">
        <f t="shared" si="0"/>
        <v>988.24192531000006</v>
      </c>
      <c r="D18" s="43">
        <f t="shared" si="1"/>
        <v>2639.9601234199999</v>
      </c>
      <c r="E18" s="43">
        <f t="shared" si="2"/>
        <v>1152.6471882199999</v>
      </c>
      <c r="F18" s="43">
        <f t="shared" si="3"/>
        <v>1360.1411722500002</v>
      </c>
      <c r="G18" s="43">
        <f t="shared" si="4"/>
        <v>127.17176294999999</v>
      </c>
      <c r="H18" s="43">
        <f t="shared" si="5"/>
        <v>1978.5349268300001</v>
      </c>
      <c r="I18" s="43">
        <v>620.65993345000004</v>
      </c>
      <c r="J18" s="43">
        <f t="shared" si="6"/>
        <v>1357.87499338</v>
      </c>
      <c r="K18" s="43">
        <v>468.53895904000001</v>
      </c>
      <c r="L18" s="43">
        <v>844.11608046000003</v>
      </c>
      <c r="M18" s="43">
        <v>45.219953879999998</v>
      </c>
      <c r="N18" s="43">
        <f t="shared" si="7"/>
        <v>1649.6671219000002</v>
      </c>
      <c r="O18" s="43">
        <v>367.58199186000002</v>
      </c>
      <c r="P18" s="43">
        <f t="shared" si="8"/>
        <v>1282.0851300400002</v>
      </c>
      <c r="Q18" s="43">
        <v>684.10822917999997</v>
      </c>
      <c r="R18" s="43">
        <v>516.02509179000003</v>
      </c>
      <c r="S18" s="43">
        <v>81.951809069999996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3628.1661841700002</v>
      </c>
      <c r="C19" s="43">
        <f t="shared" si="0"/>
        <v>976.40143459000001</v>
      </c>
      <c r="D19" s="43">
        <f t="shared" si="1"/>
        <v>2651.7647495800002</v>
      </c>
      <c r="E19" s="43">
        <f t="shared" si="2"/>
        <v>1150.7503900300001</v>
      </c>
      <c r="F19" s="43">
        <f t="shared" si="3"/>
        <v>1370.1265109999999</v>
      </c>
      <c r="G19" s="43">
        <f t="shared" si="4"/>
        <v>130.88784855</v>
      </c>
      <c r="H19" s="43">
        <f t="shared" si="5"/>
        <v>1967.9377590200002</v>
      </c>
      <c r="I19" s="43">
        <v>609.18949153999995</v>
      </c>
      <c r="J19" s="43">
        <f t="shared" si="6"/>
        <v>1358.7482674800001</v>
      </c>
      <c r="K19" s="43">
        <v>461.53684241000002</v>
      </c>
      <c r="L19" s="43">
        <v>849.38267884000004</v>
      </c>
      <c r="M19" s="43">
        <v>47.82874623</v>
      </c>
      <c r="N19" s="43">
        <f t="shared" si="7"/>
        <v>1660.2284251499998</v>
      </c>
      <c r="O19" s="43">
        <v>367.21194305</v>
      </c>
      <c r="P19" s="43">
        <f t="shared" si="8"/>
        <v>1293.0164820999998</v>
      </c>
      <c r="Q19" s="43">
        <v>689.21354761999999</v>
      </c>
      <c r="R19" s="43">
        <v>520.74383216000001</v>
      </c>
      <c r="S19" s="43">
        <v>83.059102319999994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3638.5105470999997</v>
      </c>
      <c r="C20" s="43">
        <f t="shared" si="0"/>
        <v>951.26214471999992</v>
      </c>
      <c r="D20" s="43">
        <f t="shared" si="1"/>
        <v>2687.2484023799998</v>
      </c>
      <c r="E20" s="43">
        <f t="shared" si="2"/>
        <v>1160.87473467</v>
      </c>
      <c r="F20" s="43">
        <f t="shared" si="3"/>
        <v>1392.10525134</v>
      </c>
      <c r="G20" s="43">
        <f t="shared" si="4"/>
        <v>134.26841637000001</v>
      </c>
      <c r="H20" s="43">
        <f t="shared" si="5"/>
        <v>1942.5050573599999</v>
      </c>
      <c r="I20" s="43">
        <v>585.62107504999994</v>
      </c>
      <c r="J20" s="43">
        <f t="shared" si="6"/>
        <v>1356.88398231</v>
      </c>
      <c r="K20" s="43">
        <v>448.63735858000001</v>
      </c>
      <c r="L20" s="43">
        <v>858.66640489999997</v>
      </c>
      <c r="M20" s="43">
        <v>49.58021883</v>
      </c>
      <c r="N20" s="43">
        <f t="shared" si="7"/>
        <v>1696.0054897399998</v>
      </c>
      <c r="O20" s="43">
        <v>365.64106966999998</v>
      </c>
      <c r="P20" s="43">
        <f t="shared" si="8"/>
        <v>1330.3644200699998</v>
      </c>
      <c r="Q20" s="43">
        <v>712.23737609</v>
      </c>
      <c r="R20" s="43">
        <v>533.43884644000002</v>
      </c>
      <c r="S20" s="43">
        <v>84.688197540000004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3652.9531720199998</v>
      </c>
      <c r="C21" s="43">
        <f t="shared" si="0"/>
        <v>922.03681800000004</v>
      </c>
      <c r="D21" s="43">
        <f t="shared" si="1"/>
        <v>2730.9163540199997</v>
      </c>
      <c r="E21" s="43">
        <f t="shared" si="2"/>
        <v>1214.2322440299999</v>
      </c>
      <c r="F21" s="43">
        <f t="shared" si="3"/>
        <v>1365.30393106</v>
      </c>
      <c r="G21" s="43">
        <f t="shared" si="4"/>
        <v>151.38017893</v>
      </c>
      <c r="H21" s="43">
        <f t="shared" si="5"/>
        <v>1973.9748811999998</v>
      </c>
      <c r="I21" s="43">
        <v>576.58842842000001</v>
      </c>
      <c r="J21" s="43">
        <f t="shared" si="6"/>
        <v>1397.3864527799999</v>
      </c>
      <c r="K21" s="43">
        <v>494.69256608000001</v>
      </c>
      <c r="L21" s="43">
        <v>844.84512244999996</v>
      </c>
      <c r="M21" s="43">
        <v>57.848764250000002</v>
      </c>
      <c r="N21" s="43">
        <f t="shared" si="7"/>
        <v>1678.97829082</v>
      </c>
      <c r="O21" s="43">
        <v>345.44838958000003</v>
      </c>
      <c r="P21" s="43">
        <f t="shared" si="8"/>
        <v>1333.5299012399998</v>
      </c>
      <c r="Q21" s="43">
        <v>719.53967795000005</v>
      </c>
      <c r="R21" s="43">
        <v>520.45880861000001</v>
      </c>
      <c r="S21" s="43">
        <v>93.531414679999997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3706.6308993000002</v>
      </c>
      <c r="C22" s="43">
        <f t="shared" si="0"/>
        <v>876.5995923800001</v>
      </c>
      <c r="D22" s="43">
        <f t="shared" si="1"/>
        <v>2830.0313069200001</v>
      </c>
      <c r="E22" s="43">
        <f t="shared" si="2"/>
        <v>1336.43239709</v>
      </c>
      <c r="F22" s="43">
        <f t="shared" si="3"/>
        <v>1351.8363540999999</v>
      </c>
      <c r="G22" s="43">
        <f t="shared" si="4"/>
        <v>141.76255573</v>
      </c>
      <c r="H22" s="43">
        <f t="shared" si="5"/>
        <v>2027.76428992</v>
      </c>
      <c r="I22" s="43">
        <v>547.21802301000002</v>
      </c>
      <c r="J22" s="43">
        <f t="shared" si="6"/>
        <v>1480.54626691</v>
      </c>
      <c r="K22" s="43">
        <v>598.13342943999999</v>
      </c>
      <c r="L22" s="43">
        <v>830.62707470999999</v>
      </c>
      <c r="M22" s="43">
        <v>51.785762759999997</v>
      </c>
      <c r="N22" s="43">
        <f t="shared" si="7"/>
        <v>1678.86660938</v>
      </c>
      <c r="O22" s="43">
        <v>329.38156937000002</v>
      </c>
      <c r="P22" s="43">
        <f t="shared" si="8"/>
        <v>1349.4850400099999</v>
      </c>
      <c r="Q22" s="43">
        <v>738.29896765000001</v>
      </c>
      <c r="R22" s="43">
        <v>521.20927939000001</v>
      </c>
      <c r="S22" s="43">
        <v>89.976792970000005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3788.2763030900005</v>
      </c>
      <c r="C23" s="43">
        <f t="shared" si="0"/>
        <v>902.80589768000004</v>
      </c>
      <c r="D23" s="43">
        <f t="shared" si="1"/>
        <v>2885.4704054099998</v>
      </c>
      <c r="E23" s="43">
        <f t="shared" si="2"/>
        <v>1392.56999937</v>
      </c>
      <c r="F23" s="43">
        <f t="shared" si="3"/>
        <v>1348.2299939100001</v>
      </c>
      <c r="G23" s="43">
        <f t="shared" si="4"/>
        <v>144.67041212999999</v>
      </c>
      <c r="H23" s="43">
        <f t="shared" si="5"/>
        <v>2090.1487184699999</v>
      </c>
      <c r="I23" s="43">
        <v>565.03445827999997</v>
      </c>
      <c r="J23" s="43">
        <f t="shared" si="6"/>
        <v>1525.1142601899999</v>
      </c>
      <c r="K23" s="43">
        <v>648.65425458000004</v>
      </c>
      <c r="L23" s="43">
        <v>823.56232592000003</v>
      </c>
      <c r="M23" s="43">
        <v>52.897679689999997</v>
      </c>
      <c r="N23" s="43">
        <f t="shared" si="7"/>
        <v>1698.1275846199999</v>
      </c>
      <c r="O23" s="43">
        <v>337.77143940000002</v>
      </c>
      <c r="P23" s="43">
        <f t="shared" si="8"/>
        <v>1360.3561452199999</v>
      </c>
      <c r="Q23" s="43">
        <v>743.91574478999996</v>
      </c>
      <c r="R23" s="43">
        <v>524.66766799000004</v>
      </c>
      <c r="S23" s="43">
        <v>91.772732439999999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3888.2040835000003</v>
      </c>
      <c r="C24" s="43">
        <f t="shared" si="0"/>
        <v>939.33354766000002</v>
      </c>
      <c r="D24" s="43">
        <f t="shared" si="1"/>
        <v>2948.8705358400002</v>
      </c>
      <c r="E24" s="43">
        <f t="shared" si="2"/>
        <v>1426.1601268600002</v>
      </c>
      <c r="F24" s="43">
        <f t="shared" si="3"/>
        <v>1375.9441845199999</v>
      </c>
      <c r="G24" s="43">
        <f t="shared" si="4"/>
        <v>146.76622445999999</v>
      </c>
      <c r="H24" s="43">
        <f t="shared" si="5"/>
        <v>2167.2219468499998</v>
      </c>
      <c r="I24" s="43">
        <v>608.48590072000002</v>
      </c>
      <c r="J24" s="43">
        <f t="shared" si="6"/>
        <v>1558.73604613</v>
      </c>
      <c r="K24" s="43">
        <v>669.79575007000005</v>
      </c>
      <c r="L24" s="43">
        <v>834.58769651</v>
      </c>
      <c r="M24" s="43">
        <v>54.352599550000001</v>
      </c>
      <c r="N24" s="43">
        <f t="shared" si="7"/>
        <v>1720.98213665</v>
      </c>
      <c r="O24" s="43">
        <v>330.84764694</v>
      </c>
      <c r="P24" s="43">
        <f t="shared" si="8"/>
        <v>1390.13448971</v>
      </c>
      <c r="Q24" s="43">
        <v>756.36437679000005</v>
      </c>
      <c r="R24" s="43">
        <v>541.35648801000002</v>
      </c>
      <c r="S24" s="43">
        <v>92.413624909999996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3989.4977063699998</v>
      </c>
      <c r="C25" s="43">
        <f t="shared" si="0"/>
        <v>963.45113417999994</v>
      </c>
      <c r="D25" s="43">
        <f t="shared" si="1"/>
        <v>3026.04657219</v>
      </c>
      <c r="E25" s="43">
        <f t="shared" si="2"/>
        <v>1468.2042600499999</v>
      </c>
      <c r="F25" s="43">
        <f t="shared" si="3"/>
        <v>1408.3667595000002</v>
      </c>
      <c r="G25" s="43">
        <f t="shared" si="4"/>
        <v>149.47555263999999</v>
      </c>
      <c r="H25" s="43">
        <f t="shared" si="5"/>
        <v>2215.88424334</v>
      </c>
      <c r="I25" s="43">
        <v>614.59068593999996</v>
      </c>
      <c r="J25" s="43">
        <f t="shared" si="6"/>
        <v>1601.2935574000001</v>
      </c>
      <c r="K25" s="43">
        <v>699.54582059999996</v>
      </c>
      <c r="L25" s="43">
        <v>845.82437244000005</v>
      </c>
      <c r="M25" s="43">
        <v>55.923364360000001</v>
      </c>
      <c r="N25" s="43">
        <f t="shared" si="7"/>
        <v>1773.6134630299998</v>
      </c>
      <c r="O25" s="43">
        <v>348.86044823999998</v>
      </c>
      <c r="P25" s="43">
        <f t="shared" si="8"/>
        <v>1424.7530147899997</v>
      </c>
      <c r="Q25" s="43">
        <v>768.65843944999995</v>
      </c>
      <c r="R25" s="43">
        <v>562.54238706000001</v>
      </c>
      <c r="S25" s="43">
        <v>93.552188279999996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4090.9956080000002</v>
      </c>
      <c r="C26" s="43">
        <f t="shared" si="0"/>
        <v>963.53962288000002</v>
      </c>
      <c r="D26" s="43">
        <f t="shared" si="1"/>
        <v>3127.4559851199997</v>
      </c>
      <c r="E26" s="43">
        <f t="shared" si="2"/>
        <v>1544.09834331</v>
      </c>
      <c r="F26" s="43">
        <f t="shared" si="3"/>
        <v>1433.06673729</v>
      </c>
      <c r="G26" s="43">
        <f t="shared" si="4"/>
        <v>150.29090452</v>
      </c>
      <c r="H26" s="43">
        <f t="shared" si="5"/>
        <v>2295.0713622099997</v>
      </c>
      <c r="I26" s="43">
        <v>621.82333821999998</v>
      </c>
      <c r="J26" s="43">
        <f t="shared" si="6"/>
        <v>1673.2480239899999</v>
      </c>
      <c r="K26" s="43">
        <v>756.76760807999995</v>
      </c>
      <c r="L26" s="43">
        <v>861.15982933999999</v>
      </c>
      <c r="M26" s="43">
        <v>55.320586570000003</v>
      </c>
      <c r="N26" s="43">
        <f t="shared" si="7"/>
        <v>1795.9242457899998</v>
      </c>
      <c r="O26" s="43">
        <v>341.71628465999999</v>
      </c>
      <c r="P26" s="43">
        <f t="shared" si="8"/>
        <v>1454.2079611299998</v>
      </c>
      <c r="Q26" s="43">
        <v>787.33073522999996</v>
      </c>
      <c r="R26" s="43">
        <v>571.90690795</v>
      </c>
      <c r="S26" s="43">
        <v>94.970317949999995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4104.7739721300004</v>
      </c>
      <c r="C27" s="43">
        <f t="shared" si="0"/>
        <v>975.42154841000001</v>
      </c>
      <c r="D27" s="43">
        <f t="shared" si="1"/>
        <v>3129.3524237199999</v>
      </c>
      <c r="E27" s="43">
        <f t="shared" si="2"/>
        <v>1521.99684041</v>
      </c>
      <c r="F27" s="43">
        <f t="shared" si="3"/>
        <v>1456.3024813699999</v>
      </c>
      <c r="G27" s="43">
        <f t="shared" si="4"/>
        <v>151.05310194</v>
      </c>
      <c r="H27" s="43">
        <f t="shared" si="5"/>
        <v>2315.7484965799999</v>
      </c>
      <c r="I27" s="43">
        <v>624.71568076000005</v>
      </c>
      <c r="J27" s="43">
        <f t="shared" si="6"/>
        <v>1691.0328158199998</v>
      </c>
      <c r="K27" s="43">
        <v>768.34734086000003</v>
      </c>
      <c r="L27" s="43">
        <v>866.99622652999994</v>
      </c>
      <c r="M27" s="43">
        <v>55.689248429999999</v>
      </c>
      <c r="N27" s="43">
        <f t="shared" si="7"/>
        <v>1789.02547555</v>
      </c>
      <c r="O27" s="43">
        <v>350.70586765000002</v>
      </c>
      <c r="P27" s="43">
        <f t="shared" si="8"/>
        <v>1438.3196078999999</v>
      </c>
      <c r="Q27" s="43">
        <v>753.64949954999997</v>
      </c>
      <c r="R27" s="43">
        <v>589.30625483999995</v>
      </c>
      <c r="S27" s="43">
        <v>95.363853509999998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4174.8012071399999</v>
      </c>
      <c r="C28" s="43">
        <f t="shared" si="0"/>
        <v>1012.31844296</v>
      </c>
      <c r="D28" s="43">
        <f t="shared" si="1"/>
        <v>3162.4827641800002</v>
      </c>
      <c r="E28" s="43">
        <f t="shared" si="2"/>
        <v>1534.65325876</v>
      </c>
      <c r="F28" s="43">
        <f t="shared" si="3"/>
        <v>1477.9375023600001</v>
      </c>
      <c r="G28" s="43">
        <f t="shared" si="4"/>
        <v>149.89200305999998</v>
      </c>
      <c r="H28" s="43">
        <f t="shared" si="5"/>
        <v>2385.9448162899998</v>
      </c>
      <c r="I28" s="43">
        <v>679.66256253999995</v>
      </c>
      <c r="J28" s="43">
        <f t="shared" si="6"/>
        <v>1706.2822537500001</v>
      </c>
      <c r="K28" s="43">
        <v>773.41979627000001</v>
      </c>
      <c r="L28" s="43">
        <v>876.42439459000002</v>
      </c>
      <c r="M28" s="43">
        <v>56.438062889999998</v>
      </c>
      <c r="N28" s="43">
        <f t="shared" si="7"/>
        <v>1788.85639085</v>
      </c>
      <c r="O28" s="43">
        <v>332.65588042000002</v>
      </c>
      <c r="P28" s="43">
        <f t="shared" si="8"/>
        <v>1456.2005104299999</v>
      </c>
      <c r="Q28" s="43">
        <v>761.23346248999997</v>
      </c>
      <c r="R28" s="43">
        <v>601.51310777000003</v>
      </c>
      <c r="S28" s="43">
        <v>93.453940169999996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4216.8819212099997</v>
      </c>
      <c r="C29" s="43">
        <f t="shared" si="0"/>
        <v>1019.9460244100001</v>
      </c>
      <c r="D29" s="43">
        <f t="shared" si="1"/>
        <v>3196.9358967999997</v>
      </c>
      <c r="E29" s="43">
        <f t="shared" si="2"/>
        <v>1536.4498492600001</v>
      </c>
      <c r="F29" s="43">
        <f t="shared" si="3"/>
        <v>1502.17193578</v>
      </c>
      <c r="G29" s="43">
        <f t="shared" si="4"/>
        <v>158.31411176</v>
      </c>
      <c r="H29" s="43">
        <f t="shared" si="5"/>
        <v>2377.5504666100001</v>
      </c>
      <c r="I29" s="43">
        <v>662.10081697999999</v>
      </c>
      <c r="J29" s="43">
        <f t="shared" si="6"/>
        <v>1715.4496496300001</v>
      </c>
      <c r="K29" s="43">
        <v>786.91534698999999</v>
      </c>
      <c r="L29" s="43">
        <v>870.68082135999998</v>
      </c>
      <c r="M29" s="43">
        <v>57.853481279999997</v>
      </c>
      <c r="N29" s="43">
        <f t="shared" si="7"/>
        <v>1839.3314545999999</v>
      </c>
      <c r="O29" s="43">
        <v>357.84520743000002</v>
      </c>
      <c r="P29" s="43">
        <f t="shared" si="8"/>
        <v>1481.4862471699998</v>
      </c>
      <c r="Q29" s="43">
        <v>749.53450226999996</v>
      </c>
      <c r="R29" s="43">
        <v>631.49111442000003</v>
      </c>
      <c r="S29" s="43">
        <v>100.46063048000001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4301.3444179899998</v>
      </c>
      <c r="C30" s="43">
        <f t="shared" si="0"/>
        <v>1040.61818423</v>
      </c>
      <c r="D30" s="43">
        <f t="shared" si="1"/>
        <v>3260.7262337600005</v>
      </c>
      <c r="E30" s="43">
        <f t="shared" si="2"/>
        <v>1555.8078526600002</v>
      </c>
      <c r="F30" s="43">
        <f t="shared" si="3"/>
        <v>1541.7168200400001</v>
      </c>
      <c r="G30" s="43">
        <f t="shared" si="4"/>
        <v>163.20156106000002</v>
      </c>
      <c r="H30" s="43">
        <f t="shared" si="5"/>
        <v>2403.2358290500001</v>
      </c>
      <c r="I30" s="43">
        <v>676.18963770000005</v>
      </c>
      <c r="J30" s="43">
        <f t="shared" si="6"/>
        <v>1727.0461913500001</v>
      </c>
      <c r="K30" s="43">
        <v>795.75681940000004</v>
      </c>
      <c r="L30" s="43">
        <v>873.25410519000002</v>
      </c>
      <c r="M30" s="43">
        <v>58.035266759999999</v>
      </c>
      <c r="N30" s="43">
        <f t="shared" si="7"/>
        <v>1898.1085889400001</v>
      </c>
      <c r="O30" s="43">
        <v>364.42854653000001</v>
      </c>
      <c r="P30" s="43">
        <f t="shared" si="8"/>
        <v>1533.6800424100002</v>
      </c>
      <c r="Q30" s="43">
        <v>760.05103326000005</v>
      </c>
      <c r="R30" s="43">
        <v>668.46271485</v>
      </c>
      <c r="S30" s="43">
        <v>105.1662943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4413.8385138099993</v>
      </c>
      <c r="C31" s="43">
        <f t="shared" si="0"/>
        <v>1064.86622025</v>
      </c>
      <c r="D31" s="43">
        <f t="shared" si="1"/>
        <v>3348.9722935599998</v>
      </c>
      <c r="E31" s="43">
        <f t="shared" si="2"/>
        <v>1568.0856619900001</v>
      </c>
      <c r="F31" s="43">
        <f t="shared" si="3"/>
        <v>1601.99594753</v>
      </c>
      <c r="G31" s="43">
        <f t="shared" si="4"/>
        <v>178.89068404</v>
      </c>
      <c r="H31" s="43">
        <f t="shared" si="5"/>
        <v>2406.6158275600001</v>
      </c>
      <c r="I31" s="43">
        <v>689.39458286000001</v>
      </c>
      <c r="J31" s="43">
        <f t="shared" si="6"/>
        <v>1717.2212446999999</v>
      </c>
      <c r="K31" s="43">
        <v>793.16138352999997</v>
      </c>
      <c r="L31" s="43">
        <v>867.09008654000002</v>
      </c>
      <c r="M31" s="43">
        <v>56.969774630000003</v>
      </c>
      <c r="N31" s="43">
        <f t="shared" si="7"/>
        <v>2007.2226862499999</v>
      </c>
      <c r="O31" s="43">
        <v>375.47163739000001</v>
      </c>
      <c r="P31" s="43">
        <f t="shared" si="8"/>
        <v>1631.7510488599999</v>
      </c>
      <c r="Q31" s="43">
        <v>774.92427845999998</v>
      </c>
      <c r="R31" s="43">
        <v>734.90586098999995</v>
      </c>
      <c r="S31" s="43">
        <v>121.92090940999999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4416.6628604699999</v>
      </c>
      <c r="C32" s="43">
        <f t="shared" si="0"/>
        <v>1025.9906000200001</v>
      </c>
      <c r="D32" s="43">
        <f t="shared" si="1"/>
        <v>3390.6722604500001</v>
      </c>
      <c r="E32" s="43">
        <f t="shared" si="2"/>
        <v>1554.5722355399998</v>
      </c>
      <c r="F32" s="43">
        <f t="shared" si="3"/>
        <v>1644.8544195700001</v>
      </c>
      <c r="G32" s="43">
        <f t="shared" si="4"/>
        <v>191.24560534</v>
      </c>
      <c r="H32" s="43">
        <f t="shared" si="5"/>
        <v>2345.42067886</v>
      </c>
      <c r="I32" s="43">
        <v>658.79422508000005</v>
      </c>
      <c r="J32" s="43">
        <f t="shared" si="6"/>
        <v>1686.62645378</v>
      </c>
      <c r="K32" s="43">
        <v>766.80519067</v>
      </c>
      <c r="L32" s="43">
        <v>864.30150875000004</v>
      </c>
      <c r="M32" s="43">
        <v>55.51975436</v>
      </c>
      <c r="N32" s="43">
        <f t="shared" si="7"/>
        <v>2071.24218161</v>
      </c>
      <c r="O32" s="43">
        <v>367.19637494</v>
      </c>
      <c r="P32" s="43">
        <f t="shared" si="8"/>
        <v>1704.0458066699998</v>
      </c>
      <c r="Q32" s="43">
        <v>787.76704486999995</v>
      </c>
      <c r="R32" s="43">
        <v>780.55291081999997</v>
      </c>
      <c r="S32" s="43">
        <v>135.72585097999999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4506.6728818199999</v>
      </c>
      <c r="C33" s="43">
        <f t="shared" si="0"/>
        <v>1022.62872206</v>
      </c>
      <c r="D33" s="43">
        <f t="shared" si="1"/>
        <v>3484.0441597600002</v>
      </c>
      <c r="E33" s="43">
        <f t="shared" si="2"/>
        <v>1618.8742745700001</v>
      </c>
      <c r="F33" s="43">
        <f t="shared" si="3"/>
        <v>1669.21733165</v>
      </c>
      <c r="G33" s="43">
        <f t="shared" si="4"/>
        <v>195.95255354</v>
      </c>
      <c r="H33" s="43">
        <f t="shared" si="5"/>
        <v>2377.8069549300003</v>
      </c>
      <c r="I33" s="43">
        <v>651.70964446000005</v>
      </c>
      <c r="J33" s="43">
        <f t="shared" si="6"/>
        <v>1726.0973104700001</v>
      </c>
      <c r="K33" s="43">
        <v>811.12171491000004</v>
      </c>
      <c r="L33" s="43">
        <v>863.30621655000004</v>
      </c>
      <c r="M33" s="43">
        <v>51.66937901</v>
      </c>
      <c r="N33" s="43">
        <f t="shared" si="7"/>
        <v>2128.8659268900001</v>
      </c>
      <c r="O33" s="43">
        <v>370.91907759999998</v>
      </c>
      <c r="P33" s="43">
        <f t="shared" si="8"/>
        <v>1757.94684929</v>
      </c>
      <c r="Q33" s="43">
        <v>807.75255965999997</v>
      </c>
      <c r="R33" s="43">
        <v>805.91111509999996</v>
      </c>
      <c r="S33" s="43">
        <v>144.28317453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4598.6367779299999</v>
      </c>
      <c r="C34" s="43">
        <f t="shared" si="0"/>
        <v>993.91857718999995</v>
      </c>
      <c r="D34" s="43">
        <f t="shared" si="1"/>
        <v>3604.7182007399997</v>
      </c>
      <c r="E34" s="43">
        <f t="shared" si="2"/>
        <v>1667.12523517</v>
      </c>
      <c r="F34" s="43">
        <f t="shared" si="3"/>
        <v>1733.47615976</v>
      </c>
      <c r="G34" s="43">
        <f t="shared" si="4"/>
        <v>204.11680581000002</v>
      </c>
      <c r="H34" s="43">
        <f t="shared" si="5"/>
        <v>2433.7137249699999</v>
      </c>
      <c r="I34" s="43">
        <v>631.90531097999997</v>
      </c>
      <c r="J34" s="43">
        <f t="shared" si="6"/>
        <v>1801.80841399</v>
      </c>
      <c r="K34" s="43">
        <v>851.43578593999996</v>
      </c>
      <c r="L34" s="43">
        <v>898.27651797999999</v>
      </c>
      <c r="M34" s="43">
        <v>52.096110070000002</v>
      </c>
      <c r="N34" s="43">
        <f t="shared" si="7"/>
        <v>2164.9230529599999</v>
      </c>
      <c r="O34" s="43">
        <v>362.01326620999998</v>
      </c>
      <c r="P34" s="43">
        <f t="shared" si="8"/>
        <v>1802.90978675</v>
      </c>
      <c r="Q34" s="43">
        <v>815.68944923000004</v>
      </c>
      <c r="R34" s="43">
        <v>835.19964177999998</v>
      </c>
      <c r="S34" s="43">
        <v>152.02069574000001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4724.5748786099994</v>
      </c>
      <c r="C35" s="43">
        <f t="shared" si="0"/>
        <v>999.19646976000001</v>
      </c>
      <c r="D35" s="43">
        <f t="shared" si="1"/>
        <v>3725.3784088499997</v>
      </c>
      <c r="E35" s="43">
        <f t="shared" si="2"/>
        <v>1724.09221895</v>
      </c>
      <c r="F35" s="43">
        <f t="shared" si="3"/>
        <v>1790.6914813799999</v>
      </c>
      <c r="G35" s="43">
        <f t="shared" si="4"/>
        <v>210.59470852000001</v>
      </c>
      <c r="H35" s="43">
        <f t="shared" si="5"/>
        <v>2533.1856359799999</v>
      </c>
      <c r="I35" s="43">
        <v>639.13508675000003</v>
      </c>
      <c r="J35" s="43">
        <f t="shared" si="6"/>
        <v>1894.0505492299999</v>
      </c>
      <c r="K35" s="43">
        <v>912.63689498999997</v>
      </c>
      <c r="L35" s="43">
        <v>928.04152474</v>
      </c>
      <c r="M35" s="43">
        <v>53.3721295</v>
      </c>
      <c r="N35" s="43">
        <f t="shared" si="7"/>
        <v>2191.3892426299999</v>
      </c>
      <c r="O35" s="43">
        <v>360.06138300999999</v>
      </c>
      <c r="P35" s="43">
        <f t="shared" si="8"/>
        <v>1831.32785962</v>
      </c>
      <c r="Q35" s="43">
        <v>811.45532395999999</v>
      </c>
      <c r="R35" s="43">
        <v>862.64995664000003</v>
      </c>
      <c r="S35" s="43">
        <v>157.22257902000001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4768.5626886299997</v>
      </c>
      <c r="C36" s="43">
        <f t="shared" si="0"/>
        <v>989.91275730000007</v>
      </c>
      <c r="D36" s="43">
        <f t="shared" si="1"/>
        <v>3778.6499313300001</v>
      </c>
      <c r="E36" s="43">
        <f t="shared" si="2"/>
        <v>1721.02723446</v>
      </c>
      <c r="F36" s="43">
        <f t="shared" si="3"/>
        <v>2027.0725549199999</v>
      </c>
      <c r="G36" s="43">
        <f t="shared" si="4"/>
        <v>30.550141949999997</v>
      </c>
      <c r="H36" s="43">
        <f t="shared" si="5"/>
        <v>2588.1963377400002</v>
      </c>
      <c r="I36" s="43">
        <v>643.11037629999998</v>
      </c>
      <c r="J36" s="43">
        <f t="shared" si="6"/>
        <v>1945.0859614400001</v>
      </c>
      <c r="K36" s="43">
        <v>936.73430636000001</v>
      </c>
      <c r="L36" s="43">
        <v>990.38353159999997</v>
      </c>
      <c r="M36" s="43">
        <v>17.968123479999999</v>
      </c>
      <c r="N36" s="43">
        <f t="shared" si="7"/>
        <v>2180.3663508899999</v>
      </c>
      <c r="O36" s="43">
        <v>346.80238100000003</v>
      </c>
      <c r="P36" s="43">
        <f t="shared" si="8"/>
        <v>1833.56396989</v>
      </c>
      <c r="Q36" s="43">
        <v>784.29292810000004</v>
      </c>
      <c r="R36" s="43">
        <v>1036.6890233199999</v>
      </c>
      <c r="S36" s="43">
        <v>12.58201847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4813.3788297199999</v>
      </c>
      <c r="C37" s="43">
        <f t="shared" si="0"/>
        <v>1033.4265200700002</v>
      </c>
      <c r="D37" s="43">
        <f t="shared" si="1"/>
        <v>3779.9523096499997</v>
      </c>
      <c r="E37" s="43">
        <f t="shared" si="2"/>
        <v>1649.8463723999998</v>
      </c>
      <c r="F37" s="43">
        <f t="shared" si="3"/>
        <v>2089.9537396599999</v>
      </c>
      <c r="G37" s="43">
        <f t="shared" si="4"/>
        <v>40.15219759</v>
      </c>
      <c r="H37" s="43">
        <f t="shared" si="5"/>
        <v>2653.1892617200001</v>
      </c>
      <c r="I37" s="43">
        <v>672.81261902000006</v>
      </c>
      <c r="J37" s="43">
        <f t="shared" si="6"/>
        <v>1980.3766427</v>
      </c>
      <c r="K37" s="43">
        <v>934.83252081000001</v>
      </c>
      <c r="L37" s="43">
        <v>1016.58638531</v>
      </c>
      <c r="M37" s="43">
        <v>28.957736579999999</v>
      </c>
      <c r="N37" s="43">
        <f t="shared" si="7"/>
        <v>2160.1895679999998</v>
      </c>
      <c r="O37" s="43">
        <v>360.61390104999998</v>
      </c>
      <c r="P37" s="43">
        <f t="shared" si="8"/>
        <v>1799.5756669499997</v>
      </c>
      <c r="Q37" s="43">
        <v>715.01385158999994</v>
      </c>
      <c r="R37" s="43">
        <v>1073.3673543499999</v>
      </c>
      <c r="S37" s="43">
        <v>11.194461009999999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4841.2672314600004</v>
      </c>
      <c r="C38" s="43">
        <f t="shared" si="0"/>
        <v>1067.9013941000001</v>
      </c>
      <c r="D38" s="43">
        <f t="shared" si="1"/>
        <v>3773.3658373600001</v>
      </c>
      <c r="E38" s="43">
        <f t="shared" si="2"/>
        <v>1605.31689742</v>
      </c>
      <c r="F38" s="43">
        <f t="shared" si="3"/>
        <v>2118.5750394400002</v>
      </c>
      <c r="G38" s="43">
        <f t="shared" si="4"/>
        <v>49.473900499999999</v>
      </c>
      <c r="H38" s="43">
        <f t="shared" si="5"/>
        <v>2727.8040585900003</v>
      </c>
      <c r="I38" s="43">
        <v>713.77498675000004</v>
      </c>
      <c r="J38" s="43">
        <f t="shared" si="6"/>
        <v>2014.0290718400001</v>
      </c>
      <c r="K38" s="43">
        <v>927.22031036999999</v>
      </c>
      <c r="L38" s="43">
        <v>1054.55098557</v>
      </c>
      <c r="M38" s="43">
        <v>32.257775899999999</v>
      </c>
      <c r="N38" s="43">
        <f t="shared" si="7"/>
        <v>2113.4631728700001</v>
      </c>
      <c r="O38" s="43">
        <v>354.12640735000002</v>
      </c>
      <c r="P38" s="43">
        <f t="shared" si="8"/>
        <v>1759.33676552</v>
      </c>
      <c r="Q38" s="43">
        <v>678.09658705000004</v>
      </c>
      <c r="R38" s="43">
        <v>1064.02405387</v>
      </c>
      <c r="S38" s="43">
        <v>17.216124600000001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4879.87167168</v>
      </c>
      <c r="C39" s="43">
        <f t="shared" si="0"/>
        <v>1061.8489495899998</v>
      </c>
      <c r="D39" s="43">
        <f t="shared" si="1"/>
        <v>3818.0227220900001</v>
      </c>
      <c r="E39" s="43">
        <f t="shared" si="2"/>
        <v>1610.0749581499999</v>
      </c>
      <c r="F39" s="43">
        <f t="shared" si="3"/>
        <v>2152.32279801</v>
      </c>
      <c r="G39" s="43">
        <f t="shared" si="4"/>
        <v>55.624965930000002</v>
      </c>
      <c r="H39" s="43">
        <f t="shared" si="5"/>
        <v>2757.5009819000002</v>
      </c>
      <c r="I39" s="43">
        <v>700.27461862999996</v>
      </c>
      <c r="J39" s="43">
        <f t="shared" si="6"/>
        <v>2057.2263632700001</v>
      </c>
      <c r="K39" s="43">
        <v>949.03392640000004</v>
      </c>
      <c r="L39" s="43">
        <v>1069.56883524</v>
      </c>
      <c r="M39" s="43">
        <v>38.623601630000003</v>
      </c>
      <c r="N39" s="43">
        <f t="shared" si="7"/>
        <v>2122.3706897800002</v>
      </c>
      <c r="O39" s="43">
        <v>361.57433096</v>
      </c>
      <c r="P39" s="43">
        <f t="shared" si="8"/>
        <v>1760.79635882</v>
      </c>
      <c r="Q39" s="43">
        <v>661.04103175</v>
      </c>
      <c r="R39" s="43">
        <v>1082.75396277</v>
      </c>
      <c r="S39" s="43">
        <v>17.001364299999999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5030.5072629200004</v>
      </c>
      <c r="C40" s="43">
        <f t="shared" si="0"/>
        <v>1152.2561117400001</v>
      </c>
      <c r="D40" s="43">
        <f t="shared" si="1"/>
        <v>3878.2511511800003</v>
      </c>
      <c r="E40" s="43">
        <f t="shared" si="2"/>
        <v>1633.00561051</v>
      </c>
      <c r="F40" s="43">
        <f t="shared" si="3"/>
        <v>2188.8368027000001</v>
      </c>
      <c r="G40" s="43">
        <f t="shared" si="4"/>
        <v>56.408737969999997</v>
      </c>
      <c r="H40" s="43">
        <f t="shared" si="5"/>
        <v>2914.3182573499998</v>
      </c>
      <c r="I40" s="43">
        <v>801.59754171999998</v>
      </c>
      <c r="J40" s="43">
        <f t="shared" si="6"/>
        <v>2112.7207156300001</v>
      </c>
      <c r="K40" s="43">
        <v>980.13030341000001</v>
      </c>
      <c r="L40" s="43">
        <v>1092.0822292</v>
      </c>
      <c r="M40" s="43">
        <v>40.508183019999997</v>
      </c>
      <c r="N40" s="43">
        <f t="shared" si="7"/>
        <v>2116.1890055700001</v>
      </c>
      <c r="O40" s="43">
        <v>350.65857002000001</v>
      </c>
      <c r="P40" s="43">
        <f t="shared" si="8"/>
        <v>1765.53043555</v>
      </c>
      <c r="Q40" s="43">
        <v>652.87530709999999</v>
      </c>
      <c r="R40" s="43">
        <v>1096.7545735000001</v>
      </c>
      <c r="S40" s="43">
        <v>15.90055495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5170.8302056200009</v>
      </c>
      <c r="C41" s="43">
        <f t="shared" si="0"/>
        <v>1167.1490363500002</v>
      </c>
      <c r="D41" s="43">
        <f t="shared" si="1"/>
        <v>4003.6811692700003</v>
      </c>
      <c r="E41" s="43">
        <f t="shared" si="2"/>
        <v>1544.16759712</v>
      </c>
      <c r="F41" s="43">
        <f t="shared" si="3"/>
        <v>2400.9112074100003</v>
      </c>
      <c r="G41" s="43">
        <f t="shared" si="4"/>
        <v>58.602364739999999</v>
      </c>
      <c r="H41" s="43">
        <f t="shared" si="5"/>
        <v>2987.3922220900004</v>
      </c>
      <c r="I41" s="43">
        <v>795.91128876000005</v>
      </c>
      <c r="J41" s="43">
        <f t="shared" si="6"/>
        <v>2191.4809333300004</v>
      </c>
      <c r="K41" s="43">
        <v>989.54138970999998</v>
      </c>
      <c r="L41" s="43">
        <v>1160.3354555000001</v>
      </c>
      <c r="M41" s="43">
        <v>41.60408812</v>
      </c>
      <c r="N41" s="43">
        <f t="shared" si="7"/>
        <v>2183.4379835300001</v>
      </c>
      <c r="O41" s="43">
        <v>371.23774759000003</v>
      </c>
      <c r="P41" s="43">
        <f t="shared" si="8"/>
        <v>1812.2002359400001</v>
      </c>
      <c r="Q41" s="43">
        <v>554.62620741000001</v>
      </c>
      <c r="R41" s="43">
        <v>1240.57575191</v>
      </c>
      <c r="S41" s="43">
        <v>16.998276619999999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5229.6408757999998</v>
      </c>
      <c r="C42" s="43">
        <f t="shared" si="0"/>
        <v>1141.17582257</v>
      </c>
      <c r="D42" s="43">
        <f t="shared" si="1"/>
        <v>4088.4650532299993</v>
      </c>
      <c r="E42" s="43">
        <f t="shared" si="2"/>
        <v>1555.5449896</v>
      </c>
      <c r="F42" s="43">
        <f t="shared" si="3"/>
        <v>2461.5464874499999</v>
      </c>
      <c r="G42" s="43">
        <f t="shared" si="4"/>
        <v>71.373576180000001</v>
      </c>
      <c r="H42" s="43">
        <f t="shared" si="5"/>
        <v>3042.1433635099997</v>
      </c>
      <c r="I42" s="43">
        <v>783.172552</v>
      </c>
      <c r="J42" s="43">
        <f t="shared" si="6"/>
        <v>2258.9708115099997</v>
      </c>
      <c r="K42" s="43">
        <v>1005.18007405</v>
      </c>
      <c r="L42" s="43">
        <v>1199.76933616</v>
      </c>
      <c r="M42" s="43">
        <v>54.021401300000001</v>
      </c>
      <c r="N42" s="43">
        <f t="shared" si="7"/>
        <v>2187.4975122899996</v>
      </c>
      <c r="O42" s="43">
        <v>358.00327056999998</v>
      </c>
      <c r="P42" s="43">
        <f t="shared" si="8"/>
        <v>1829.4942417199998</v>
      </c>
      <c r="Q42" s="43">
        <v>550.36491554999998</v>
      </c>
      <c r="R42" s="43">
        <v>1261.7771512899999</v>
      </c>
      <c r="S42" s="43">
        <v>17.35217488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5289.4017304299996</v>
      </c>
      <c r="C43" s="43">
        <f t="shared" si="0"/>
        <v>1130.0451179300001</v>
      </c>
      <c r="D43" s="43">
        <f t="shared" si="1"/>
        <v>4159.3566124999998</v>
      </c>
      <c r="E43" s="43">
        <f t="shared" si="2"/>
        <v>1572.4729930600001</v>
      </c>
      <c r="F43" s="43">
        <f t="shared" si="3"/>
        <v>2492.88772694</v>
      </c>
      <c r="G43" s="43">
        <f t="shared" si="4"/>
        <v>93.995892499999997</v>
      </c>
      <c r="H43" s="43">
        <f t="shared" si="5"/>
        <v>3092.2733013500001</v>
      </c>
      <c r="I43" s="43">
        <v>768.18701448000002</v>
      </c>
      <c r="J43" s="43">
        <f t="shared" si="6"/>
        <v>2324.0862868700001</v>
      </c>
      <c r="K43" s="43">
        <v>1023.08491757</v>
      </c>
      <c r="L43" s="43">
        <v>1228.5992046599999</v>
      </c>
      <c r="M43" s="43">
        <v>72.402164639999995</v>
      </c>
      <c r="N43" s="43">
        <f t="shared" si="7"/>
        <v>2197.1284290799999</v>
      </c>
      <c r="O43" s="43">
        <v>361.85810344999999</v>
      </c>
      <c r="P43" s="43">
        <f t="shared" si="8"/>
        <v>1835.2703256300001</v>
      </c>
      <c r="Q43" s="43">
        <v>549.38807549000001</v>
      </c>
      <c r="R43" s="43">
        <v>1264.2885222800001</v>
      </c>
      <c r="S43" s="43">
        <v>21.593727860000001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5343.8148583900002</v>
      </c>
      <c r="C44" s="43">
        <f t="shared" si="0"/>
        <v>1088.9521896000001</v>
      </c>
      <c r="D44" s="43">
        <f t="shared" si="1"/>
        <v>4254.8626687899996</v>
      </c>
      <c r="E44" s="43">
        <f t="shared" si="2"/>
        <v>1598.8240333100002</v>
      </c>
      <c r="F44" s="43">
        <f t="shared" si="3"/>
        <v>2532.7314606999998</v>
      </c>
      <c r="G44" s="43">
        <f t="shared" si="4"/>
        <v>123.30717478000001</v>
      </c>
      <c r="H44" s="43">
        <f t="shared" si="5"/>
        <v>3176.8933565699999</v>
      </c>
      <c r="I44" s="43">
        <v>736.43108941000003</v>
      </c>
      <c r="J44" s="43">
        <f t="shared" si="6"/>
        <v>2440.46226716</v>
      </c>
      <c r="K44" s="43">
        <v>1067.0236297900001</v>
      </c>
      <c r="L44" s="43">
        <v>1271.1883544100001</v>
      </c>
      <c r="M44" s="43">
        <v>102.25028296000001</v>
      </c>
      <c r="N44" s="43">
        <f t="shared" si="7"/>
        <v>2166.9215018199998</v>
      </c>
      <c r="O44" s="43">
        <v>352.52110019000003</v>
      </c>
      <c r="P44" s="43">
        <f t="shared" si="8"/>
        <v>1814.4004016299998</v>
      </c>
      <c r="Q44" s="43">
        <v>531.80040352000003</v>
      </c>
      <c r="R44" s="43">
        <v>1261.54310629</v>
      </c>
      <c r="S44" s="43">
        <v>21.056891820000001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5448.1419590099995</v>
      </c>
      <c r="C45" s="43">
        <f t="shared" si="0"/>
        <v>1127.21186171</v>
      </c>
      <c r="D45" s="43">
        <f t="shared" si="1"/>
        <v>4320.9300972999999</v>
      </c>
      <c r="E45" s="43">
        <f t="shared" si="2"/>
        <v>1572.70263092</v>
      </c>
      <c r="F45" s="43">
        <f t="shared" si="3"/>
        <v>2623.92474829</v>
      </c>
      <c r="G45" s="43">
        <f t="shared" si="4"/>
        <v>124.30271809</v>
      </c>
      <c r="H45" s="43">
        <f t="shared" si="5"/>
        <v>3291.90795273</v>
      </c>
      <c r="I45" s="43">
        <v>769.79967374</v>
      </c>
      <c r="J45" s="43">
        <f t="shared" si="6"/>
        <v>2522.1082789900001</v>
      </c>
      <c r="K45" s="43">
        <v>1073.9512971300001</v>
      </c>
      <c r="L45" s="43">
        <v>1340.6395674299999</v>
      </c>
      <c r="M45" s="43">
        <v>107.51741443</v>
      </c>
      <c r="N45" s="43">
        <f t="shared" si="7"/>
        <v>2156.2340062799999</v>
      </c>
      <c r="O45" s="43">
        <v>357.41218796999999</v>
      </c>
      <c r="P45" s="43">
        <f t="shared" si="8"/>
        <v>1798.82181831</v>
      </c>
      <c r="Q45" s="43">
        <v>498.75133378999999</v>
      </c>
      <c r="R45" s="43">
        <v>1283.2851808600001</v>
      </c>
      <c r="S45" s="43">
        <v>16.78530366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5441.5286746299998</v>
      </c>
      <c r="C46" s="43">
        <f t="shared" si="0"/>
        <v>1058.3384144700001</v>
      </c>
      <c r="D46" s="43">
        <f t="shared" si="1"/>
        <v>4383.1902601600004</v>
      </c>
      <c r="E46" s="43">
        <f t="shared" si="2"/>
        <v>1590.8765705300002</v>
      </c>
      <c r="F46" s="43">
        <f t="shared" si="3"/>
        <v>2652.03817097</v>
      </c>
      <c r="G46" s="43">
        <f t="shared" si="4"/>
        <v>140.27551865999999</v>
      </c>
      <c r="H46" s="43">
        <f t="shared" si="5"/>
        <v>3313.6676759500001</v>
      </c>
      <c r="I46" s="43">
        <v>737.04405640000004</v>
      </c>
      <c r="J46" s="43">
        <f t="shared" si="6"/>
        <v>2576.6236195500001</v>
      </c>
      <c r="K46" s="43">
        <v>1097.0156016000001</v>
      </c>
      <c r="L46" s="43">
        <v>1356.22301496</v>
      </c>
      <c r="M46" s="43">
        <v>123.38500299</v>
      </c>
      <c r="N46" s="43">
        <f t="shared" si="7"/>
        <v>2127.8609986800002</v>
      </c>
      <c r="O46" s="43">
        <v>321.29435806999999</v>
      </c>
      <c r="P46" s="43">
        <f t="shared" si="8"/>
        <v>1806.5666406100001</v>
      </c>
      <c r="Q46" s="43">
        <v>493.86096893000001</v>
      </c>
      <c r="R46" s="43">
        <v>1295.81515601</v>
      </c>
      <c r="S46" s="43">
        <v>16.890515669999999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5462.2061085099995</v>
      </c>
      <c r="C47" s="43">
        <f t="shared" si="0"/>
        <v>1040.92776553</v>
      </c>
      <c r="D47" s="43">
        <f t="shared" si="1"/>
        <v>4421.2783429800002</v>
      </c>
      <c r="E47" s="43">
        <f t="shared" si="2"/>
        <v>1592.0296134499999</v>
      </c>
      <c r="F47" s="43">
        <f t="shared" si="3"/>
        <v>2660.4667630200001</v>
      </c>
      <c r="G47" s="43">
        <f t="shared" si="4"/>
        <v>168.78196650999999</v>
      </c>
      <c r="H47" s="43">
        <f t="shared" si="5"/>
        <v>3376.4253468100001</v>
      </c>
      <c r="I47" s="43">
        <v>721.38326885000004</v>
      </c>
      <c r="J47" s="43">
        <f t="shared" si="6"/>
        <v>2655.0420779599999</v>
      </c>
      <c r="K47" s="43">
        <v>1116.68276298</v>
      </c>
      <c r="L47" s="43">
        <v>1385.4754439599999</v>
      </c>
      <c r="M47" s="43">
        <v>152.88387101999999</v>
      </c>
      <c r="N47" s="43">
        <f t="shared" si="7"/>
        <v>2085.7807616999999</v>
      </c>
      <c r="O47" s="43">
        <v>319.54449668000001</v>
      </c>
      <c r="P47" s="43">
        <f t="shared" si="8"/>
        <v>1766.23626502</v>
      </c>
      <c r="Q47" s="43">
        <v>475.34685046999999</v>
      </c>
      <c r="R47" s="43">
        <v>1274.99131906</v>
      </c>
      <c r="S47" s="43">
        <v>15.898095489999999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5430.2577184599995</v>
      </c>
      <c r="C48" s="43">
        <f t="shared" si="0"/>
        <v>939.39335826999991</v>
      </c>
      <c r="D48" s="43">
        <f t="shared" si="1"/>
        <v>4490.8643601899994</v>
      </c>
      <c r="E48" s="43">
        <f t="shared" si="2"/>
        <v>1502.5080966999999</v>
      </c>
      <c r="F48" s="43">
        <f t="shared" si="3"/>
        <v>2788.9307153999998</v>
      </c>
      <c r="G48" s="43">
        <f t="shared" si="4"/>
        <v>199.42554809000001</v>
      </c>
      <c r="H48" s="43">
        <f t="shared" si="5"/>
        <v>3049.8194035199995</v>
      </c>
      <c r="I48" s="43">
        <v>588.79694502999996</v>
      </c>
      <c r="J48" s="43">
        <f t="shared" si="6"/>
        <v>2461.0224584899997</v>
      </c>
      <c r="K48" s="43">
        <v>976.98091482999996</v>
      </c>
      <c r="L48" s="43">
        <v>1304.7627432899999</v>
      </c>
      <c r="M48" s="43">
        <v>179.27880037</v>
      </c>
      <c r="N48" s="43">
        <f t="shared" si="7"/>
        <v>2380.4383149400001</v>
      </c>
      <c r="O48" s="43">
        <v>350.59641324</v>
      </c>
      <c r="P48" s="43">
        <f t="shared" si="8"/>
        <v>2029.8419016999999</v>
      </c>
      <c r="Q48" s="43">
        <v>525.52718187000005</v>
      </c>
      <c r="R48" s="43">
        <v>1484.1679721099999</v>
      </c>
      <c r="S48" s="43">
        <v>20.14674772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5152.6040236400004</v>
      </c>
      <c r="C49" s="43">
        <f t="shared" si="0"/>
        <v>930.21626487000003</v>
      </c>
      <c r="D49" s="43">
        <f t="shared" si="1"/>
        <v>4222.3877587699999</v>
      </c>
      <c r="E49" s="43">
        <f t="shared" si="2"/>
        <v>1423.4098501999999</v>
      </c>
      <c r="F49" s="43">
        <f t="shared" si="3"/>
        <v>2607.9423700100001</v>
      </c>
      <c r="G49" s="43">
        <f t="shared" si="4"/>
        <v>191.03553855999999</v>
      </c>
      <c r="H49" s="43">
        <f t="shared" si="5"/>
        <v>2805.1894085700001</v>
      </c>
      <c r="I49" s="43">
        <v>543.94258841999999</v>
      </c>
      <c r="J49" s="43">
        <f t="shared" si="6"/>
        <v>2261.2468201500001</v>
      </c>
      <c r="K49" s="43">
        <v>886.74211652999998</v>
      </c>
      <c r="L49" s="43">
        <v>1204.9968675800001</v>
      </c>
      <c r="M49" s="43">
        <v>169.50783604</v>
      </c>
      <c r="N49" s="43">
        <f t="shared" si="7"/>
        <v>2347.4146150699999</v>
      </c>
      <c r="O49" s="43">
        <v>386.27367644999998</v>
      </c>
      <c r="P49" s="43">
        <f t="shared" si="8"/>
        <v>1961.14093862</v>
      </c>
      <c r="Q49" s="43">
        <v>536.66773366999996</v>
      </c>
      <c r="R49" s="43">
        <v>1402.94550243</v>
      </c>
      <c r="S49" s="43">
        <v>21.527702519999998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5318.7258903599995</v>
      </c>
      <c r="C50" s="43">
        <f t="shared" si="0"/>
        <v>1075.1908934099999</v>
      </c>
      <c r="D50" s="43">
        <f t="shared" si="1"/>
        <v>4243.5349969500003</v>
      </c>
      <c r="E50" s="43">
        <f t="shared" si="2"/>
        <v>1546.19094088</v>
      </c>
      <c r="F50" s="43">
        <f t="shared" si="3"/>
        <v>2512.5821467699998</v>
      </c>
      <c r="G50" s="43">
        <f t="shared" si="4"/>
        <v>184.76190930000001</v>
      </c>
      <c r="H50" s="43">
        <f t="shared" si="5"/>
        <v>2885.3135165899998</v>
      </c>
      <c r="I50" s="43">
        <v>629.39916178999999</v>
      </c>
      <c r="J50" s="43">
        <f t="shared" si="6"/>
        <v>2255.9143547999997</v>
      </c>
      <c r="K50" s="43">
        <v>956.38923483999997</v>
      </c>
      <c r="L50" s="43">
        <v>1138.2498338299999</v>
      </c>
      <c r="M50" s="43">
        <v>161.27528613000001</v>
      </c>
      <c r="N50" s="43">
        <f t="shared" si="7"/>
        <v>2433.4123737700002</v>
      </c>
      <c r="O50" s="43">
        <v>445.79173162000001</v>
      </c>
      <c r="P50" s="43">
        <f t="shared" si="8"/>
        <v>1987.6206421500001</v>
      </c>
      <c r="Q50" s="43">
        <v>589.80170604</v>
      </c>
      <c r="R50" s="43">
        <v>1374.3323129400001</v>
      </c>
      <c r="S50" s="43">
        <v>23.486623170000001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5459.0534419699998</v>
      </c>
      <c r="C51" s="43">
        <f t="shared" si="0"/>
        <v>1095.4463713099999</v>
      </c>
      <c r="D51" s="43">
        <f t="shared" si="1"/>
        <v>4363.6070706600003</v>
      </c>
      <c r="E51" s="43">
        <f t="shared" si="2"/>
        <v>1686.96919596</v>
      </c>
      <c r="F51" s="43">
        <f t="shared" si="3"/>
        <v>2500.1044115900004</v>
      </c>
      <c r="G51" s="43">
        <f t="shared" si="4"/>
        <v>176.53346310999999</v>
      </c>
      <c r="H51" s="43">
        <f t="shared" si="5"/>
        <v>2916.9273060700002</v>
      </c>
      <c r="I51" s="43">
        <v>624.29261531999998</v>
      </c>
      <c r="J51" s="43">
        <f t="shared" si="6"/>
        <v>2292.6346907500001</v>
      </c>
      <c r="K51" s="43">
        <v>1021.46433891</v>
      </c>
      <c r="L51" s="43">
        <v>1110.1838465200001</v>
      </c>
      <c r="M51" s="43">
        <v>160.98650531999999</v>
      </c>
      <c r="N51" s="43">
        <f t="shared" si="7"/>
        <v>2542.1261358999996</v>
      </c>
      <c r="O51" s="43">
        <v>471.15375598999998</v>
      </c>
      <c r="P51" s="43">
        <f t="shared" si="8"/>
        <v>2070.9723799099997</v>
      </c>
      <c r="Q51" s="43">
        <v>665.50485705000006</v>
      </c>
      <c r="R51" s="43">
        <v>1389.9205650700001</v>
      </c>
      <c r="S51" s="43">
        <v>15.54695779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5900.6689353000002</v>
      </c>
      <c r="C52" s="43">
        <f t="shared" si="0"/>
        <v>1247.7363903099999</v>
      </c>
      <c r="D52" s="43">
        <f t="shared" si="1"/>
        <v>4652.9325449900007</v>
      </c>
      <c r="E52" s="43">
        <f t="shared" si="2"/>
        <v>1814.8902593600001</v>
      </c>
      <c r="F52" s="43">
        <f t="shared" si="3"/>
        <v>2649.0592168000003</v>
      </c>
      <c r="G52" s="43">
        <f t="shared" si="4"/>
        <v>188.98306882999998</v>
      </c>
      <c r="H52" s="43">
        <f t="shared" si="5"/>
        <v>3273.6236171300002</v>
      </c>
      <c r="I52" s="43">
        <v>773.56302525000001</v>
      </c>
      <c r="J52" s="43">
        <f t="shared" si="6"/>
        <v>2500.0605918800002</v>
      </c>
      <c r="K52" s="43">
        <v>1113.04207137</v>
      </c>
      <c r="L52" s="43">
        <v>1212.02105033</v>
      </c>
      <c r="M52" s="43">
        <v>174.99747017999999</v>
      </c>
      <c r="N52" s="43">
        <f t="shared" si="7"/>
        <v>2627.04531817</v>
      </c>
      <c r="O52" s="43">
        <v>474.17336505999998</v>
      </c>
      <c r="P52" s="43">
        <f t="shared" si="8"/>
        <v>2152.87195311</v>
      </c>
      <c r="Q52" s="43">
        <v>701.84818799000004</v>
      </c>
      <c r="R52" s="43">
        <v>1437.0381664700001</v>
      </c>
      <c r="S52" s="43">
        <v>13.98559865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5819.86701447</v>
      </c>
      <c r="C53" s="43">
        <f t="shared" si="0"/>
        <v>1283.1729531599999</v>
      </c>
      <c r="D53" s="43">
        <f t="shared" si="1"/>
        <v>4536.6940613099996</v>
      </c>
      <c r="E53" s="43">
        <f t="shared" si="2"/>
        <v>1753.1383708000001</v>
      </c>
      <c r="F53" s="43">
        <f t="shared" si="3"/>
        <v>2592.80483645</v>
      </c>
      <c r="G53" s="43">
        <f t="shared" si="4"/>
        <v>190.75085406000002</v>
      </c>
      <c r="H53" s="43">
        <f t="shared" si="5"/>
        <v>3207.2906645100002</v>
      </c>
      <c r="I53" s="43">
        <v>761.94998911000005</v>
      </c>
      <c r="J53" s="43">
        <f t="shared" si="6"/>
        <v>2445.3406754000002</v>
      </c>
      <c r="K53" s="43">
        <v>1078.2323877900001</v>
      </c>
      <c r="L53" s="43">
        <v>1189.1420290000001</v>
      </c>
      <c r="M53" s="43">
        <v>177.96625861000001</v>
      </c>
      <c r="N53" s="43">
        <f t="shared" si="7"/>
        <v>2612.5763499599998</v>
      </c>
      <c r="O53" s="43">
        <v>521.22296404999997</v>
      </c>
      <c r="P53" s="43">
        <f t="shared" si="8"/>
        <v>2091.3533859099998</v>
      </c>
      <c r="Q53" s="43">
        <v>674.90598301</v>
      </c>
      <c r="R53" s="43">
        <v>1403.6628074499999</v>
      </c>
      <c r="S53" s="43">
        <v>12.784595449999999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5910.7890356999997</v>
      </c>
      <c r="C54" s="43">
        <f t="shared" si="0"/>
        <v>1360.6416687999999</v>
      </c>
      <c r="D54" s="43">
        <f t="shared" si="1"/>
        <v>4550.1473668999997</v>
      </c>
      <c r="E54" s="43">
        <f t="shared" si="2"/>
        <v>1755.1765841299998</v>
      </c>
      <c r="F54" s="43">
        <f t="shared" si="3"/>
        <v>2595.5510853800001</v>
      </c>
      <c r="G54" s="43">
        <f t="shared" si="4"/>
        <v>199.41969738999998</v>
      </c>
      <c r="H54" s="43">
        <f t="shared" si="5"/>
        <v>3074.2673978499997</v>
      </c>
      <c r="I54" s="43">
        <v>732.63698224999996</v>
      </c>
      <c r="J54" s="43">
        <f t="shared" si="6"/>
        <v>2341.6304155999997</v>
      </c>
      <c r="K54" s="43">
        <v>1034.2799096799999</v>
      </c>
      <c r="L54" s="43">
        <v>1122.61625114</v>
      </c>
      <c r="M54" s="43">
        <v>184.73425477999999</v>
      </c>
      <c r="N54" s="43">
        <f t="shared" si="7"/>
        <v>2836.5216378499999</v>
      </c>
      <c r="O54" s="43">
        <v>628.00468654999997</v>
      </c>
      <c r="P54" s="43">
        <f t="shared" si="8"/>
        <v>2208.5169513000001</v>
      </c>
      <c r="Q54" s="43">
        <v>720.89667444999998</v>
      </c>
      <c r="R54" s="43">
        <v>1472.9348342400001</v>
      </c>
      <c r="S54" s="43">
        <v>14.685442610000001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5423.8557131699999</v>
      </c>
      <c r="C55" s="43">
        <f t="shared" si="0"/>
        <v>1354.5297091899999</v>
      </c>
      <c r="D55" s="43">
        <f t="shared" si="1"/>
        <v>4069.3260039800002</v>
      </c>
      <c r="E55" s="43">
        <f t="shared" si="2"/>
        <v>1566.43356735</v>
      </c>
      <c r="F55" s="43">
        <f t="shared" si="3"/>
        <v>2308.29542756</v>
      </c>
      <c r="G55" s="43">
        <f t="shared" si="4"/>
        <v>194.59700907000001</v>
      </c>
      <c r="H55" s="43">
        <f t="shared" si="5"/>
        <v>2951.2582226800005</v>
      </c>
      <c r="I55" s="43">
        <v>722.00787353999999</v>
      </c>
      <c r="J55" s="43">
        <f t="shared" si="6"/>
        <v>2229.2503491400003</v>
      </c>
      <c r="K55" s="43">
        <v>970.30147409999995</v>
      </c>
      <c r="L55" s="43">
        <v>1077.9994103500001</v>
      </c>
      <c r="M55" s="43">
        <v>180.94946469000001</v>
      </c>
      <c r="N55" s="43">
        <f t="shared" si="7"/>
        <v>2472.5974904899999</v>
      </c>
      <c r="O55" s="43">
        <v>632.52183564999996</v>
      </c>
      <c r="P55" s="43">
        <f t="shared" si="8"/>
        <v>1840.07565484</v>
      </c>
      <c r="Q55" s="43">
        <v>596.13209325000003</v>
      </c>
      <c r="R55" s="43">
        <v>1230.2960172099999</v>
      </c>
      <c r="S55" s="43">
        <v>13.647544379999999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5438.7423808799995</v>
      </c>
      <c r="C56" s="43">
        <f t="shared" si="0"/>
        <v>1387.73823851</v>
      </c>
      <c r="D56" s="43">
        <f t="shared" si="1"/>
        <v>4051.0041423700004</v>
      </c>
      <c r="E56" s="43">
        <f t="shared" si="2"/>
        <v>1680.3876291000001</v>
      </c>
      <c r="F56" s="43">
        <f t="shared" si="3"/>
        <v>2183.0150587799999</v>
      </c>
      <c r="G56" s="43">
        <f t="shared" si="4"/>
        <v>187.60145448999998</v>
      </c>
      <c r="H56" s="43">
        <f t="shared" si="5"/>
        <v>2961.3727233100003</v>
      </c>
      <c r="I56" s="43">
        <v>735.66289896000001</v>
      </c>
      <c r="J56" s="43">
        <f t="shared" si="6"/>
        <v>2225.7098243500004</v>
      </c>
      <c r="K56" s="43">
        <v>1007.42439673</v>
      </c>
      <c r="L56" s="43">
        <v>1044.0228071700001</v>
      </c>
      <c r="M56" s="43">
        <v>174.26262044999999</v>
      </c>
      <c r="N56" s="43">
        <f t="shared" si="7"/>
        <v>2477.3696575700001</v>
      </c>
      <c r="O56" s="43">
        <v>652.07533954999997</v>
      </c>
      <c r="P56" s="43">
        <f t="shared" si="8"/>
        <v>1825.29431802</v>
      </c>
      <c r="Q56" s="43">
        <v>672.96323237000001</v>
      </c>
      <c r="R56" s="43">
        <v>1138.99225161</v>
      </c>
      <c r="S56" s="43">
        <v>13.33883404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5585.48909671</v>
      </c>
      <c r="C57" s="43">
        <f t="shared" si="0"/>
        <v>1464.2806503699999</v>
      </c>
      <c r="D57" s="43">
        <f t="shared" si="1"/>
        <v>4121.2084463399997</v>
      </c>
      <c r="E57" s="43">
        <f t="shared" si="2"/>
        <v>1759.5019964999999</v>
      </c>
      <c r="F57" s="43">
        <f t="shared" si="3"/>
        <v>2166.9378361999998</v>
      </c>
      <c r="G57" s="43">
        <f t="shared" si="4"/>
        <v>194.76861363999998</v>
      </c>
      <c r="H57" s="43">
        <f t="shared" si="5"/>
        <v>2912.1987933099999</v>
      </c>
      <c r="I57" s="43">
        <v>755.9932202</v>
      </c>
      <c r="J57" s="43">
        <f t="shared" si="6"/>
        <v>2156.2055731099999</v>
      </c>
      <c r="K57" s="43">
        <v>1016.92024334</v>
      </c>
      <c r="L57" s="43">
        <v>958.64566005999995</v>
      </c>
      <c r="M57" s="43">
        <v>180.63966970999999</v>
      </c>
      <c r="N57" s="43">
        <f t="shared" si="7"/>
        <v>2673.2903034000001</v>
      </c>
      <c r="O57" s="43">
        <v>708.28743016999999</v>
      </c>
      <c r="P57" s="43">
        <f t="shared" si="8"/>
        <v>1965.00287323</v>
      </c>
      <c r="Q57" s="43">
        <v>742.58175315999995</v>
      </c>
      <c r="R57" s="43">
        <v>1208.29217614</v>
      </c>
      <c r="S57" s="43">
        <v>14.12894393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5366.5812960900003</v>
      </c>
      <c r="C58" s="43">
        <f t="shared" si="0"/>
        <v>1396.71903544</v>
      </c>
      <c r="D58" s="43">
        <f t="shared" si="1"/>
        <v>3969.8622606500003</v>
      </c>
      <c r="E58" s="43">
        <f t="shared" si="2"/>
        <v>1808.21129238</v>
      </c>
      <c r="F58" s="43">
        <f t="shared" si="3"/>
        <v>1989.6709015400002</v>
      </c>
      <c r="G58" s="43">
        <f t="shared" si="4"/>
        <v>171.98006673</v>
      </c>
      <c r="H58" s="43">
        <f t="shared" si="5"/>
        <v>2679.9738334799999</v>
      </c>
      <c r="I58" s="43">
        <v>685.07697515999996</v>
      </c>
      <c r="J58" s="43">
        <f t="shared" si="6"/>
        <v>1994.8968583200001</v>
      </c>
      <c r="K58" s="43">
        <v>996.36442950000003</v>
      </c>
      <c r="L58" s="43">
        <v>840.14326724</v>
      </c>
      <c r="M58" s="43">
        <v>158.38916158000001</v>
      </c>
      <c r="N58" s="43">
        <f t="shared" si="7"/>
        <v>2686.6074626100003</v>
      </c>
      <c r="O58" s="43">
        <v>711.64206028000001</v>
      </c>
      <c r="P58" s="43">
        <f t="shared" si="8"/>
        <v>1974.9654023300002</v>
      </c>
      <c r="Q58" s="43">
        <v>811.84686288</v>
      </c>
      <c r="R58" s="43">
        <v>1149.5276343</v>
      </c>
      <c r="S58" s="43">
        <v>13.590905149999999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5232.5672353699993</v>
      </c>
      <c r="C59" s="43">
        <f t="shared" si="0"/>
        <v>1418.2027058200001</v>
      </c>
      <c r="D59" s="43">
        <f t="shared" si="1"/>
        <v>3814.36452955</v>
      </c>
      <c r="E59" s="43">
        <f t="shared" si="2"/>
        <v>1747.4616836299999</v>
      </c>
      <c r="F59" s="43">
        <f t="shared" si="3"/>
        <v>1899.74716977</v>
      </c>
      <c r="G59" s="43">
        <f t="shared" si="4"/>
        <v>167.15567615000001</v>
      </c>
      <c r="H59" s="43">
        <f t="shared" si="5"/>
        <v>2669.2170989400001</v>
      </c>
      <c r="I59" s="43">
        <v>703.87233524999999</v>
      </c>
      <c r="J59" s="43">
        <f t="shared" si="6"/>
        <v>1965.34476369</v>
      </c>
      <c r="K59" s="43">
        <v>1020.0415551999999</v>
      </c>
      <c r="L59" s="43">
        <v>790.31955825</v>
      </c>
      <c r="M59" s="43">
        <v>154.98365024</v>
      </c>
      <c r="N59" s="43">
        <f t="shared" si="7"/>
        <v>2563.35013643</v>
      </c>
      <c r="O59" s="43">
        <v>714.33037057000001</v>
      </c>
      <c r="P59" s="43">
        <f t="shared" si="8"/>
        <v>1849.01976586</v>
      </c>
      <c r="Q59" s="43">
        <v>727.42012842999998</v>
      </c>
      <c r="R59" s="43">
        <v>1109.42761152</v>
      </c>
      <c r="S59" s="43">
        <v>12.17202591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6686.2112834</v>
      </c>
      <c r="C60" s="43">
        <f t="shared" si="0"/>
        <v>1871.7691404699999</v>
      </c>
      <c r="D60" s="43">
        <f t="shared" si="1"/>
        <v>4814.44214293</v>
      </c>
      <c r="E60" s="43">
        <f t="shared" si="2"/>
        <v>2184.35953509</v>
      </c>
      <c r="F60" s="43">
        <f t="shared" si="3"/>
        <v>2430.9807692099998</v>
      </c>
      <c r="G60" s="43">
        <f t="shared" si="4"/>
        <v>199.10183863</v>
      </c>
      <c r="H60" s="43">
        <f t="shared" si="5"/>
        <v>2541.5065962899998</v>
      </c>
      <c r="I60" s="43">
        <v>703.59849408000002</v>
      </c>
      <c r="J60" s="43">
        <f t="shared" si="6"/>
        <v>1837.9081022099999</v>
      </c>
      <c r="K60" s="43">
        <v>983.25794564</v>
      </c>
      <c r="L60" s="43">
        <v>676.03145452000001</v>
      </c>
      <c r="M60" s="43">
        <v>178.61870205</v>
      </c>
      <c r="N60" s="43">
        <f t="shared" si="7"/>
        <v>4144.7046871100001</v>
      </c>
      <c r="O60" s="43">
        <v>1168.17064639</v>
      </c>
      <c r="P60" s="43">
        <f t="shared" si="8"/>
        <v>2976.5340407200001</v>
      </c>
      <c r="Q60" s="43">
        <v>1201.1015894499999</v>
      </c>
      <c r="R60" s="43">
        <v>1754.9493146899999</v>
      </c>
      <c r="S60" s="43">
        <v>20.48313658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5847.8832047399992</v>
      </c>
      <c r="C61" s="43">
        <f t="shared" si="0"/>
        <v>1645.2001706799999</v>
      </c>
      <c r="D61" s="43">
        <f t="shared" si="1"/>
        <v>4202.68303406</v>
      </c>
      <c r="E61" s="43">
        <f t="shared" si="2"/>
        <v>1945.11899664</v>
      </c>
      <c r="F61" s="43">
        <f t="shared" si="3"/>
        <v>2065.12800887</v>
      </c>
      <c r="G61" s="43">
        <f t="shared" si="4"/>
        <v>192.43602855</v>
      </c>
      <c r="H61" s="43">
        <f t="shared" si="5"/>
        <v>2485.1702663799997</v>
      </c>
      <c r="I61" s="43">
        <v>672.48776872999997</v>
      </c>
      <c r="J61" s="43">
        <f t="shared" si="6"/>
        <v>1812.68249765</v>
      </c>
      <c r="K61" s="43">
        <v>988.71188719999998</v>
      </c>
      <c r="L61" s="43">
        <v>648.35338089000004</v>
      </c>
      <c r="M61" s="43">
        <v>175.61722956</v>
      </c>
      <c r="N61" s="43">
        <f t="shared" si="7"/>
        <v>3362.7129383599995</v>
      </c>
      <c r="O61" s="43">
        <v>972.71240194999996</v>
      </c>
      <c r="P61" s="43">
        <f t="shared" si="8"/>
        <v>2390.0005364099998</v>
      </c>
      <c r="Q61" s="43">
        <v>956.40710944</v>
      </c>
      <c r="R61" s="43">
        <v>1416.7746279800001</v>
      </c>
      <c r="S61" s="43">
        <v>16.818798990000001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5422.6883582999999</v>
      </c>
      <c r="C62" s="43">
        <f t="shared" si="0"/>
        <v>1577.53625844</v>
      </c>
      <c r="D62" s="43">
        <f t="shared" si="1"/>
        <v>3845.1520998599999</v>
      </c>
      <c r="E62" s="43">
        <f t="shared" si="2"/>
        <v>1833.2341606</v>
      </c>
      <c r="F62" s="43">
        <f t="shared" si="3"/>
        <v>1815.3629972599999</v>
      </c>
      <c r="G62" s="43">
        <f t="shared" si="4"/>
        <v>196.55494200000001</v>
      </c>
      <c r="H62" s="43">
        <f t="shared" si="5"/>
        <v>2496.6999276799997</v>
      </c>
      <c r="I62" s="43">
        <v>708.39556055000003</v>
      </c>
      <c r="J62" s="43">
        <f t="shared" si="6"/>
        <v>1788.3043671299999</v>
      </c>
      <c r="K62" s="43">
        <v>995.23610338000003</v>
      </c>
      <c r="L62" s="43">
        <v>611.84920299999999</v>
      </c>
      <c r="M62" s="43">
        <v>181.21906075000001</v>
      </c>
      <c r="N62" s="43">
        <f t="shared" si="7"/>
        <v>2925.9884306199997</v>
      </c>
      <c r="O62" s="43">
        <v>869.14069788999996</v>
      </c>
      <c r="P62" s="43">
        <f t="shared" si="8"/>
        <v>2056.8477327299997</v>
      </c>
      <c r="Q62" s="43">
        <v>837.99805721999996</v>
      </c>
      <c r="R62" s="43">
        <v>1203.5137942599999</v>
      </c>
      <c r="S62" s="43">
        <v>15.33588125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5572.1481017699989</v>
      </c>
      <c r="C63" s="43">
        <f t="shared" si="0"/>
        <v>1860.5846164</v>
      </c>
      <c r="D63" s="43">
        <f t="shared" si="1"/>
        <v>3711.5634853699994</v>
      </c>
      <c r="E63" s="43">
        <f t="shared" si="2"/>
        <v>1739.96108271</v>
      </c>
      <c r="F63" s="43">
        <f t="shared" si="3"/>
        <v>1765.7356141499999</v>
      </c>
      <c r="G63" s="43">
        <f t="shared" si="4"/>
        <v>205.86678850999999</v>
      </c>
      <c r="H63" s="43">
        <f t="shared" si="5"/>
        <v>2539.2307875799997</v>
      </c>
      <c r="I63" s="43">
        <v>788.61141517999999</v>
      </c>
      <c r="J63" s="43">
        <f t="shared" si="6"/>
        <v>1750.6193724</v>
      </c>
      <c r="K63" s="43">
        <v>977.99013147999995</v>
      </c>
      <c r="L63" s="43">
        <v>581.95583723000004</v>
      </c>
      <c r="M63" s="43">
        <v>190.67340368999999</v>
      </c>
      <c r="N63" s="43">
        <f t="shared" si="7"/>
        <v>3032.9173141899996</v>
      </c>
      <c r="O63" s="43">
        <v>1071.97320122</v>
      </c>
      <c r="P63" s="43">
        <f t="shared" si="8"/>
        <v>1960.9441129699997</v>
      </c>
      <c r="Q63" s="43">
        <v>761.97095122999997</v>
      </c>
      <c r="R63" s="43">
        <v>1183.7797769199999</v>
      </c>
      <c r="S63" s="43">
        <v>15.19338482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5642.3020724500002</v>
      </c>
      <c r="C64" s="43">
        <f t="shared" si="0"/>
        <v>1909.5962367700001</v>
      </c>
      <c r="D64" s="43">
        <f t="shared" si="1"/>
        <v>3732.7058356800003</v>
      </c>
      <c r="E64" s="43">
        <f t="shared" si="2"/>
        <v>1807.17787961</v>
      </c>
      <c r="F64" s="43">
        <f t="shared" si="3"/>
        <v>1716.47881323</v>
      </c>
      <c r="G64" s="43">
        <f t="shared" si="4"/>
        <v>209.04914284</v>
      </c>
      <c r="H64" s="43">
        <f t="shared" si="5"/>
        <v>2623.6678736100002</v>
      </c>
      <c r="I64" s="43">
        <v>840.53132430000005</v>
      </c>
      <c r="J64" s="43">
        <f t="shared" si="6"/>
        <v>1783.1365493100002</v>
      </c>
      <c r="K64" s="43">
        <v>1026.6593034</v>
      </c>
      <c r="L64" s="43">
        <v>562.61170658000003</v>
      </c>
      <c r="M64" s="43">
        <v>193.86553932999999</v>
      </c>
      <c r="N64" s="43">
        <f t="shared" si="7"/>
        <v>3018.63419884</v>
      </c>
      <c r="O64" s="43">
        <v>1069.0649124700001</v>
      </c>
      <c r="P64" s="43">
        <f t="shared" si="8"/>
        <v>1949.5692863700001</v>
      </c>
      <c r="Q64" s="43">
        <v>780.51857620999999</v>
      </c>
      <c r="R64" s="43">
        <v>1153.8671066500001</v>
      </c>
      <c r="S64" s="43">
        <v>15.183603509999999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5584.9829878</v>
      </c>
      <c r="C65" s="43">
        <f t="shared" si="0"/>
        <v>1871.16100813</v>
      </c>
      <c r="D65" s="43">
        <f t="shared" si="1"/>
        <v>3713.82197967</v>
      </c>
      <c r="E65" s="43">
        <f t="shared" si="2"/>
        <v>1800.0970815000001</v>
      </c>
      <c r="F65" s="43">
        <f t="shared" si="3"/>
        <v>1701.92381415</v>
      </c>
      <c r="G65" s="43">
        <f t="shared" si="4"/>
        <v>211.80108401999999</v>
      </c>
      <c r="H65" s="43">
        <f t="shared" si="5"/>
        <v>2564.1437936000002</v>
      </c>
      <c r="I65" s="43">
        <v>812.97255812000003</v>
      </c>
      <c r="J65" s="43">
        <f t="shared" si="6"/>
        <v>1751.17123548</v>
      </c>
      <c r="K65" s="43">
        <v>1007.2071088</v>
      </c>
      <c r="L65" s="43">
        <v>547.31462454999996</v>
      </c>
      <c r="M65" s="43">
        <v>196.64950213</v>
      </c>
      <c r="N65" s="43">
        <f t="shared" si="7"/>
        <v>3020.8391941999998</v>
      </c>
      <c r="O65" s="43">
        <v>1058.18845001</v>
      </c>
      <c r="P65" s="43">
        <f t="shared" si="8"/>
        <v>1962.6507441900001</v>
      </c>
      <c r="Q65" s="43">
        <v>792.88997270000004</v>
      </c>
      <c r="R65" s="43">
        <v>1154.6091896</v>
      </c>
      <c r="S65" s="43">
        <v>15.151581889999999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5555.5748621099992</v>
      </c>
      <c r="C66" s="43">
        <f t="shared" si="0"/>
        <v>1830.08203839</v>
      </c>
      <c r="D66" s="43">
        <f t="shared" si="1"/>
        <v>3725.4928237200002</v>
      </c>
      <c r="E66" s="43">
        <f t="shared" si="2"/>
        <v>2114.8234375299999</v>
      </c>
      <c r="F66" s="43">
        <f t="shared" si="3"/>
        <v>1395.1007229299998</v>
      </c>
      <c r="G66" s="43">
        <f t="shared" si="4"/>
        <v>215.56866325999999</v>
      </c>
      <c r="H66" s="43">
        <f t="shared" si="5"/>
        <v>2574.1708743099998</v>
      </c>
      <c r="I66" s="43">
        <v>810.57186145000003</v>
      </c>
      <c r="J66" s="43">
        <f t="shared" si="6"/>
        <v>1763.5990128599999</v>
      </c>
      <c r="K66" s="43">
        <v>1022.47297598</v>
      </c>
      <c r="L66" s="43">
        <v>540.43012969999995</v>
      </c>
      <c r="M66" s="43">
        <v>200.69590718000001</v>
      </c>
      <c r="N66" s="43">
        <f t="shared" si="7"/>
        <v>2981.4039878000003</v>
      </c>
      <c r="O66" s="43">
        <v>1019.51017694</v>
      </c>
      <c r="P66" s="43">
        <f t="shared" si="8"/>
        <v>1961.8938108600003</v>
      </c>
      <c r="Q66" s="43">
        <v>1092.3504615500001</v>
      </c>
      <c r="R66" s="43">
        <v>854.67059323000001</v>
      </c>
      <c r="S66" s="43">
        <v>14.87275608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5093.22815335</v>
      </c>
      <c r="C67" s="43">
        <f t="shared" si="0"/>
        <v>1595.5813457199999</v>
      </c>
      <c r="D67" s="43">
        <f t="shared" si="1"/>
        <v>3497.6468076299998</v>
      </c>
      <c r="E67" s="43">
        <f t="shared" si="2"/>
        <v>2007.31921332</v>
      </c>
      <c r="F67" s="43">
        <f t="shared" si="3"/>
        <v>1277.7244951299999</v>
      </c>
      <c r="G67" s="43">
        <f t="shared" si="4"/>
        <v>212.60309918000002</v>
      </c>
      <c r="H67" s="43">
        <f t="shared" si="5"/>
        <v>2446.7660905299999</v>
      </c>
      <c r="I67" s="43">
        <v>830.72549236999998</v>
      </c>
      <c r="J67" s="43">
        <f t="shared" si="6"/>
        <v>1616.0405981599999</v>
      </c>
      <c r="K67" s="43">
        <v>952.36854320999998</v>
      </c>
      <c r="L67" s="43">
        <v>462.87587955999999</v>
      </c>
      <c r="M67" s="43">
        <v>200.79617539</v>
      </c>
      <c r="N67" s="43">
        <f t="shared" si="7"/>
        <v>2646.46206282</v>
      </c>
      <c r="O67" s="43">
        <v>764.85585334999996</v>
      </c>
      <c r="P67" s="43">
        <f t="shared" si="8"/>
        <v>1881.6062094699998</v>
      </c>
      <c r="Q67" s="43">
        <v>1054.9506701099999</v>
      </c>
      <c r="R67" s="43">
        <v>814.84861556999999</v>
      </c>
      <c r="S67" s="43">
        <v>11.806923790000001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5348.4492747899994</v>
      </c>
      <c r="C68" s="43">
        <f t="shared" ref="C68" si="9">I68+O68</f>
        <v>1602.9006104999999</v>
      </c>
      <c r="D68" s="43">
        <f t="shared" ref="D68" si="10">J68+P68</f>
        <v>3745.5486642899996</v>
      </c>
      <c r="E68" s="43">
        <f t="shared" ref="E68" si="11">K68+Q68</f>
        <v>2189.1522422799999</v>
      </c>
      <c r="F68" s="43">
        <f t="shared" ref="F68" si="12">L68+R68</f>
        <v>1319.13841417</v>
      </c>
      <c r="G68" s="43">
        <f t="shared" ref="G68" si="13">M68+S68</f>
        <v>237.25800784</v>
      </c>
      <c r="H68" s="43">
        <f t="shared" ref="H68" si="14">SUM(I68:J68)</f>
        <v>2480.2945084999997</v>
      </c>
      <c r="I68" s="43">
        <v>763.92570226999999</v>
      </c>
      <c r="J68" s="43">
        <f t="shared" ref="J68" si="15">SUM(K68:M68)</f>
        <v>1716.3688062299998</v>
      </c>
      <c r="K68" s="43">
        <v>1038.1390994599999</v>
      </c>
      <c r="L68" s="43">
        <v>453.49306129000001</v>
      </c>
      <c r="M68" s="43">
        <v>224.73664547999999</v>
      </c>
      <c r="N68" s="43">
        <f t="shared" ref="N68" si="16">SUM(O68:P68)</f>
        <v>2868.1547662900002</v>
      </c>
      <c r="O68" s="43">
        <v>838.97490822999998</v>
      </c>
      <c r="P68" s="43">
        <f t="shared" ref="P68" si="17">SUM(Q68:S68)</f>
        <v>2029.17985806</v>
      </c>
      <c r="Q68" s="43">
        <v>1151.01314282</v>
      </c>
      <c r="R68" s="43">
        <v>865.64535288000002</v>
      </c>
      <c r="S68" s="43">
        <v>12.521362359999999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5434.1736909900001</v>
      </c>
      <c r="C69" s="43">
        <f t="shared" ref="C69" si="18">I69+O69</f>
        <v>1557.5597260700001</v>
      </c>
      <c r="D69" s="43">
        <f t="shared" ref="D69" si="19">J69+P69</f>
        <v>3876.6139649200004</v>
      </c>
      <c r="E69" s="43">
        <f t="shared" ref="E69" si="20">K69+Q69</f>
        <v>2298.4788556100002</v>
      </c>
      <c r="F69" s="43">
        <f t="shared" ref="F69" si="21">L69+R69</f>
        <v>1335.6150917100001</v>
      </c>
      <c r="G69" s="43">
        <f t="shared" ref="G69" si="22">M69+S69</f>
        <v>242.52001759999999</v>
      </c>
      <c r="H69" s="43">
        <f t="shared" ref="H69" si="23">SUM(I69:J69)</f>
        <v>2492.8775717899998</v>
      </c>
      <c r="I69" s="43">
        <v>744.92799594000007</v>
      </c>
      <c r="J69" s="43">
        <f t="shared" ref="J69" si="24">SUM(K69:M69)</f>
        <v>1747.94957585</v>
      </c>
      <c r="K69" s="43">
        <v>1070.72046563</v>
      </c>
      <c r="L69" s="43">
        <v>447.40782689000002</v>
      </c>
      <c r="M69" s="43">
        <v>229.82128333</v>
      </c>
      <c r="N69" s="43">
        <f t="shared" ref="N69" si="25">SUM(O69:P69)</f>
        <v>2941.2961192000002</v>
      </c>
      <c r="O69" s="43">
        <v>812.63173012999994</v>
      </c>
      <c r="P69" s="43">
        <f t="shared" ref="P69" si="26">SUM(Q69:S69)</f>
        <v>2128.6643890700002</v>
      </c>
      <c r="Q69" s="43">
        <v>1227.7583899799999</v>
      </c>
      <c r="R69" s="43">
        <v>888.20726482000009</v>
      </c>
      <c r="S69" s="43">
        <v>12.698734269999999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5754.9992722400002</v>
      </c>
      <c r="C70" s="43">
        <f t="shared" ref="C70" si="27">I70+O70</f>
        <v>1820.8924967600001</v>
      </c>
      <c r="D70" s="43">
        <f t="shared" ref="D70" si="28">J70+P70</f>
        <v>3934.1067754800001</v>
      </c>
      <c r="E70" s="43">
        <f t="shared" ref="E70" si="29">K70+Q70</f>
        <v>2388.4690636800001</v>
      </c>
      <c r="F70" s="43">
        <f t="shared" ref="F70" si="30">L70+R70</f>
        <v>1292.01751666</v>
      </c>
      <c r="G70" s="43">
        <f t="shared" ref="G70" si="31">M70+S70</f>
        <v>253.62019513999999</v>
      </c>
      <c r="H70" s="43">
        <f t="shared" ref="H70" si="32">SUM(I70:J70)</f>
        <v>2736.2269625600002</v>
      </c>
      <c r="I70" s="43">
        <v>950.16695947000005</v>
      </c>
      <c r="J70" s="43">
        <f t="shared" ref="J70" si="33">SUM(K70:M70)</f>
        <v>1786.06000309</v>
      </c>
      <c r="K70" s="43">
        <v>1104.95668084</v>
      </c>
      <c r="L70" s="43">
        <v>440.63640229999999</v>
      </c>
      <c r="M70" s="43">
        <v>240.46691995</v>
      </c>
      <c r="N70" s="43">
        <f t="shared" ref="N70" si="34">SUM(O70:P70)</f>
        <v>3018.77230968</v>
      </c>
      <c r="O70" s="43">
        <v>870.72553729000003</v>
      </c>
      <c r="P70" s="43">
        <f t="shared" ref="P70" si="35">SUM(Q70:S70)</f>
        <v>2148.0467723900001</v>
      </c>
      <c r="Q70" s="43">
        <v>1283.5123828400001</v>
      </c>
      <c r="R70" s="43">
        <v>851.38111435999997</v>
      </c>
      <c r="S70" s="43">
        <v>13.15327519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5807.7180951499995</v>
      </c>
      <c r="C71" s="43">
        <f t="shared" ref="C71" si="36">I71+O71</f>
        <v>1719.0305370300002</v>
      </c>
      <c r="D71" s="43">
        <f t="shared" ref="D71" si="37">J71+P71</f>
        <v>4088.6875581200002</v>
      </c>
      <c r="E71" s="43">
        <f t="shared" ref="E71" si="38">K71+Q71</f>
        <v>2479.7864725600002</v>
      </c>
      <c r="F71" s="43">
        <f t="shared" ref="F71" si="39">L71+R71</f>
        <v>1346.47774712</v>
      </c>
      <c r="G71" s="43">
        <f t="shared" ref="G71" si="40">M71+S71</f>
        <v>262.42333844000001</v>
      </c>
      <c r="H71" s="43">
        <f t="shared" ref="H71" si="41">SUM(I71:J71)</f>
        <v>2588.4355374900006</v>
      </c>
      <c r="I71" s="43">
        <v>772.80569048000007</v>
      </c>
      <c r="J71" s="43">
        <f t="shared" ref="J71" si="42">SUM(K71:M71)</f>
        <v>1815.6298470100003</v>
      </c>
      <c r="K71" s="43">
        <v>1123.2383444100001</v>
      </c>
      <c r="L71" s="43">
        <v>443.71315627000001</v>
      </c>
      <c r="M71" s="43">
        <v>248.67834633000001</v>
      </c>
      <c r="N71" s="43">
        <f t="shared" ref="N71" si="43">SUM(O71:P71)</f>
        <v>3219.2825576600003</v>
      </c>
      <c r="O71" s="43">
        <v>946.22484655000005</v>
      </c>
      <c r="P71" s="43">
        <f t="shared" ref="P71" si="44">SUM(Q71:S71)</f>
        <v>2273.0577111100001</v>
      </c>
      <c r="Q71" s="43">
        <v>1356.5481281499999</v>
      </c>
      <c r="R71" s="43">
        <v>902.76459084999999</v>
      </c>
      <c r="S71" s="43">
        <v>13.74499211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6006.1797213699992</v>
      </c>
      <c r="C72" s="43">
        <f t="shared" ref="C72" si="45">I72+O72</f>
        <v>1739.4900776199997</v>
      </c>
      <c r="D72" s="43">
        <f t="shared" ref="D72" si="46">J72+P72</f>
        <v>4266.68964375</v>
      </c>
      <c r="E72" s="43">
        <f t="shared" ref="E72" si="47">K72+Q72</f>
        <v>2607.1281249200001</v>
      </c>
      <c r="F72" s="43">
        <f t="shared" ref="F72" si="48">L72+R72</f>
        <v>1391.81559169</v>
      </c>
      <c r="G72" s="43">
        <f t="shared" ref="G72" si="49">M72+S72</f>
        <v>267.74592713999999</v>
      </c>
      <c r="H72" s="43">
        <f t="shared" ref="H72" si="50">SUM(I72:J72)</f>
        <v>2552.8847089699998</v>
      </c>
      <c r="I72" s="43">
        <v>741.54253886999993</v>
      </c>
      <c r="J72" s="43">
        <f t="shared" ref="J72" si="51">SUM(K72:M72)</f>
        <v>1811.3421701</v>
      </c>
      <c r="K72" s="43">
        <v>1118.4799551399999</v>
      </c>
      <c r="L72" s="43">
        <v>439.68404856000001</v>
      </c>
      <c r="M72" s="43">
        <v>253.17816640000001</v>
      </c>
      <c r="N72" s="43">
        <f t="shared" ref="N72" si="52">SUM(O72:P72)</f>
        <v>3453.2950123999999</v>
      </c>
      <c r="O72" s="43">
        <v>997.94753874999992</v>
      </c>
      <c r="P72" s="43">
        <f t="shared" ref="P72" si="53">SUM(Q72:S72)</f>
        <v>2455.3474736499998</v>
      </c>
      <c r="Q72" s="43">
        <v>1488.64816978</v>
      </c>
      <c r="R72" s="43">
        <v>952.13154312999995</v>
      </c>
      <c r="S72" s="43">
        <v>14.567760740000001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5903.4829581600006</v>
      </c>
      <c r="C73" s="43">
        <f t="shared" ref="C73" si="54">I73+O73</f>
        <v>1660.3586882099999</v>
      </c>
      <c r="D73" s="43">
        <f t="shared" ref="D73" si="55">J73+P73</f>
        <v>4243.1242699499999</v>
      </c>
      <c r="E73" s="43">
        <f t="shared" ref="E73" si="56">K73+Q73</f>
        <v>2585.6169382799999</v>
      </c>
      <c r="F73" s="43">
        <f t="shared" ref="F73" si="57">L73+R73</f>
        <v>1384.7694599900001</v>
      </c>
      <c r="G73" s="43">
        <f t="shared" ref="G73" si="58">M73+S73</f>
        <v>272.73787167999996</v>
      </c>
      <c r="H73" s="43">
        <f t="shared" ref="H73" si="59">SUM(I73:J73)</f>
        <v>2584.4947458500001</v>
      </c>
      <c r="I73" s="43">
        <v>757.33903524000004</v>
      </c>
      <c r="J73" s="43">
        <f t="shared" ref="J73" si="60">SUM(K73:M73)</f>
        <v>1827.1557106099999</v>
      </c>
      <c r="K73" s="43">
        <v>1123.1655505199999</v>
      </c>
      <c r="L73" s="43">
        <v>446.79891824999999</v>
      </c>
      <c r="M73" s="43">
        <v>257.19124183999998</v>
      </c>
      <c r="N73" s="43">
        <f t="shared" ref="N73" si="61">SUM(O73:P73)</f>
        <v>3318.9882123100006</v>
      </c>
      <c r="O73" s="43">
        <v>903.01965296999992</v>
      </c>
      <c r="P73" s="43">
        <f t="shared" ref="P73" si="62">SUM(Q73:S73)</f>
        <v>2415.9685593400004</v>
      </c>
      <c r="Q73" s="43">
        <v>1462.45138776</v>
      </c>
      <c r="R73" s="43">
        <v>937.97054174000004</v>
      </c>
      <c r="S73" s="43">
        <v>15.54662984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5887.5396124800009</v>
      </c>
      <c r="C74" s="43">
        <f t="shared" ref="C74" si="63">I74+O74</f>
        <v>1731.5139396</v>
      </c>
      <c r="D74" s="43">
        <f t="shared" ref="D74" si="64">J74+P74</f>
        <v>4156.0256728799995</v>
      </c>
      <c r="E74" s="43">
        <f t="shared" ref="E74" si="65">K74+Q74</f>
        <v>2550.7048672800001</v>
      </c>
      <c r="F74" s="43">
        <f t="shared" ref="F74" si="66">L74+R74</f>
        <v>1474.24402123</v>
      </c>
      <c r="G74" s="43">
        <f t="shared" ref="G74" si="67">M74+S74</f>
        <v>131.07678436999998</v>
      </c>
      <c r="H74" s="43">
        <f t="shared" ref="H74" si="68">SUM(I74:J74)</f>
        <v>2640.1706660499999</v>
      </c>
      <c r="I74" s="43">
        <v>829.14072311999996</v>
      </c>
      <c r="J74" s="43">
        <f t="shared" ref="J74" si="69">SUM(K74:M74)</f>
        <v>1811.0299429299998</v>
      </c>
      <c r="K74" s="43">
        <v>1122.4564226800001</v>
      </c>
      <c r="L74" s="43">
        <v>572.47434512999996</v>
      </c>
      <c r="M74" s="43">
        <v>116.09917512</v>
      </c>
      <c r="N74" s="43">
        <f t="shared" ref="N74" si="70">SUM(O74:P74)</f>
        <v>3247.3689464300001</v>
      </c>
      <c r="O74" s="43">
        <v>902.37321648</v>
      </c>
      <c r="P74" s="43">
        <f t="shared" ref="P74" si="71">SUM(Q74:S74)</f>
        <v>2344.9957299500002</v>
      </c>
      <c r="Q74" s="43">
        <v>1428.2484446000001</v>
      </c>
      <c r="R74" s="43">
        <v>901.76967610000008</v>
      </c>
      <c r="S74" s="43">
        <v>14.97760925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5911.4873250700002</v>
      </c>
      <c r="C75" s="43">
        <f t="shared" ref="C75" si="72">I75+O75</f>
        <v>1755.1392095000001</v>
      </c>
      <c r="D75" s="43">
        <f t="shared" ref="D75" si="73">J75+P75</f>
        <v>4156.3481155700001</v>
      </c>
      <c r="E75" s="43">
        <f t="shared" ref="E75" si="74">K75+Q75</f>
        <v>2580.1369234899998</v>
      </c>
      <c r="F75" s="43">
        <f t="shared" ref="F75" si="75">L75+R75</f>
        <v>1404.1075436599999</v>
      </c>
      <c r="G75" s="43">
        <f t="shared" ref="G75" si="76">M75+S75</f>
        <v>172.10364841999998</v>
      </c>
      <c r="H75" s="43">
        <f t="shared" ref="H75" si="77">SUM(I75:J75)</f>
        <v>2654.4706807299999</v>
      </c>
      <c r="I75" s="43">
        <v>841.10227528999997</v>
      </c>
      <c r="J75" s="43">
        <f t="shared" ref="J75" si="78">SUM(K75:M75)</f>
        <v>1813.3684054399998</v>
      </c>
      <c r="K75" s="43">
        <v>1132.83609093</v>
      </c>
      <c r="L75" s="43">
        <v>523.21573193000006</v>
      </c>
      <c r="M75" s="43">
        <v>157.31658257999999</v>
      </c>
      <c r="N75" s="43">
        <f t="shared" ref="N75" si="79">SUM(O75:P75)</f>
        <v>3257.0166443400003</v>
      </c>
      <c r="O75" s="43">
        <v>914.03693421000003</v>
      </c>
      <c r="P75" s="43">
        <f t="shared" ref="P75" si="80">SUM(Q75:S75)</f>
        <v>2342.9797101300001</v>
      </c>
      <c r="Q75" s="43">
        <v>1447.3008325599999</v>
      </c>
      <c r="R75" s="43">
        <v>880.89181172999997</v>
      </c>
      <c r="S75" s="43">
        <v>14.78706584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6004.752032280001</v>
      </c>
      <c r="C76" s="43">
        <f t="shared" ref="C76" si="81">I76+O76</f>
        <v>1898.5778833899999</v>
      </c>
      <c r="D76" s="43">
        <f t="shared" ref="D76" si="82">J76+P76</f>
        <v>4106.1741488900007</v>
      </c>
      <c r="E76" s="43">
        <f t="shared" ref="E76" si="83">K76+Q76</f>
        <v>2513.8975732500003</v>
      </c>
      <c r="F76" s="43">
        <f t="shared" ref="F76" si="84">L76+R76</f>
        <v>1419.67657065</v>
      </c>
      <c r="G76" s="43">
        <f t="shared" ref="G76" si="85">M76+S76</f>
        <v>172.60000499</v>
      </c>
      <c r="H76" s="43">
        <f t="shared" ref="H76" si="86">SUM(I76:J76)</f>
        <v>2745.0465874900001</v>
      </c>
      <c r="I76" s="43">
        <v>954.79969862999997</v>
      </c>
      <c r="J76" s="43">
        <f t="shared" ref="J76" si="87">SUM(K76:M76)</f>
        <v>1790.2468888599999</v>
      </c>
      <c r="K76" s="43">
        <v>1093.15862692</v>
      </c>
      <c r="L76" s="43">
        <v>540.50698420000003</v>
      </c>
      <c r="M76" s="43">
        <v>156.58127773999999</v>
      </c>
      <c r="N76" s="43">
        <f t="shared" ref="N76" si="88">SUM(O76:P76)</f>
        <v>3259.7054447900005</v>
      </c>
      <c r="O76" s="43">
        <v>943.77818476000004</v>
      </c>
      <c r="P76" s="43">
        <f t="shared" ref="P76" si="89">SUM(Q76:S76)</f>
        <v>2315.9272600300005</v>
      </c>
      <c r="Q76" s="43">
        <v>1420.7389463300001</v>
      </c>
      <c r="R76" s="43">
        <v>879.16958645</v>
      </c>
      <c r="S76" s="43">
        <v>16.018727250000001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6076.78422761</v>
      </c>
      <c r="C77" s="43">
        <f t="shared" ref="C77" si="90">I77+O77</f>
        <v>1907.49725248</v>
      </c>
      <c r="D77" s="43">
        <f t="shared" ref="D77" si="91">J77+P77</f>
        <v>4169.2869751300004</v>
      </c>
      <c r="E77" s="43">
        <f t="shared" ref="E77" si="92">K77+Q77</f>
        <v>2535.4818544199998</v>
      </c>
      <c r="F77" s="43">
        <f t="shared" ref="F77" si="93">L77+R77</f>
        <v>1460.78323267</v>
      </c>
      <c r="G77" s="43">
        <f t="shared" ref="G77" si="94">M77+S77</f>
        <v>173.02188803999999</v>
      </c>
      <c r="H77" s="43">
        <f t="shared" ref="H77" si="95">SUM(I77:J77)</f>
        <v>2799.8229009200004</v>
      </c>
      <c r="I77" s="43">
        <v>985.12459013000012</v>
      </c>
      <c r="J77" s="43">
        <f t="shared" ref="J77" si="96">SUM(K77:M77)</f>
        <v>1814.6983107900001</v>
      </c>
      <c r="K77" s="43">
        <v>1098.61099646</v>
      </c>
      <c r="L77" s="43">
        <v>559.57068257000003</v>
      </c>
      <c r="M77" s="43">
        <v>156.51663176</v>
      </c>
      <c r="N77" s="43">
        <f t="shared" ref="N77" si="97">SUM(O77:P77)</f>
        <v>3276.9613266900001</v>
      </c>
      <c r="O77" s="43">
        <v>922.37266235000004</v>
      </c>
      <c r="P77" s="43">
        <f t="shared" ref="P77" si="98">SUM(Q77:S77)</f>
        <v>2354.5886643399999</v>
      </c>
      <c r="Q77" s="43">
        <v>1436.87085796</v>
      </c>
      <c r="R77" s="43">
        <v>901.21255010000004</v>
      </c>
      <c r="S77" s="43">
        <v>16.505256280000001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6213.7963711100001</v>
      </c>
      <c r="C78" s="43">
        <f t="shared" ref="C78" si="99">I78+O78</f>
        <v>1901.19554524</v>
      </c>
      <c r="D78" s="43">
        <f t="shared" ref="D78" si="100">J78+P78</f>
        <v>4312.6008258699994</v>
      </c>
      <c r="E78" s="43">
        <f t="shared" ref="E78" si="101">K78+Q78</f>
        <v>2600.8119866100001</v>
      </c>
      <c r="F78" s="43">
        <f t="shared" ref="F78" si="102">L78+R78</f>
        <v>1682.1598926699999</v>
      </c>
      <c r="G78" s="43">
        <f t="shared" ref="G78" si="103">M78+S78</f>
        <v>29.628946589999998</v>
      </c>
      <c r="H78" s="43">
        <f t="shared" ref="H78" si="104">SUM(I78:J78)</f>
        <v>2764.9610740100002</v>
      </c>
      <c r="I78" s="43">
        <v>940.00577377000002</v>
      </c>
      <c r="J78" s="43">
        <f t="shared" ref="J78" si="105">SUM(K78:M78)</f>
        <v>1824.95530024</v>
      </c>
      <c r="K78" s="43">
        <v>1079.8555813600001</v>
      </c>
      <c r="L78" s="43">
        <v>732.62600611999994</v>
      </c>
      <c r="M78" s="43">
        <v>12.47371276</v>
      </c>
      <c r="N78" s="43">
        <f t="shared" ref="N78" si="106">SUM(O78:P78)</f>
        <v>3448.8352970999995</v>
      </c>
      <c r="O78" s="43">
        <v>961.18977146999998</v>
      </c>
      <c r="P78" s="43">
        <f t="shared" ref="P78" si="107">SUM(Q78:S78)</f>
        <v>2487.6455256299996</v>
      </c>
      <c r="Q78" s="43">
        <v>1520.95640525</v>
      </c>
      <c r="R78" s="43">
        <v>949.53388655000003</v>
      </c>
      <c r="S78" s="43">
        <v>17.15523383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6290.6889605599999</v>
      </c>
      <c r="C79" s="43">
        <f t="shared" ref="C79" si="108">I79+O79</f>
        <v>1944.2754806</v>
      </c>
      <c r="D79" s="43">
        <f t="shared" ref="D79" si="109">J79+P79</f>
        <v>4346.4134799599997</v>
      </c>
      <c r="E79" s="43">
        <f t="shared" ref="E79" si="110">K79+Q79</f>
        <v>2589.0117780199998</v>
      </c>
      <c r="F79" s="43">
        <f t="shared" ref="F79" si="111">L79+R79</f>
        <v>1726.4816334100001</v>
      </c>
      <c r="G79" s="43">
        <f t="shared" ref="G79" si="112">M79+S79</f>
        <v>30.920068529999998</v>
      </c>
      <c r="H79" s="43">
        <f t="shared" ref="H79" si="113">SUM(I79:J79)</f>
        <v>2843.34818885</v>
      </c>
      <c r="I79" s="43">
        <v>994.30010172000004</v>
      </c>
      <c r="J79" s="43">
        <f t="shared" ref="J79" si="114">SUM(K79:M79)</f>
        <v>1849.0480871299999</v>
      </c>
      <c r="K79" s="43">
        <v>1078.4960098199999</v>
      </c>
      <c r="L79" s="43">
        <v>758.39090643999998</v>
      </c>
      <c r="M79" s="43">
        <v>12.161170869999999</v>
      </c>
      <c r="N79" s="43">
        <f t="shared" ref="N79" si="115">SUM(O79:P79)</f>
        <v>3447.3407717099999</v>
      </c>
      <c r="O79" s="43">
        <v>949.97537887999999</v>
      </c>
      <c r="P79" s="43">
        <f t="shared" ref="P79" si="116">SUM(Q79:S79)</f>
        <v>2497.36539283</v>
      </c>
      <c r="Q79" s="43">
        <v>1510.5157681999999</v>
      </c>
      <c r="R79" s="43">
        <v>968.09072697000011</v>
      </c>
      <c r="S79" s="43">
        <v>18.758897659999999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6243.7102020699995</v>
      </c>
      <c r="C80" s="43">
        <f t="shared" ref="C80" si="117">I80+O80</f>
        <v>1951.49980349</v>
      </c>
      <c r="D80" s="43">
        <f t="shared" ref="D80" si="118">J80+P80</f>
        <v>4292.2103985799995</v>
      </c>
      <c r="E80" s="43">
        <f t="shared" ref="E80" si="119">K80+Q80</f>
        <v>2522.3488797499999</v>
      </c>
      <c r="F80" s="43">
        <f t="shared" ref="F80" si="120">L80+R80</f>
        <v>1737.62948411</v>
      </c>
      <c r="G80" s="43">
        <f t="shared" ref="G80" si="121">M80+S80</f>
        <v>32.232034720000001</v>
      </c>
      <c r="H80" s="43">
        <f t="shared" ref="H80" si="122">SUM(I80:J80)</f>
        <v>2850.67320075</v>
      </c>
      <c r="I80" s="43">
        <v>989.41535085999999</v>
      </c>
      <c r="J80" s="43">
        <f t="shared" ref="J80" si="123">SUM(K80:M80)</f>
        <v>1861.25784989</v>
      </c>
      <c r="K80" s="43">
        <v>1063.57920487</v>
      </c>
      <c r="L80" s="43">
        <v>784.73269959000004</v>
      </c>
      <c r="M80" s="43">
        <v>12.94594543</v>
      </c>
      <c r="N80" s="43">
        <f t="shared" ref="N80" si="124">SUM(O80:P80)</f>
        <v>3393.0370013199999</v>
      </c>
      <c r="O80" s="43">
        <v>962.08445262999999</v>
      </c>
      <c r="P80" s="43">
        <f t="shared" ref="P80" si="125">SUM(Q80:S80)</f>
        <v>2430.9525486899997</v>
      </c>
      <c r="Q80" s="43">
        <v>1458.7696748799999</v>
      </c>
      <c r="R80" s="43">
        <v>952.89678451999998</v>
      </c>
      <c r="S80" s="43">
        <v>19.28608929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6237.2886826699996</v>
      </c>
      <c r="C81" s="43">
        <f t="shared" ref="C81" si="126">I81+O81</f>
        <v>1991.60901399</v>
      </c>
      <c r="D81" s="43">
        <f t="shared" ref="D81" si="127">J81+P81</f>
        <v>4245.6796686799998</v>
      </c>
      <c r="E81" s="43">
        <f t="shared" ref="E81" si="128">K81+Q81</f>
        <v>2463.4304444199997</v>
      </c>
      <c r="F81" s="43">
        <f t="shared" ref="F81" si="129">L81+R81</f>
        <v>1750.2512491800001</v>
      </c>
      <c r="G81" s="43">
        <f t="shared" ref="G81" si="130">M81+S81</f>
        <v>31.997975079999996</v>
      </c>
      <c r="H81" s="43">
        <f t="shared" ref="H81" si="131">SUM(I81:J81)</f>
        <v>2862.2193223300001</v>
      </c>
      <c r="I81" s="43">
        <v>1016.60854947</v>
      </c>
      <c r="J81" s="43">
        <f t="shared" ref="J81" si="132">SUM(K81:M81)</f>
        <v>1845.6107728600002</v>
      </c>
      <c r="K81" s="43">
        <v>1038.76919292</v>
      </c>
      <c r="L81" s="43">
        <v>794.37446136000005</v>
      </c>
      <c r="M81" s="43">
        <v>12.467118579999999</v>
      </c>
      <c r="N81" s="43">
        <f t="shared" ref="N81" si="133">SUM(O81:P81)</f>
        <v>3375.06936034</v>
      </c>
      <c r="O81" s="43">
        <v>975.00046452000004</v>
      </c>
      <c r="P81" s="43">
        <f t="shared" ref="P81" si="134">SUM(Q81:S81)</f>
        <v>2400.0688958199999</v>
      </c>
      <c r="Q81" s="43">
        <v>1424.6612514999999</v>
      </c>
      <c r="R81" s="43">
        <v>955.87678782</v>
      </c>
      <c r="S81" s="43">
        <v>19.530856499999999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6382.1094888999996</v>
      </c>
      <c r="C82" s="43">
        <f t="shared" ref="C82" si="135">I82+O82</f>
        <v>2019.5249674000002</v>
      </c>
      <c r="D82" s="43">
        <f t="shared" ref="D82" si="136">J82+P82</f>
        <v>4362.5845214999999</v>
      </c>
      <c r="E82" s="43">
        <f t="shared" ref="E82" si="137">K82+Q82</f>
        <v>2498.2606834399999</v>
      </c>
      <c r="F82" s="43">
        <f t="shared" ref="F82" si="138">L82+R82</f>
        <v>1827.97206779</v>
      </c>
      <c r="G82" s="43">
        <f t="shared" ref="G82" si="139">M82+S82</f>
        <v>36.351770270000003</v>
      </c>
      <c r="H82" s="43">
        <f t="shared" ref="H82" si="140">SUM(I82:J82)</f>
        <v>2871.14255409</v>
      </c>
      <c r="I82" s="43">
        <v>1031.1519453400001</v>
      </c>
      <c r="J82" s="43">
        <f t="shared" ref="J82" si="141">SUM(K82:M82)</f>
        <v>1839.9906087500001</v>
      </c>
      <c r="K82" s="43">
        <v>1026.18957011</v>
      </c>
      <c r="L82" s="43">
        <v>800.93837097000005</v>
      </c>
      <c r="M82" s="43">
        <v>12.86266767</v>
      </c>
      <c r="N82" s="43">
        <f t="shared" ref="N82" si="142">SUM(O82:P82)</f>
        <v>3510.9669348100001</v>
      </c>
      <c r="O82" s="43">
        <v>988.37302206000004</v>
      </c>
      <c r="P82" s="43">
        <f t="shared" ref="P82" si="143">SUM(Q82:S82)</f>
        <v>2522.5939127500001</v>
      </c>
      <c r="Q82" s="43">
        <v>1472.0711133299999</v>
      </c>
      <c r="R82" s="43">
        <v>1027.0336968199999</v>
      </c>
      <c r="S82" s="43">
        <v>23.489102599999999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6249.6611484799996</v>
      </c>
      <c r="C83" s="43">
        <f t="shared" ref="C83" si="144">I83+O83</f>
        <v>1945.5632763899998</v>
      </c>
      <c r="D83" s="43">
        <f t="shared" ref="D83" si="145">J83+P83</f>
        <v>4304.0978720899993</v>
      </c>
      <c r="E83" s="43">
        <f t="shared" ref="E83" si="146">K83+Q83</f>
        <v>2442.5766190099998</v>
      </c>
      <c r="F83" s="43">
        <f t="shared" ref="F83" si="147">L83+R83</f>
        <v>1825.4623423600001</v>
      </c>
      <c r="G83" s="43">
        <f t="shared" ref="G83" si="148">M83+S83</f>
        <v>36.05891072</v>
      </c>
      <c r="H83" s="43">
        <f t="shared" ref="H83" si="149">SUM(I83:J83)</f>
        <v>2801.8523658499998</v>
      </c>
      <c r="I83" s="43">
        <v>948.40674483999999</v>
      </c>
      <c r="J83" s="43">
        <f t="shared" ref="J83" si="150">SUM(K83:M83)</f>
        <v>1853.44562101</v>
      </c>
      <c r="K83" s="43">
        <v>1017.85151482</v>
      </c>
      <c r="L83" s="43">
        <v>823.01524953000001</v>
      </c>
      <c r="M83" s="43">
        <v>12.57885666</v>
      </c>
      <c r="N83" s="43">
        <f t="shared" ref="N83" si="151">SUM(O83:P83)</f>
        <v>3447.8087826299998</v>
      </c>
      <c r="O83" s="43">
        <v>997.15653154999995</v>
      </c>
      <c r="P83" s="43">
        <f t="shared" ref="P83" si="152">SUM(Q83:S83)</f>
        <v>2450.6522510799996</v>
      </c>
      <c r="Q83" s="43">
        <v>1424.7251041899999</v>
      </c>
      <c r="R83" s="43">
        <v>1002.44709283</v>
      </c>
      <c r="S83" s="43">
        <v>23.480054060000001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6322.7289044899999</v>
      </c>
      <c r="C84" s="43">
        <f t="shared" ref="C84" si="153">I84+O84</f>
        <v>2004.64834281</v>
      </c>
      <c r="D84" s="43">
        <f t="shared" ref="D84" si="154">J84+P84</f>
        <v>4318.0805616800008</v>
      </c>
      <c r="E84" s="43">
        <f t="shared" ref="E84" si="155">K84+Q84</f>
        <v>2395.10544454</v>
      </c>
      <c r="F84" s="43">
        <f t="shared" ref="F84" si="156">L84+R84</f>
        <v>1887.2546317900001</v>
      </c>
      <c r="G84" s="43">
        <f t="shared" ref="G84" si="157">M84+S84</f>
        <v>35.720485349999997</v>
      </c>
      <c r="H84" s="43">
        <f t="shared" ref="H84" si="158">SUM(I84:J84)</f>
        <v>2871.2531885999997</v>
      </c>
      <c r="I84" s="43">
        <v>1003.95561802</v>
      </c>
      <c r="J84" s="43">
        <f t="shared" ref="J84" si="159">SUM(K84:M84)</f>
        <v>1867.29757058</v>
      </c>
      <c r="K84" s="43">
        <v>1007.99277188</v>
      </c>
      <c r="L84" s="43">
        <v>846.87157261000004</v>
      </c>
      <c r="M84" s="43">
        <v>12.43322609</v>
      </c>
      <c r="N84" s="43">
        <f t="shared" ref="N84" si="160">SUM(O84:P84)</f>
        <v>3451.4757158900002</v>
      </c>
      <c r="O84" s="43">
        <v>1000.6927247900001</v>
      </c>
      <c r="P84" s="43">
        <f t="shared" ref="P84" si="161">SUM(Q84:S84)</f>
        <v>2450.7829911000003</v>
      </c>
      <c r="Q84" s="43">
        <v>1387.11267266</v>
      </c>
      <c r="R84" s="43">
        <v>1040.3830591799999</v>
      </c>
      <c r="S84" s="43">
        <v>23.287259259999999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6436.3703613899997</v>
      </c>
      <c r="C85" s="43">
        <f t="shared" ref="C85" si="162">I85+O85</f>
        <v>2035.0797911499999</v>
      </c>
      <c r="D85" s="43">
        <f t="shared" ref="D85" si="163">J85+P85</f>
        <v>4401.2905702399994</v>
      </c>
      <c r="E85" s="43">
        <f t="shared" ref="E85" si="164">K85+Q85</f>
        <v>2441.65238808</v>
      </c>
      <c r="F85" s="43">
        <f t="shared" ref="F85" si="165">L85+R85</f>
        <v>1923.6251880199998</v>
      </c>
      <c r="G85" s="43">
        <f t="shared" ref="G85" si="166">M85+S85</f>
        <v>36.012994139999996</v>
      </c>
      <c r="H85" s="43">
        <f t="shared" ref="H85" si="167">SUM(I85:J85)</f>
        <v>2923.99779403</v>
      </c>
      <c r="I85" s="43">
        <v>970.79364272999999</v>
      </c>
      <c r="J85" s="43">
        <f t="shared" ref="J85" si="168">SUM(K85:M85)</f>
        <v>1953.2041513000001</v>
      </c>
      <c r="K85" s="43">
        <v>1056.28612638</v>
      </c>
      <c r="L85" s="43">
        <v>884.67518731999996</v>
      </c>
      <c r="M85" s="43">
        <v>12.2428376</v>
      </c>
      <c r="N85" s="43">
        <f t="shared" ref="N85" si="169">SUM(O85:P85)</f>
        <v>3512.3725673599993</v>
      </c>
      <c r="O85" s="43">
        <v>1064.28614842</v>
      </c>
      <c r="P85" s="43">
        <f t="shared" ref="P85" si="170">SUM(Q85:S85)</f>
        <v>2448.0864189399995</v>
      </c>
      <c r="Q85" s="43">
        <v>1385.3662617</v>
      </c>
      <c r="R85" s="43">
        <v>1038.9500006999999</v>
      </c>
      <c r="S85" s="43">
        <v>23.770156539999999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6503.1296816499998</v>
      </c>
      <c r="C86" s="43">
        <f t="shared" ref="C86" si="171">I86+O86</f>
        <v>2163.21881708</v>
      </c>
      <c r="D86" s="43">
        <f t="shared" ref="D86" si="172">J86+P86</f>
        <v>4339.9108645699998</v>
      </c>
      <c r="E86" s="43">
        <f t="shared" ref="E86" si="173">K86+Q86</f>
        <v>2385.23203896</v>
      </c>
      <c r="F86" s="43">
        <f t="shared" ref="F86" si="174">L86+R86</f>
        <v>1918.6924673600001</v>
      </c>
      <c r="G86" s="43">
        <f t="shared" ref="G86" si="175">M86+S86</f>
        <v>35.986358249999995</v>
      </c>
      <c r="H86" s="43">
        <f t="shared" ref="H86" si="176">SUM(I86:J86)</f>
        <v>3014.2865412800002</v>
      </c>
      <c r="I86" s="43">
        <v>1078.6771031200001</v>
      </c>
      <c r="J86" s="43">
        <f t="shared" ref="J86" si="177">SUM(K86:M86)</f>
        <v>1935.6094381599999</v>
      </c>
      <c r="K86" s="43">
        <v>1026.8400572999999</v>
      </c>
      <c r="L86" s="43">
        <v>896.54238151000004</v>
      </c>
      <c r="M86" s="43">
        <v>12.22699935</v>
      </c>
      <c r="N86" s="43">
        <f t="shared" ref="N86" si="178">SUM(O86:P86)</f>
        <v>3488.8431403699997</v>
      </c>
      <c r="O86" s="43">
        <v>1084.5417139599999</v>
      </c>
      <c r="P86" s="43">
        <f t="shared" ref="P86" si="179">SUM(Q86:S86)</f>
        <v>2404.3014264099997</v>
      </c>
      <c r="Q86" s="43">
        <v>1358.3919816600001</v>
      </c>
      <c r="R86" s="43">
        <v>1022.15008585</v>
      </c>
      <c r="S86" s="43">
        <v>23.759358899999999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6520.0304227500001</v>
      </c>
      <c r="C87" s="43">
        <f t="shared" ref="C87" si="180">I87+O87</f>
        <v>2187.2372429699999</v>
      </c>
      <c r="D87" s="43">
        <f t="shared" ref="D87" si="181">J87+P87</f>
        <v>4332.7931797800002</v>
      </c>
      <c r="E87" s="43">
        <f t="shared" ref="E87" si="182">K87+Q87</f>
        <v>2386.3082344499999</v>
      </c>
      <c r="F87" s="43">
        <f t="shared" ref="F87" si="183">L87+R87</f>
        <v>1910.7313242600001</v>
      </c>
      <c r="G87" s="43">
        <f t="shared" ref="G87" si="184">M87+S87</f>
        <v>35.753621070000001</v>
      </c>
      <c r="H87" s="43">
        <f t="shared" ref="H87" si="185">SUM(I87:J87)</f>
        <v>3018.9158386200002</v>
      </c>
      <c r="I87" s="43">
        <v>1074.6569632200001</v>
      </c>
      <c r="J87" s="43">
        <f t="shared" ref="J87" si="186">SUM(K87:M87)</f>
        <v>1944.2588754000001</v>
      </c>
      <c r="K87" s="43">
        <v>1029.37983829</v>
      </c>
      <c r="L87" s="43">
        <v>902.76810475000002</v>
      </c>
      <c r="M87" s="43">
        <v>12.11093236</v>
      </c>
      <c r="N87" s="43">
        <f t="shared" ref="N87" si="187">SUM(O87:P87)</f>
        <v>3501.1145841299999</v>
      </c>
      <c r="O87" s="43">
        <v>1112.58027975</v>
      </c>
      <c r="P87" s="43">
        <f t="shared" ref="P87" si="188">SUM(Q87:S87)</f>
        <v>2388.5343043799999</v>
      </c>
      <c r="Q87" s="43">
        <v>1356.9283961599999</v>
      </c>
      <c r="R87" s="43">
        <v>1007.96321951</v>
      </c>
      <c r="S87" s="43">
        <v>23.642688710000002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6666.8152642599998</v>
      </c>
      <c r="C88" s="43">
        <f t="shared" ref="C88" si="189">I88+O88</f>
        <v>2362.19995238</v>
      </c>
      <c r="D88" s="43">
        <f t="shared" ref="D88" si="190">J88+P88</f>
        <v>4304.6153118799994</v>
      </c>
      <c r="E88" s="43">
        <f t="shared" ref="E88" si="191">K88+Q88</f>
        <v>2351.30645959</v>
      </c>
      <c r="F88" s="43">
        <f t="shared" ref="F88" si="192">L88+R88</f>
        <v>1918.2327733799998</v>
      </c>
      <c r="G88" s="43">
        <f t="shared" ref="G88" si="193">M88+S88</f>
        <v>35.07607891</v>
      </c>
      <c r="H88" s="43">
        <f t="shared" ref="H88" si="194">SUM(I88:J88)</f>
        <v>3158.75724541</v>
      </c>
      <c r="I88" s="43">
        <v>1223.33148512</v>
      </c>
      <c r="J88" s="43">
        <f t="shared" ref="J88" si="195">SUM(K88:M88)</f>
        <v>1935.4257602899997</v>
      </c>
      <c r="K88" s="43">
        <v>1012.68078566</v>
      </c>
      <c r="L88" s="43">
        <v>911.18417997999995</v>
      </c>
      <c r="M88" s="43">
        <v>11.56079465</v>
      </c>
      <c r="N88" s="43">
        <f t="shared" ref="N88" si="196">SUM(O88:P88)</f>
        <v>3508.0580188499998</v>
      </c>
      <c r="O88" s="43">
        <v>1138.86846726</v>
      </c>
      <c r="P88" s="43">
        <f t="shared" ref="P88" si="197">SUM(Q88:S88)</f>
        <v>2369.1895515900001</v>
      </c>
      <c r="Q88" s="43">
        <v>1338.6256739299999</v>
      </c>
      <c r="R88" s="43">
        <v>1007.0485934</v>
      </c>
      <c r="S88" s="43">
        <v>23.515284260000001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6661.2691327600005</v>
      </c>
      <c r="C89" s="43">
        <f t="shared" ref="C89" si="198">I89+O89</f>
        <v>2359.3107814300001</v>
      </c>
      <c r="D89" s="43">
        <f t="shared" ref="D89" si="199">J89+P89</f>
        <v>4301.9583513300004</v>
      </c>
      <c r="E89" s="43">
        <f t="shared" ref="E89" si="200">K89+Q89</f>
        <v>2349.6780530799997</v>
      </c>
      <c r="F89" s="43">
        <f t="shared" ref="F89" si="201">L89+R89</f>
        <v>1917.65072792</v>
      </c>
      <c r="G89" s="43">
        <f t="shared" ref="G89" si="202">M89+S89</f>
        <v>34.62957033</v>
      </c>
      <c r="H89" s="43">
        <f t="shared" ref="H89" si="203">SUM(I89:J89)</f>
        <v>3165.68095012</v>
      </c>
      <c r="I89" s="43">
        <v>1219.0958330200001</v>
      </c>
      <c r="J89" s="43">
        <f t="shared" ref="J89" si="204">SUM(K89:M89)</f>
        <v>1946.5851170999999</v>
      </c>
      <c r="K89" s="43">
        <v>1013.9306266999999</v>
      </c>
      <c r="L89" s="43">
        <v>921.53231946999995</v>
      </c>
      <c r="M89" s="43">
        <v>11.122170929999999</v>
      </c>
      <c r="N89" s="43">
        <f t="shared" ref="N89" si="205">SUM(O89:P89)</f>
        <v>3495.58818264</v>
      </c>
      <c r="O89" s="43">
        <v>1140.21494841</v>
      </c>
      <c r="P89" s="43">
        <f t="shared" ref="P89" si="206">SUM(Q89:S89)</f>
        <v>2355.37323423</v>
      </c>
      <c r="Q89" s="43">
        <v>1335.74742638</v>
      </c>
      <c r="R89" s="43">
        <v>996.11840844999995</v>
      </c>
      <c r="S89" s="43">
        <v>23.507399400000001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6714.0119193700011</v>
      </c>
      <c r="C90" s="43">
        <f t="shared" ref="C90" si="207">I90+O90</f>
        <v>2420.5937808799999</v>
      </c>
      <c r="D90" s="43">
        <f t="shared" ref="D90" si="208">J90+P90</f>
        <v>4293.4181384900003</v>
      </c>
      <c r="E90" s="43">
        <f t="shared" ref="E90" si="209">K90+Q90</f>
        <v>2333.2022212299999</v>
      </c>
      <c r="F90" s="43">
        <f t="shared" ref="F90" si="210">L90+R90</f>
        <v>1928.8269342200001</v>
      </c>
      <c r="G90" s="43">
        <f t="shared" ref="G90" si="211">M90+S90</f>
        <v>31.388983039999999</v>
      </c>
      <c r="H90" s="43">
        <f t="shared" ref="H90" si="212">SUM(I90:J90)</f>
        <v>3213.5841089800001</v>
      </c>
      <c r="I90" s="43">
        <v>1250.3952089100001</v>
      </c>
      <c r="J90" s="43">
        <f t="shared" ref="J90" si="213">SUM(K90:M90)</f>
        <v>1963.18890007</v>
      </c>
      <c r="K90" s="43">
        <v>1008.7302196000001</v>
      </c>
      <c r="L90" s="43">
        <v>943.56855029999997</v>
      </c>
      <c r="M90" s="43">
        <v>10.890130170000001</v>
      </c>
      <c r="N90" s="43">
        <f t="shared" ref="N90" si="214">SUM(O90:P90)</f>
        <v>3500.4278103900001</v>
      </c>
      <c r="O90" s="43">
        <v>1170.1985719700001</v>
      </c>
      <c r="P90" s="43">
        <f t="shared" ref="P90" si="215">SUM(Q90:S90)</f>
        <v>2330.22923842</v>
      </c>
      <c r="Q90" s="43">
        <v>1324.47200163</v>
      </c>
      <c r="R90" s="43">
        <v>985.25838392000003</v>
      </c>
      <c r="S90" s="43">
        <v>20.49885287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6909.28851106</v>
      </c>
      <c r="C91" s="43">
        <f t="shared" ref="C91" si="216">I91+O91</f>
        <v>2520.7561611700003</v>
      </c>
      <c r="D91" s="43">
        <f t="shared" ref="D91" si="217">J91+P91</f>
        <v>4388.5323498899998</v>
      </c>
      <c r="E91" s="43">
        <f t="shared" ref="E91" si="218">K91+Q91</f>
        <v>2375.9881067599999</v>
      </c>
      <c r="F91" s="43">
        <f t="shared" ref="F91" si="219">L91+R91</f>
        <v>1980.4698813099999</v>
      </c>
      <c r="G91" s="43">
        <f t="shared" ref="G91" si="220">M91+S91</f>
        <v>32.07436182</v>
      </c>
      <c r="H91" s="43">
        <f t="shared" ref="H91" si="221">SUM(I91:J91)</f>
        <v>3277.81355218</v>
      </c>
      <c r="I91" s="43">
        <v>1308.20942848</v>
      </c>
      <c r="J91" s="43">
        <f t="shared" ref="J91" si="222">SUM(K91:M91)</f>
        <v>1969.6041236999999</v>
      </c>
      <c r="K91" s="43">
        <v>1007.99139904</v>
      </c>
      <c r="L91" s="43">
        <v>950.68998303000001</v>
      </c>
      <c r="M91" s="43">
        <v>10.922741630000001</v>
      </c>
      <c r="N91" s="43">
        <f t="shared" ref="N91" si="223">SUM(O91:P91)</f>
        <v>3631.4749588799996</v>
      </c>
      <c r="O91" s="43">
        <v>1212.54673269</v>
      </c>
      <c r="P91" s="43">
        <f t="shared" ref="P91" si="224">SUM(Q91:S91)</f>
        <v>2418.9282261899998</v>
      </c>
      <c r="Q91" s="43">
        <v>1367.9967077199999</v>
      </c>
      <c r="R91" s="43">
        <v>1029.77989828</v>
      </c>
      <c r="S91" s="43">
        <v>21.151620189999999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6953.6932729699993</v>
      </c>
      <c r="C92" s="43">
        <f t="shared" ref="C92" si="225">I92+O92</f>
        <v>2496.4615016999996</v>
      </c>
      <c r="D92" s="43">
        <f t="shared" ref="D92" si="226">J92+P92</f>
        <v>4457.2317712699996</v>
      </c>
      <c r="E92" s="43">
        <f t="shared" ref="E92" si="227">K92+Q92</f>
        <v>2419.48188738</v>
      </c>
      <c r="F92" s="43">
        <f t="shared" ref="F92" si="228">L92+R92</f>
        <v>2005.3309604599999</v>
      </c>
      <c r="G92" s="43">
        <f t="shared" ref="G92" si="229">M92+S92</f>
        <v>32.41892343</v>
      </c>
      <c r="H92" s="43">
        <f t="shared" ref="H92" si="230">SUM(I92:J92)</f>
        <v>3243.2278169700003</v>
      </c>
      <c r="I92" s="43">
        <v>1259.1222688299999</v>
      </c>
      <c r="J92" s="43">
        <f t="shared" ref="J92" si="231">SUM(K92:M92)</f>
        <v>1984.1055481400001</v>
      </c>
      <c r="K92" s="43">
        <v>1016.0940479</v>
      </c>
      <c r="L92" s="43">
        <v>957.04133911999998</v>
      </c>
      <c r="M92" s="43">
        <v>10.97016112</v>
      </c>
      <c r="N92" s="43">
        <f t="shared" ref="N92" si="232">SUM(O92:P92)</f>
        <v>3710.4654559999999</v>
      </c>
      <c r="O92" s="43">
        <v>1237.3392328699999</v>
      </c>
      <c r="P92" s="43">
        <f t="shared" ref="P92" si="233">SUM(Q92:S92)</f>
        <v>2473.1262231299997</v>
      </c>
      <c r="Q92" s="43">
        <v>1403.3878394799999</v>
      </c>
      <c r="R92" s="43">
        <v>1048.2896213399999</v>
      </c>
      <c r="S92" s="43">
        <v>21.448762309999999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7132.596882920001</v>
      </c>
      <c r="C93" s="43">
        <f t="shared" ref="C93" si="234">I93+O93</f>
        <v>2598.5410649400001</v>
      </c>
      <c r="D93" s="43">
        <f t="shared" ref="D93" si="235">J93+P93</f>
        <v>4534.05581798</v>
      </c>
      <c r="E93" s="43">
        <f t="shared" ref="E93" si="236">K93+Q93</f>
        <v>2473.67724808</v>
      </c>
      <c r="F93" s="43">
        <f t="shared" ref="F93" si="237">L93+R93</f>
        <v>2028.2531739199999</v>
      </c>
      <c r="G93" s="43">
        <f t="shared" ref="G93" si="238">M93+S93</f>
        <v>32.12539598</v>
      </c>
      <c r="H93" s="43">
        <f t="shared" ref="H93" si="239">SUM(I93:J93)</f>
        <v>3333.1732447800005</v>
      </c>
      <c r="I93" s="43">
        <v>1315.3659993399999</v>
      </c>
      <c r="J93" s="43">
        <f t="shared" ref="J93" si="240">SUM(K93:M93)</f>
        <v>2017.8072454400003</v>
      </c>
      <c r="K93" s="43">
        <v>1047.3081612000001</v>
      </c>
      <c r="L93" s="43">
        <v>959.98721517000001</v>
      </c>
      <c r="M93" s="43">
        <v>10.511869069999999</v>
      </c>
      <c r="N93" s="43">
        <f t="shared" ref="N93" si="241">SUM(O93:P93)</f>
        <v>3799.4236381399996</v>
      </c>
      <c r="O93" s="43">
        <v>1283.1750655999999</v>
      </c>
      <c r="P93" s="43">
        <f t="shared" ref="P93" si="242">SUM(Q93:S93)</f>
        <v>2516.2485725399997</v>
      </c>
      <c r="Q93" s="43">
        <v>1426.3690868799999</v>
      </c>
      <c r="R93" s="43">
        <v>1068.26595875</v>
      </c>
      <c r="S93" s="43">
        <v>21.613526910000001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7451.9635797799992</v>
      </c>
      <c r="C94" s="43">
        <f t="shared" ref="C94" si="243">I94+O94</f>
        <v>2682.6971082800001</v>
      </c>
      <c r="D94" s="43">
        <f t="shared" ref="D94" si="244">J94+P94</f>
        <v>4769.2664714999992</v>
      </c>
      <c r="E94" s="43">
        <f t="shared" ref="E94" si="245">K94+Q94</f>
        <v>2886.99982469</v>
      </c>
      <c r="F94" s="43">
        <f t="shared" ref="F94" si="246">L94+R94</f>
        <v>1841.5634708799998</v>
      </c>
      <c r="G94" s="43">
        <f t="shared" ref="G94" si="247">M94+S94</f>
        <v>40.70317593</v>
      </c>
      <c r="H94" s="43">
        <f t="shared" ref="H94" si="248">SUM(I94:J94)</f>
        <v>3473.25880095</v>
      </c>
      <c r="I94" s="43">
        <v>1368.75161437</v>
      </c>
      <c r="J94" s="43">
        <f t="shared" ref="J94" si="249">SUM(K94:M94)</f>
        <v>2104.5071865800001</v>
      </c>
      <c r="K94" s="43">
        <v>1298.50054342</v>
      </c>
      <c r="L94" s="43">
        <v>791.39483342000005</v>
      </c>
      <c r="M94" s="43">
        <v>14.61180974</v>
      </c>
      <c r="N94" s="43">
        <f t="shared" ref="N94" si="250">SUM(O94:P94)</f>
        <v>3978.7047788299997</v>
      </c>
      <c r="O94" s="43">
        <v>1313.9454939100001</v>
      </c>
      <c r="P94" s="43">
        <f t="shared" ref="P94" si="251">SUM(Q94:S94)</f>
        <v>2664.7592849199996</v>
      </c>
      <c r="Q94" s="43">
        <v>1588.49928127</v>
      </c>
      <c r="R94" s="43">
        <v>1050.1686374599999</v>
      </c>
      <c r="S94" s="43">
        <v>26.091366189999999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7409.3156429199998</v>
      </c>
      <c r="C95" s="43">
        <f t="shared" ref="C95" si="252">I95+O95</f>
        <v>2674.2273192499997</v>
      </c>
      <c r="D95" s="43">
        <f t="shared" ref="D95" si="253">J95+P95</f>
        <v>4735.0883236700001</v>
      </c>
      <c r="E95" s="43">
        <f t="shared" ref="E95" si="254">K95+Q95</f>
        <v>2874.0581984</v>
      </c>
      <c r="F95" s="43">
        <f t="shared" ref="F95" si="255">L95+R95</f>
        <v>1811.7291447600001</v>
      </c>
      <c r="G95" s="43">
        <f t="shared" ref="G95" si="256">M95+S95</f>
        <v>49.300980510000002</v>
      </c>
      <c r="H95" s="43">
        <f t="shared" ref="H95" si="257">SUM(I95:J95)</f>
        <v>3394.9358533000004</v>
      </c>
      <c r="I95" s="43">
        <v>1303.36853928</v>
      </c>
      <c r="J95" s="43">
        <f t="shared" ref="J95" si="258">SUM(K95:M95)</f>
        <v>2091.5673140200001</v>
      </c>
      <c r="K95" s="43">
        <v>1306.55709725</v>
      </c>
      <c r="L95" s="43">
        <v>765.13377276999995</v>
      </c>
      <c r="M95" s="43">
        <v>19.876443999999999</v>
      </c>
      <c r="N95" s="43">
        <f t="shared" ref="N95" si="259">SUM(O95:P95)</f>
        <v>4014.3797896199999</v>
      </c>
      <c r="O95" s="43">
        <v>1370.8587799699999</v>
      </c>
      <c r="P95" s="43">
        <f t="shared" ref="P95" si="260">SUM(Q95:S95)</f>
        <v>2643.52100965</v>
      </c>
      <c r="Q95" s="43">
        <v>1567.5011011500001</v>
      </c>
      <c r="R95" s="43">
        <v>1046.5953719900001</v>
      </c>
      <c r="S95" s="43">
        <v>29.424536509999999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7303.2278512899993</v>
      </c>
      <c r="C96" s="43">
        <f t="shared" ref="C96" si="261">I96+O96</f>
        <v>2666.8495659999999</v>
      </c>
      <c r="D96" s="43">
        <f t="shared" ref="D96" si="262">J96+P96</f>
        <v>4636.3782852899994</v>
      </c>
      <c r="E96" s="43">
        <f t="shared" ref="E96" si="263">K96+Q96</f>
        <v>2834.4773429699999</v>
      </c>
      <c r="F96" s="43">
        <f t="shared" ref="F96" si="264">L96+R96</f>
        <v>1747.5036062899999</v>
      </c>
      <c r="G96" s="43">
        <f t="shared" ref="G96" si="265">M96+S96</f>
        <v>54.397336030000005</v>
      </c>
      <c r="H96" s="43">
        <f t="shared" ref="H96" si="266">SUM(I96:J96)</f>
        <v>3437.4231958399996</v>
      </c>
      <c r="I96" s="43">
        <v>1338.0215688599999</v>
      </c>
      <c r="J96" s="43">
        <f t="shared" ref="J96" si="267">SUM(K96:M96)</f>
        <v>2099.4016269799999</v>
      </c>
      <c r="K96" s="43">
        <v>1338.1321021799999</v>
      </c>
      <c r="L96" s="43">
        <v>738.67748349999999</v>
      </c>
      <c r="M96" s="43">
        <v>22.592041300000002</v>
      </c>
      <c r="N96" s="43">
        <f t="shared" ref="N96" si="268">SUM(O96:P96)</f>
        <v>3865.8046554499997</v>
      </c>
      <c r="O96" s="43">
        <v>1328.82799714</v>
      </c>
      <c r="P96" s="43">
        <f t="shared" ref="P96" si="269">SUM(Q96:S96)</f>
        <v>2536.9766583099995</v>
      </c>
      <c r="Q96" s="43">
        <v>1496.3452407899999</v>
      </c>
      <c r="R96" s="43">
        <v>1008.82612279</v>
      </c>
      <c r="S96" s="43">
        <v>31.80529473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7266.5300240600009</v>
      </c>
      <c r="C97" s="43">
        <f t="shared" ref="C97" si="270">I97+O97</f>
        <v>2649.1251567400004</v>
      </c>
      <c r="D97" s="43">
        <f t="shared" ref="D97" si="271">J97+P97</f>
        <v>4617.4048673199995</v>
      </c>
      <c r="E97" s="43">
        <f t="shared" ref="E97" si="272">K97+Q97</f>
        <v>2857.0399378100001</v>
      </c>
      <c r="F97" s="43">
        <f t="shared" ref="F97" si="273">L97+R97</f>
        <v>1694.30007015</v>
      </c>
      <c r="G97" s="43">
        <f t="shared" ref="G97" si="274">M97+S97</f>
        <v>66.06485936</v>
      </c>
      <c r="H97" s="43">
        <f t="shared" ref="H97" si="275">SUM(I97:J97)</f>
        <v>3453.66829796</v>
      </c>
      <c r="I97" s="43">
        <v>1340.2175573300001</v>
      </c>
      <c r="J97" s="43">
        <f t="shared" ref="J97" si="276">SUM(K97:M97)</f>
        <v>2113.4507406299999</v>
      </c>
      <c r="K97" s="43">
        <v>1382.9255561</v>
      </c>
      <c r="L97" s="43">
        <v>703.38355932000002</v>
      </c>
      <c r="M97" s="43">
        <v>27.141625210000001</v>
      </c>
      <c r="N97" s="43">
        <f t="shared" ref="N97" si="277">SUM(O97:P97)</f>
        <v>3812.8617260999999</v>
      </c>
      <c r="O97" s="43">
        <v>1308.9075994100001</v>
      </c>
      <c r="P97" s="43">
        <f t="shared" ref="P97" si="278">SUM(Q97:S97)</f>
        <v>2503.9541266900001</v>
      </c>
      <c r="Q97" s="43">
        <v>1474.1143817100001</v>
      </c>
      <c r="R97" s="43">
        <v>990.91651082999999</v>
      </c>
      <c r="S97" s="43">
        <v>38.923234149999999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7377.9473429099999</v>
      </c>
      <c r="C98" s="43">
        <f t="shared" ref="C98" si="279">I98+O98</f>
        <v>2787.16882777</v>
      </c>
      <c r="D98" s="43">
        <f t="shared" ref="D98" si="280">J98+P98</f>
        <v>4590.7785151400003</v>
      </c>
      <c r="E98" s="43">
        <f t="shared" ref="E98" si="281">K98+Q98</f>
        <v>2960.0533702499997</v>
      </c>
      <c r="F98" s="43">
        <f t="shared" ref="F98" si="282">L98+R98</f>
        <v>1591.7617699800001</v>
      </c>
      <c r="G98" s="43">
        <f t="shared" ref="G98" si="283">M98+S98</f>
        <v>38.963374909999999</v>
      </c>
      <c r="H98" s="43">
        <f t="shared" ref="H98" si="284">SUM(I98:J98)</f>
        <v>3590.4463753300006</v>
      </c>
      <c r="I98" s="43">
        <v>1466.3461107999999</v>
      </c>
      <c r="J98" s="43">
        <f t="shared" ref="J98" si="285">SUM(K98:M98)</f>
        <v>2124.1002645300005</v>
      </c>
      <c r="K98" s="43">
        <v>1455.14943111</v>
      </c>
      <c r="L98" s="43">
        <v>656.07284774000004</v>
      </c>
      <c r="M98" s="43">
        <v>12.87798568</v>
      </c>
      <c r="N98" s="43">
        <f t="shared" ref="N98" si="286">SUM(O98:P98)</f>
        <v>3787.5009675800002</v>
      </c>
      <c r="O98" s="43">
        <v>1320.8227169700001</v>
      </c>
      <c r="P98" s="43">
        <f t="shared" ref="P98" si="287">SUM(Q98:S98)</f>
        <v>2466.6782506099998</v>
      </c>
      <c r="Q98" s="43">
        <v>1504.9039391399999</v>
      </c>
      <c r="R98" s="43">
        <v>935.68892224000001</v>
      </c>
      <c r="S98" s="43">
        <v>26.085389230000001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7340.1006328599997</v>
      </c>
      <c r="C99" s="43">
        <f t="shared" ref="C99" si="288">I99+O99</f>
        <v>2791.6580202800001</v>
      </c>
      <c r="D99" s="43">
        <f t="shared" ref="D99" si="289">J99+P99</f>
        <v>4548.4426125800001</v>
      </c>
      <c r="E99" s="43">
        <f t="shared" ref="E99" si="290">K99+Q99</f>
        <v>2976.2191777099997</v>
      </c>
      <c r="F99" s="43">
        <f t="shared" ref="F99" si="291">L99+R99</f>
        <v>1532.5160497100001</v>
      </c>
      <c r="G99" s="43">
        <f t="shared" ref="G99" si="292">M99+S99</f>
        <v>39.707385160000001</v>
      </c>
      <c r="H99" s="43">
        <f t="shared" ref="H99" si="293">SUM(I99:J99)</f>
        <v>3576.8550879099998</v>
      </c>
      <c r="I99" s="43">
        <v>1454.8912768</v>
      </c>
      <c r="J99" s="43">
        <f t="shared" ref="J99" si="294">SUM(K99:M99)</f>
        <v>2121.9638111099998</v>
      </c>
      <c r="K99" s="43">
        <v>1489.9992475399999</v>
      </c>
      <c r="L99" s="43">
        <v>618.36671050999996</v>
      </c>
      <c r="M99" s="43">
        <v>13.59785306</v>
      </c>
      <c r="N99" s="43">
        <f t="shared" ref="N99" si="295">SUM(O99:P99)</f>
        <v>3763.2455449499998</v>
      </c>
      <c r="O99" s="43">
        <v>1336.7667434800001</v>
      </c>
      <c r="P99" s="43">
        <f t="shared" ref="P99" si="296">SUM(Q99:S99)</f>
        <v>2426.4788014699998</v>
      </c>
      <c r="Q99" s="43">
        <v>1486.21993017</v>
      </c>
      <c r="R99" s="43">
        <v>914.14933919999999</v>
      </c>
      <c r="S99" s="43">
        <v>26.109532099999999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7644.0902490299995</v>
      </c>
      <c r="C100" s="43">
        <f t="shared" ref="C100" si="297">I100+O100</f>
        <v>3078.1603271399999</v>
      </c>
      <c r="D100" s="43">
        <f t="shared" ref="D100" si="298">J100+P100</f>
        <v>4565.9299218899996</v>
      </c>
      <c r="E100" s="43">
        <f t="shared" ref="E100" si="299">K100+Q100</f>
        <v>3017.8911200399998</v>
      </c>
      <c r="F100" s="43">
        <f t="shared" ref="F100" si="300">L100+R100</f>
        <v>1508.06907557</v>
      </c>
      <c r="G100" s="43">
        <f t="shared" ref="G100" si="301">M100+S100</f>
        <v>39.969726280000003</v>
      </c>
      <c r="H100" s="43">
        <f t="shared" ref="H100" si="302">SUM(I100:J100)</f>
        <v>3848.9826518600003</v>
      </c>
      <c r="I100" s="43">
        <v>1722.98973241</v>
      </c>
      <c r="J100" s="43">
        <f t="shared" ref="J100" si="303">SUM(K100:M100)</f>
        <v>2125.99291945</v>
      </c>
      <c r="K100" s="43">
        <v>1515.4987163000001</v>
      </c>
      <c r="L100" s="43">
        <v>596.91282268999998</v>
      </c>
      <c r="M100" s="43">
        <v>13.58138046</v>
      </c>
      <c r="N100" s="43">
        <f t="shared" ref="N100" si="304">SUM(O100:P100)</f>
        <v>3795.1075971699993</v>
      </c>
      <c r="O100" s="43">
        <v>1355.1705947299999</v>
      </c>
      <c r="P100" s="43">
        <f t="shared" ref="P100" si="305">SUM(Q100:S100)</f>
        <v>2439.9370024399996</v>
      </c>
      <c r="Q100" s="43">
        <v>1502.39240374</v>
      </c>
      <c r="R100" s="43">
        <v>911.15625288000001</v>
      </c>
      <c r="S100" s="43">
        <v>26.388345820000001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7762.8764019099999</v>
      </c>
      <c r="C101" s="43">
        <f t="shared" ref="C101" si="306">I101+O101</f>
        <v>3140.3951582999998</v>
      </c>
      <c r="D101" s="43">
        <f t="shared" ref="D101" si="307">J101+P101</f>
        <v>4622.4812436100001</v>
      </c>
      <c r="E101" s="43">
        <f t="shared" ref="E101" si="308">K101+Q101</f>
        <v>3067.3241157100001</v>
      </c>
      <c r="F101" s="43">
        <f t="shared" ref="F101" si="309">L101+R101</f>
        <v>1513.49534363</v>
      </c>
      <c r="G101" s="43">
        <f t="shared" ref="G101" si="310">M101+S101</f>
        <v>41.661784269999998</v>
      </c>
      <c r="H101" s="43">
        <f t="shared" ref="H101" si="311">SUM(I101:J101)</f>
        <v>3792.0485020400001</v>
      </c>
      <c r="I101" s="43">
        <v>1679.58482731</v>
      </c>
      <c r="J101" s="43">
        <f t="shared" ref="J101" si="312">SUM(K101:M101)</f>
        <v>2112.4636747300001</v>
      </c>
      <c r="K101" s="43">
        <v>1527.0194448300001</v>
      </c>
      <c r="L101" s="43">
        <v>571.74474672999997</v>
      </c>
      <c r="M101" s="43">
        <v>13.699483170000001</v>
      </c>
      <c r="N101" s="43">
        <f t="shared" ref="N101" si="313">SUM(O101:P101)</f>
        <v>3970.8278998699998</v>
      </c>
      <c r="O101" s="43">
        <v>1460.81033099</v>
      </c>
      <c r="P101" s="43">
        <f t="shared" ref="P101" si="314">SUM(Q101:S101)</f>
        <v>2510.01756888</v>
      </c>
      <c r="Q101" s="43">
        <v>1540.30467088</v>
      </c>
      <c r="R101" s="43">
        <v>941.75059690000001</v>
      </c>
      <c r="S101" s="43">
        <v>27.962301100000001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8034.0415935799992</v>
      </c>
      <c r="C102" s="43">
        <f t="shared" ref="C102" si="315">I102+O102</f>
        <v>3250.7919979500002</v>
      </c>
      <c r="D102" s="43">
        <f t="shared" ref="D102" si="316">J102+P102</f>
        <v>4783.2495956299999</v>
      </c>
      <c r="E102" s="43">
        <f t="shared" ref="E102" si="317">K102+Q102</f>
        <v>3262.35836806</v>
      </c>
      <c r="F102" s="43">
        <f t="shared" ref="F102" si="318">L102+R102</f>
        <v>1477.40395433</v>
      </c>
      <c r="G102" s="43">
        <f t="shared" ref="G102" si="319">M102+S102</f>
        <v>43.48727324</v>
      </c>
      <c r="H102" s="43">
        <f t="shared" ref="H102" si="320">SUM(I102:J102)</f>
        <v>3764.36792225</v>
      </c>
      <c r="I102" s="43">
        <v>1661.7572210200001</v>
      </c>
      <c r="J102" s="43">
        <f t="shared" ref="J102" si="321">SUM(K102:M102)</f>
        <v>2102.6107012299999</v>
      </c>
      <c r="K102" s="43">
        <v>1570.54667763</v>
      </c>
      <c r="L102" s="43">
        <v>518.29400966000003</v>
      </c>
      <c r="M102" s="43">
        <v>13.77001394</v>
      </c>
      <c r="N102" s="43">
        <f t="shared" ref="N102" si="322">SUM(O102:P102)</f>
        <v>4269.6736713299997</v>
      </c>
      <c r="O102" s="43">
        <v>1589.0347769299999</v>
      </c>
      <c r="P102" s="43">
        <f t="shared" ref="P102" si="323">SUM(Q102:S102)</f>
        <v>2680.6388944</v>
      </c>
      <c r="Q102" s="43">
        <v>1691.81169043</v>
      </c>
      <c r="R102" s="43">
        <v>959.10994467</v>
      </c>
      <c r="S102" s="43">
        <v>29.717259299999998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8140.5916134700001</v>
      </c>
      <c r="C103" s="43">
        <f t="shared" ref="C103" si="324">I103+O103</f>
        <v>3336.5722077399996</v>
      </c>
      <c r="D103" s="43">
        <f t="shared" ref="D103" si="325">J103+P103</f>
        <v>4804.0194057300005</v>
      </c>
      <c r="E103" s="43">
        <f t="shared" ref="E103" si="326">K103+Q103</f>
        <v>3278.0862473300003</v>
      </c>
      <c r="F103" s="43">
        <f t="shared" ref="F103" si="327">L103+R103</f>
        <v>1482.1225425900002</v>
      </c>
      <c r="G103" s="43">
        <f t="shared" ref="G103" si="328">M103+S103</f>
        <v>43.810615810000002</v>
      </c>
      <c r="H103" s="43">
        <f t="shared" ref="H103" si="329">SUM(I103:J103)</f>
        <v>3862.2508859</v>
      </c>
      <c r="I103" s="43">
        <v>1734.3444822399999</v>
      </c>
      <c r="J103" s="43">
        <f t="shared" ref="J103" si="330">SUM(K103:M103)</f>
        <v>2127.9064036600003</v>
      </c>
      <c r="K103" s="43">
        <v>1607.10249032</v>
      </c>
      <c r="L103" s="43">
        <v>507.26362612000003</v>
      </c>
      <c r="M103" s="43">
        <v>13.54028722</v>
      </c>
      <c r="N103" s="43">
        <f t="shared" ref="N103" si="331">SUM(O103:P103)</f>
        <v>4278.3407275700001</v>
      </c>
      <c r="O103" s="43">
        <v>1602.2277254999999</v>
      </c>
      <c r="P103" s="43">
        <f t="shared" ref="P103" si="332">SUM(Q103:S103)</f>
        <v>2676.1130020700002</v>
      </c>
      <c r="Q103" s="43">
        <v>1670.9837570100001</v>
      </c>
      <c r="R103" s="43">
        <v>974.85891647000005</v>
      </c>
      <c r="S103" s="43">
        <v>30.270328589999998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8109.7320982999991</v>
      </c>
      <c r="C104" s="43">
        <f t="shared" ref="C104" si="333">I104+O104</f>
        <v>3287.2147446099998</v>
      </c>
      <c r="D104" s="43">
        <f t="shared" ref="D104" si="334">J104+P104</f>
        <v>4822.5173536900002</v>
      </c>
      <c r="E104" s="43">
        <f t="shared" ref="E104" si="335">K104+Q104</f>
        <v>3301.1707051399999</v>
      </c>
      <c r="F104" s="43">
        <f t="shared" ref="F104" si="336">L104+R104</f>
        <v>1477.6625705599999</v>
      </c>
      <c r="G104" s="43">
        <f t="shared" ref="G104" si="337">M104+S104</f>
        <v>43.684077989999999</v>
      </c>
      <c r="H104" s="43">
        <f t="shared" ref="H104" si="338">SUM(I104:J104)</f>
        <v>3836.4699188599998</v>
      </c>
      <c r="I104" s="43">
        <v>1684.14971808</v>
      </c>
      <c r="J104" s="43">
        <f t="shared" ref="J104" si="339">SUM(K104:M104)</f>
        <v>2152.3202007800001</v>
      </c>
      <c r="K104" s="43">
        <v>1637.7400320500001</v>
      </c>
      <c r="L104" s="43">
        <v>500.86997614000001</v>
      </c>
      <c r="M104" s="43">
        <v>13.71019259</v>
      </c>
      <c r="N104" s="43">
        <f t="shared" ref="N104" si="340">SUM(O104:P104)</f>
        <v>4273.2621794400002</v>
      </c>
      <c r="O104" s="43">
        <v>1603.0650265300001</v>
      </c>
      <c r="P104" s="43">
        <f t="shared" ref="P104" si="341">SUM(Q104:S104)</f>
        <v>2670.1971529100001</v>
      </c>
      <c r="Q104" s="43">
        <v>1663.43067309</v>
      </c>
      <c r="R104" s="43">
        <v>976.79259442</v>
      </c>
      <c r="S104" s="43">
        <v>29.9738854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7933.7466459099996</v>
      </c>
      <c r="C105" s="43">
        <f t="shared" ref="C105" si="342">I105+O105</f>
        <v>3105.0384871400001</v>
      </c>
      <c r="D105" s="43">
        <f t="shared" ref="D105" si="343">J105+P105</f>
        <v>4828.7081587699995</v>
      </c>
      <c r="E105" s="43">
        <f t="shared" ref="E105" si="344">K105+Q105</f>
        <v>3299.0812738699997</v>
      </c>
      <c r="F105" s="43">
        <f t="shared" ref="F105" si="345">L105+R105</f>
        <v>1485.2827450499999</v>
      </c>
      <c r="G105" s="43">
        <f t="shared" ref="G105" si="346">M105+S105</f>
        <v>44.344139849999998</v>
      </c>
      <c r="H105" s="43">
        <f t="shared" ref="H105" si="347">SUM(I105:J105)</f>
        <v>3773.9290109500002</v>
      </c>
      <c r="I105" s="43">
        <v>1603.08976579</v>
      </c>
      <c r="J105" s="43">
        <f t="shared" ref="J105" si="348">SUM(K105:M105)</f>
        <v>2170.8392451600002</v>
      </c>
      <c r="K105" s="43">
        <v>1657.20991914</v>
      </c>
      <c r="L105" s="43">
        <v>499.95872551999997</v>
      </c>
      <c r="M105" s="43">
        <v>13.670600500000001</v>
      </c>
      <c r="N105" s="43">
        <f t="shared" ref="N105" si="349">SUM(O105:P105)</f>
        <v>4159.8176349599999</v>
      </c>
      <c r="O105" s="43">
        <v>1501.9487213499999</v>
      </c>
      <c r="P105" s="43">
        <f t="shared" ref="P105" si="350">SUM(Q105:S105)</f>
        <v>2657.8689136099997</v>
      </c>
      <c r="Q105" s="43">
        <v>1641.8713547299999</v>
      </c>
      <c r="R105" s="43">
        <v>985.32401952999999</v>
      </c>
      <c r="S105" s="43">
        <v>30.673539349999999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7848.2460405399997</v>
      </c>
      <c r="C106" s="43">
        <f t="shared" ref="C106" si="351">I106+O106</f>
        <v>3128.5651320099996</v>
      </c>
      <c r="D106" s="43">
        <f t="shared" ref="D106" si="352">J106+P106</f>
        <v>4719.6809085299992</v>
      </c>
      <c r="E106" s="43">
        <f t="shared" ref="E106" si="353">K106+Q106</f>
        <v>3261.6726025399998</v>
      </c>
      <c r="F106" s="43">
        <f t="shared" ref="F106" si="354">L106+R106</f>
        <v>1414.1714917199999</v>
      </c>
      <c r="G106" s="43">
        <f t="shared" ref="G106" si="355">M106+S106</f>
        <v>43.836814269999998</v>
      </c>
      <c r="H106" s="43">
        <f t="shared" ref="H106" si="356">SUM(I106:J106)</f>
        <v>3841.7976412799999</v>
      </c>
      <c r="I106" s="43">
        <v>1686.0291900899999</v>
      </c>
      <c r="J106" s="43">
        <f t="shared" ref="J106" si="357">SUM(K106:M106)</f>
        <v>2155.7684511899997</v>
      </c>
      <c r="K106" s="43">
        <v>1674.8270400199999</v>
      </c>
      <c r="L106" s="43">
        <v>467.36118535999998</v>
      </c>
      <c r="M106" s="43">
        <v>13.58022581</v>
      </c>
      <c r="N106" s="43">
        <f t="shared" ref="N106" si="358">SUM(O106:P106)</f>
        <v>4006.4483992599999</v>
      </c>
      <c r="O106" s="43">
        <v>1442.5359419199999</v>
      </c>
      <c r="P106" s="43">
        <f t="shared" ref="P106" si="359">SUM(Q106:S106)</f>
        <v>2563.9124573399999</v>
      </c>
      <c r="Q106" s="43">
        <v>1586.8455625199999</v>
      </c>
      <c r="R106" s="43">
        <v>946.81030636000003</v>
      </c>
      <c r="S106" s="43">
        <v>30.25658846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7975.6656602799994</v>
      </c>
      <c r="C107" s="43">
        <f t="shared" ref="C107" si="360">I107+O107</f>
        <v>3225.3427231300002</v>
      </c>
      <c r="D107" s="43">
        <f t="shared" ref="D107" si="361">J107+P107</f>
        <v>4750.3229371500001</v>
      </c>
      <c r="E107" s="43">
        <f t="shared" ref="E107" si="362">K107+Q107</f>
        <v>3219.6849818700002</v>
      </c>
      <c r="F107" s="43">
        <f t="shared" ref="F107" si="363">L107+R107</f>
        <v>1486.41278457</v>
      </c>
      <c r="G107" s="43">
        <f t="shared" ref="G107" si="364">M107+S107</f>
        <v>44.22517071</v>
      </c>
      <c r="H107" s="43">
        <f t="shared" ref="H107" si="365">SUM(I107:J107)</f>
        <v>3872.64491254</v>
      </c>
      <c r="I107" s="43">
        <v>1660.89551317</v>
      </c>
      <c r="J107" s="43">
        <f t="shared" ref="J107" si="366">SUM(K107:M107)</f>
        <v>2211.74939937</v>
      </c>
      <c r="K107" s="43">
        <v>1647.6830753199999</v>
      </c>
      <c r="L107" s="43">
        <v>550.52496313999995</v>
      </c>
      <c r="M107" s="43">
        <v>13.54136091</v>
      </c>
      <c r="N107" s="43">
        <f t="shared" ref="N107" si="367">SUM(O107:P107)</f>
        <v>4103.0207477399999</v>
      </c>
      <c r="O107" s="43">
        <v>1564.44720996</v>
      </c>
      <c r="P107" s="43">
        <f t="shared" ref="P107" si="368">SUM(Q107:S107)</f>
        <v>2538.5735377800002</v>
      </c>
      <c r="Q107" s="43">
        <v>1572.0019065500001</v>
      </c>
      <c r="R107" s="43">
        <v>935.88782143000003</v>
      </c>
      <c r="S107" s="43">
        <v>30.683809799999999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8017.8501137499998</v>
      </c>
      <c r="C108" s="43">
        <f t="shared" ref="C108" si="369">I108+O108</f>
        <v>3298.91288609</v>
      </c>
      <c r="D108" s="43">
        <f t="shared" ref="D108" si="370">J108+P108</f>
        <v>4718.9372276600006</v>
      </c>
      <c r="E108" s="43">
        <f t="shared" ref="E108" si="371">K108+Q108</f>
        <v>3246.4137304999999</v>
      </c>
      <c r="F108" s="43">
        <f t="shared" ref="F108" si="372">L108+R108</f>
        <v>1429.18626279</v>
      </c>
      <c r="G108" s="43">
        <f t="shared" ref="G108" si="373">M108+S108</f>
        <v>43.337234369999997</v>
      </c>
      <c r="H108" s="43">
        <f t="shared" ref="H108" si="374">SUM(I108:J108)</f>
        <v>3931.7848778600001</v>
      </c>
      <c r="I108" s="43">
        <v>1692.65860496</v>
      </c>
      <c r="J108" s="43">
        <f t="shared" ref="J108" si="375">SUM(K108:M108)</f>
        <v>2239.1262729</v>
      </c>
      <c r="K108" s="43">
        <v>1683.0133482399999</v>
      </c>
      <c r="L108" s="43">
        <v>542.61387744000001</v>
      </c>
      <c r="M108" s="43">
        <v>13.49904722</v>
      </c>
      <c r="N108" s="43">
        <f t="shared" ref="N108" si="376">SUM(O108:P108)</f>
        <v>4086.0652358900002</v>
      </c>
      <c r="O108" s="43">
        <v>1606.25428113</v>
      </c>
      <c r="P108" s="43">
        <f t="shared" ref="P108" si="377">SUM(Q108:S108)</f>
        <v>2479.8109547600002</v>
      </c>
      <c r="Q108" s="43">
        <v>1563.40038226</v>
      </c>
      <c r="R108" s="43">
        <v>886.57238534999999</v>
      </c>
      <c r="S108" s="43">
        <v>29.83818715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8089.2789017800005</v>
      </c>
      <c r="C109" s="43">
        <f t="shared" ref="C109" si="378">I109+O109</f>
        <v>3338.5480930100002</v>
      </c>
      <c r="D109" s="43">
        <f t="shared" ref="D109" si="379">J109+P109</f>
        <v>4750.7308087700003</v>
      </c>
      <c r="E109" s="43">
        <f t="shared" ref="E109" si="380">K109+Q109</f>
        <v>3281.3273679599997</v>
      </c>
      <c r="F109" s="43">
        <f t="shared" ref="F109" si="381">L109+R109</f>
        <v>1424.2804307399999</v>
      </c>
      <c r="G109" s="43">
        <f t="shared" ref="G109" si="382">M109+S109</f>
        <v>45.123010069999999</v>
      </c>
      <c r="H109" s="43">
        <f t="shared" ref="H109" si="383">SUM(I109:J109)</f>
        <v>3959.23291423</v>
      </c>
      <c r="I109" s="43">
        <v>1709.95158115</v>
      </c>
      <c r="J109" s="43">
        <f t="shared" ref="J109" si="384">SUM(K109:M109)</f>
        <v>2249.28133308</v>
      </c>
      <c r="K109" s="43">
        <v>1699.68626462</v>
      </c>
      <c r="L109" s="43">
        <v>535.21579958999996</v>
      </c>
      <c r="M109" s="43">
        <v>14.379268870000001</v>
      </c>
      <c r="N109" s="43">
        <f t="shared" ref="N109" si="385">SUM(O109:P109)</f>
        <v>4130.0459875500001</v>
      </c>
      <c r="O109" s="43">
        <v>1628.59651186</v>
      </c>
      <c r="P109" s="43">
        <f t="shared" ref="P109" si="386">SUM(Q109:S109)</f>
        <v>2501.4494756899999</v>
      </c>
      <c r="Q109" s="43">
        <v>1581.64110334</v>
      </c>
      <c r="R109" s="43">
        <v>889.06463114999997</v>
      </c>
      <c r="S109" s="43">
        <v>30.743741199999999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8042.3023820400003</v>
      </c>
      <c r="C110" s="43">
        <f t="shared" ref="C110" si="387">I110+O110</f>
        <v>3370.6271441999997</v>
      </c>
      <c r="D110" s="43">
        <f t="shared" ref="D110" si="388">J110+P110</f>
        <v>4671.6752378399997</v>
      </c>
      <c r="E110" s="43">
        <f t="shared" ref="E110" si="389">K110+Q110</f>
        <v>3303.3509407399997</v>
      </c>
      <c r="F110" s="43">
        <f t="shared" ref="F110" si="390">L110+R110</f>
        <v>1323.0675527399999</v>
      </c>
      <c r="G110" s="43">
        <f t="shared" ref="G110" si="391">M110+S110</f>
        <v>45.256744359999999</v>
      </c>
      <c r="H110" s="43">
        <f t="shared" ref="H110" si="392">SUM(I110:J110)</f>
        <v>4044.9747670100001</v>
      </c>
      <c r="I110" s="43">
        <v>1782.78570253</v>
      </c>
      <c r="J110" s="43">
        <f t="shared" ref="J110" si="393">SUM(K110:M110)</f>
        <v>2262.1890644800001</v>
      </c>
      <c r="K110" s="43">
        <v>1721.7006034599999</v>
      </c>
      <c r="L110" s="43">
        <v>525.48260757000003</v>
      </c>
      <c r="M110" s="43">
        <v>15.00585345</v>
      </c>
      <c r="N110" s="43">
        <f t="shared" ref="N110" si="394">SUM(O110:P110)</f>
        <v>3997.3276150299998</v>
      </c>
      <c r="O110" s="43">
        <v>1587.84144167</v>
      </c>
      <c r="P110" s="43">
        <f t="shared" ref="P110" si="395">SUM(Q110:S110)</f>
        <v>2409.4861733600001</v>
      </c>
      <c r="Q110" s="43">
        <v>1581.65033728</v>
      </c>
      <c r="R110" s="43">
        <v>797.58494516999997</v>
      </c>
      <c r="S110" s="43">
        <v>30.250890909999999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8074.3788121699999</v>
      </c>
      <c r="C111" s="43">
        <f t="shared" ref="C111" si="396">I111+O111</f>
        <v>3335.5953894300001</v>
      </c>
      <c r="D111" s="43">
        <f t="shared" ref="D111" si="397">J111+P111</f>
        <v>4738.7834227399999</v>
      </c>
      <c r="E111" s="43">
        <f t="shared" ref="E111" si="398">K111+Q111</f>
        <v>3373.8825643300002</v>
      </c>
      <c r="F111" s="43">
        <f t="shared" ref="F111" si="399">L111+R111</f>
        <v>1324.67413566</v>
      </c>
      <c r="G111" s="43">
        <f t="shared" ref="G111" si="400">M111+S111</f>
        <v>40.22672275</v>
      </c>
      <c r="H111" s="43">
        <f t="shared" ref="H111" si="401">SUM(I111:J111)</f>
        <v>3997.3287037600003</v>
      </c>
      <c r="I111" s="43">
        <v>1723.62808827</v>
      </c>
      <c r="J111" s="43">
        <f t="shared" ref="J111" si="402">SUM(K111:M111)</f>
        <v>2273.70061549</v>
      </c>
      <c r="K111" s="43">
        <v>1742.2290585400001</v>
      </c>
      <c r="L111" s="43">
        <v>517.76647691999995</v>
      </c>
      <c r="M111" s="43">
        <v>13.70508003</v>
      </c>
      <c r="N111" s="43">
        <f t="shared" ref="N111" si="403">SUM(O111:P111)</f>
        <v>4077.0501084099997</v>
      </c>
      <c r="O111" s="43">
        <v>1611.96730116</v>
      </c>
      <c r="P111" s="43">
        <f t="shared" ref="P111" si="404">SUM(Q111:S111)</f>
        <v>2465.0828072499999</v>
      </c>
      <c r="Q111" s="43">
        <v>1631.6535057900001</v>
      </c>
      <c r="R111" s="43">
        <v>806.90765873999999</v>
      </c>
      <c r="S111" s="43">
        <v>26.521642719999999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8364.7825581699999</v>
      </c>
      <c r="C112" s="43">
        <f t="shared" ref="C112" si="405">I112+O112</f>
        <v>3656.51695832</v>
      </c>
      <c r="D112" s="43">
        <f t="shared" ref="D112" si="406">J112+P112</f>
        <v>4708.2655998499995</v>
      </c>
      <c r="E112" s="43">
        <f t="shared" ref="E112" si="407">K112+Q112</f>
        <v>3512.0504964299998</v>
      </c>
      <c r="F112" s="43">
        <f t="shared" ref="F112" si="408">L112+R112</f>
        <v>1160.5515939900001</v>
      </c>
      <c r="G112" s="43">
        <f t="shared" ref="G112" si="409">M112+S112</f>
        <v>35.663509429999998</v>
      </c>
      <c r="H112" s="43">
        <f t="shared" ref="H112" si="410">SUM(I112:J112)</f>
        <v>4341.38391417</v>
      </c>
      <c r="I112" s="43">
        <v>2036.77366302</v>
      </c>
      <c r="J112" s="43">
        <f t="shared" ref="J112" si="411">SUM(K112:M112)</f>
        <v>2304.6102511500003</v>
      </c>
      <c r="K112" s="43">
        <v>1877.0209794299999</v>
      </c>
      <c r="L112" s="43">
        <v>414.37300854</v>
      </c>
      <c r="M112" s="43">
        <v>13.21626318</v>
      </c>
      <c r="N112" s="43">
        <f t="shared" ref="N112" si="412">SUM(O112:P112)</f>
        <v>4023.3986439999999</v>
      </c>
      <c r="O112" s="43">
        <v>1619.7432953</v>
      </c>
      <c r="P112" s="43">
        <f t="shared" ref="P112" si="413">SUM(Q112:S112)</f>
        <v>2403.6553486999996</v>
      </c>
      <c r="Q112" s="43">
        <v>1635.0295169999999</v>
      </c>
      <c r="R112" s="43">
        <v>746.17858545000001</v>
      </c>
      <c r="S112" s="43">
        <v>22.447246249999999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8275.1704255100012</v>
      </c>
      <c r="C113" s="43">
        <f t="shared" ref="C113" si="414">I113+O113</f>
        <v>3601.0293993599998</v>
      </c>
      <c r="D113" s="43">
        <f t="shared" ref="D113" si="415">J113+P113</f>
        <v>4674.1410261500005</v>
      </c>
      <c r="E113" s="43">
        <f t="shared" ref="E113" si="416">K113+Q113</f>
        <v>3441.9096244299999</v>
      </c>
      <c r="F113" s="43">
        <f t="shared" ref="F113" si="417">L113+R113</f>
        <v>1201.47315882</v>
      </c>
      <c r="G113" s="43">
        <f t="shared" ref="G113" si="418">M113+S113</f>
        <v>30.758242899999999</v>
      </c>
      <c r="H113" s="43">
        <f t="shared" ref="H113" si="419">SUM(I113:J113)</f>
        <v>4294.7043042100004</v>
      </c>
      <c r="I113" s="43">
        <v>1975.41242063</v>
      </c>
      <c r="J113" s="43">
        <f t="shared" ref="J113" si="420">SUM(K113:M113)</f>
        <v>2319.2918835800001</v>
      </c>
      <c r="K113" s="43">
        <v>1836.8834578200001</v>
      </c>
      <c r="L113" s="43">
        <v>472.92348006999998</v>
      </c>
      <c r="M113" s="43">
        <v>9.48494569</v>
      </c>
      <c r="N113" s="43">
        <f t="shared" ref="N113" si="421">SUM(O113:P113)</f>
        <v>3980.4661212999999</v>
      </c>
      <c r="O113" s="43">
        <v>1625.61697873</v>
      </c>
      <c r="P113" s="43">
        <f t="shared" ref="P113" si="422">SUM(Q113:S113)</f>
        <v>2354.8491425699999</v>
      </c>
      <c r="Q113" s="43">
        <v>1605.02616661</v>
      </c>
      <c r="R113" s="43">
        <v>728.54967875</v>
      </c>
      <c r="S113" s="43">
        <v>21.273297209999999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8471.4486312499994</v>
      </c>
      <c r="C114" s="43">
        <f t="shared" ref="C114" si="423">I114+O114</f>
        <v>3712.5008475200002</v>
      </c>
      <c r="D114" s="43">
        <f t="shared" ref="D114" si="424">J114+P114</f>
        <v>4758.9477837300001</v>
      </c>
      <c r="E114" s="43">
        <f t="shared" ref="E114" si="425">K114+Q114</f>
        <v>3531.5849415900002</v>
      </c>
      <c r="F114" s="43">
        <f t="shared" ref="F114" si="426">L114+R114</f>
        <v>1198.6748023800001</v>
      </c>
      <c r="G114" s="43">
        <f t="shared" ref="G114" si="427">M114+S114</f>
        <v>28.688039760000002</v>
      </c>
      <c r="H114" s="43">
        <f t="shared" ref="H114" si="428">SUM(I114:J114)</f>
        <v>4410.2647572900005</v>
      </c>
      <c r="I114" s="43">
        <v>2044.68832284</v>
      </c>
      <c r="J114" s="43">
        <f t="shared" ref="J114" si="429">SUM(K114:M114)</f>
        <v>2365.5764344500003</v>
      </c>
      <c r="K114" s="43">
        <v>1892.8806907400001</v>
      </c>
      <c r="L114" s="43">
        <v>464.80077313999999</v>
      </c>
      <c r="M114" s="43">
        <v>7.8949705699999999</v>
      </c>
      <c r="N114" s="43">
        <f t="shared" ref="N114" si="430">SUM(O114:P114)</f>
        <v>4061.1838739600003</v>
      </c>
      <c r="O114" s="43">
        <v>1667.81252468</v>
      </c>
      <c r="P114" s="43">
        <f t="shared" ref="P114" si="431">SUM(Q114:S114)</f>
        <v>2393.3713492800002</v>
      </c>
      <c r="Q114" s="43">
        <v>1638.7042508500001</v>
      </c>
      <c r="R114" s="43">
        <v>733.87402924000003</v>
      </c>
      <c r="S114" s="43">
        <v>20.793069190000001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8401.1512489500001</v>
      </c>
      <c r="C115" s="43">
        <f t="shared" ref="C115" si="432">I115+O115</f>
        <v>3660.4289145900002</v>
      </c>
      <c r="D115" s="43">
        <f t="shared" ref="D115" si="433">J115+P115</f>
        <v>4740.7223343599999</v>
      </c>
      <c r="E115" s="43">
        <f t="shared" ref="E115" si="434">K115+Q115</f>
        <v>3562.8458810800003</v>
      </c>
      <c r="F115" s="43">
        <f t="shared" ref="F115" si="435">L115+R115</f>
        <v>1154.4545811600001</v>
      </c>
      <c r="G115" s="43">
        <f t="shared" ref="G115" si="436">M115+S115</f>
        <v>23.42187212</v>
      </c>
      <c r="H115" s="43">
        <f t="shared" ref="H115" si="437">SUM(I115:J115)</f>
        <v>4449.8908954300005</v>
      </c>
      <c r="I115" s="43">
        <v>2037.04485849</v>
      </c>
      <c r="J115" s="43">
        <f t="shared" ref="J115" si="438">SUM(K115:M115)</f>
        <v>2412.84603694</v>
      </c>
      <c r="K115" s="43">
        <v>1944.24060061</v>
      </c>
      <c r="L115" s="43">
        <v>461.03088344999998</v>
      </c>
      <c r="M115" s="43">
        <v>7.5745528799999997</v>
      </c>
      <c r="N115" s="43">
        <f t="shared" ref="N115" si="439">SUM(O115:P115)</f>
        <v>3951.2603535200005</v>
      </c>
      <c r="O115" s="43">
        <v>1623.3840561</v>
      </c>
      <c r="P115" s="43">
        <f t="shared" ref="P115" si="440">SUM(Q115:S115)</f>
        <v>2327.8762974200004</v>
      </c>
      <c r="Q115" s="43">
        <v>1618.60528047</v>
      </c>
      <c r="R115" s="43">
        <v>693.42369771000006</v>
      </c>
      <c r="S115" s="43">
        <v>15.847319239999999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8645.19517567</v>
      </c>
      <c r="C116" s="43">
        <f t="shared" ref="C116" si="441">I116+O116</f>
        <v>3727.35156869</v>
      </c>
      <c r="D116" s="43">
        <f t="shared" ref="D116" si="442">J116+P116</f>
        <v>4917.84360698</v>
      </c>
      <c r="E116" s="43">
        <f t="shared" ref="E116" si="443">K116+Q116</f>
        <v>3730.8135767899998</v>
      </c>
      <c r="F116" s="43">
        <f t="shared" ref="F116" si="444">L116+R116</f>
        <v>1164.24999521</v>
      </c>
      <c r="G116" s="43">
        <f t="shared" ref="G116" si="445">M116+S116</f>
        <v>22.78003498</v>
      </c>
      <c r="H116" s="43">
        <f t="shared" ref="H116" si="446">SUM(I116:J116)</f>
        <v>4468.1794448099999</v>
      </c>
      <c r="I116" s="43">
        <v>2011.63881429</v>
      </c>
      <c r="J116" s="43">
        <f t="shared" ref="J116" si="447">SUM(K116:M116)</f>
        <v>2456.5406305199999</v>
      </c>
      <c r="K116" s="43">
        <v>1992.9646732199999</v>
      </c>
      <c r="L116" s="43">
        <v>456.22713773999999</v>
      </c>
      <c r="M116" s="43">
        <v>7.3488195599999999</v>
      </c>
      <c r="N116" s="43">
        <f t="shared" ref="N116" si="448">SUM(O116:P116)</f>
        <v>4177.0157308600001</v>
      </c>
      <c r="O116" s="43">
        <v>1715.7127544</v>
      </c>
      <c r="P116" s="43">
        <f t="shared" ref="P116" si="449">SUM(Q116:S116)</f>
        <v>2461.3029764600001</v>
      </c>
      <c r="Q116" s="43">
        <v>1737.8489035699999</v>
      </c>
      <c r="R116" s="43">
        <v>708.02285746999996</v>
      </c>
      <c r="S116" s="43">
        <v>15.431215419999999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8621.8632813200002</v>
      </c>
      <c r="C117" s="43">
        <f t="shared" ref="C117" si="450">I117+O117</f>
        <v>3730.0682355099998</v>
      </c>
      <c r="D117" s="43">
        <f t="shared" ref="D117" si="451">J117+P117</f>
        <v>4891.7950458100004</v>
      </c>
      <c r="E117" s="43">
        <f t="shared" ref="E117" si="452">K117+Q117</f>
        <v>3722.0848399300003</v>
      </c>
      <c r="F117" s="43">
        <f t="shared" ref="F117" si="453">L117+R117</f>
        <v>1147.7495576000001</v>
      </c>
      <c r="G117" s="43">
        <f t="shared" ref="G117" si="454">M117+S117</f>
        <v>21.960648280000001</v>
      </c>
      <c r="H117" s="43">
        <f t="shared" ref="H117" si="455">SUM(I117:J117)</f>
        <v>4575.4699599800006</v>
      </c>
      <c r="I117" s="43">
        <v>2079.4733107100001</v>
      </c>
      <c r="J117" s="43">
        <f t="shared" ref="J117" si="456">SUM(K117:M117)</f>
        <v>2495.99664927</v>
      </c>
      <c r="K117" s="43">
        <v>2011.79102502</v>
      </c>
      <c r="L117" s="43">
        <v>477.03799599000001</v>
      </c>
      <c r="M117" s="43">
        <v>7.1676282599999999</v>
      </c>
      <c r="N117" s="43">
        <f t="shared" ref="N117" si="457">SUM(O117:P117)</f>
        <v>4046.3933213399996</v>
      </c>
      <c r="O117" s="43">
        <v>1650.5949247999999</v>
      </c>
      <c r="P117" s="43">
        <f t="shared" ref="P117" si="458">SUM(Q117:S117)</f>
        <v>2395.7983965399999</v>
      </c>
      <c r="Q117" s="43">
        <v>1710.29381491</v>
      </c>
      <c r="R117" s="43">
        <v>670.71156160999999</v>
      </c>
      <c r="S117" s="43">
        <v>14.79302002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8696.4972546499994</v>
      </c>
      <c r="C118" s="43">
        <f t="shared" ref="C118" si="459">I118+O118</f>
        <v>3799.9765427299999</v>
      </c>
      <c r="D118" s="43">
        <f t="shared" ref="D118" si="460">J118+P118</f>
        <v>4896.5207119200004</v>
      </c>
      <c r="E118" s="43">
        <f t="shared" ref="E118" si="461">K118+Q118</f>
        <v>3719.1784110899998</v>
      </c>
      <c r="F118" s="43">
        <f t="shared" ref="F118" si="462">L118+R118</f>
        <v>1155.2996161900001</v>
      </c>
      <c r="G118" s="43">
        <f t="shared" ref="G118" si="463">M118+S118</f>
        <v>22.042684640000001</v>
      </c>
      <c r="H118" s="43">
        <f t="shared" ref="H118" si="464">SUM(I118:J118)</f>
        <v>4671.2345991299999</v>
      </c>
      <c r="I118" s="43">
        <v>2144.6885588099999</v>
      </c>
      <c r="J118" s="43">
        <f t="shared" ref="J118" si="465">SUM(K118:M118)</f>
        <v>2526.54604032</v>
      </c>
      <c r="K118" s="43">
        <v>2018.0188133700001</v>
      </c>
      <c r="L118" s="43">
        <v>501.14787336000001</v>
      </c>
      <c r="M118" s="43">
        <v>7.37935359</v>
      </c>
      <c r="N118" s="43">
        <f t="shared" ref="N118" si="466">SUM(O118:P118)</f>
        <v>4025.26265552</v>
      </c>
      <c r="O118" s="43">
        <v>1655.28798392</v>
      </c>
      <c r="P118" s="43">
        <f t="shared" ref="P118" si="467">SUM(Q118:S118)</f>
        <v>2369.9746716</v>
      </c>
      <c r="Q118" s="43">
        <v>1701.15959772</v>
      </c>
      <c r="R118" s="43">
        <v>654.15174282999999</v>
      </c>
      <c r="S118" s="43">
        <v>14.66333105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9006.5435661800002</v>
      </c>
      <c r="C119" s="43">
        <f t="shared" ref="C119" si="468">I119+O119</f>
        <v>3933.4519634200001</v>
      </c>
      <c r="D119" s="43">
        <f t="shared" ref="D119" si="469">J119+P119</f>
        <v>5073.0916027599997</v>
      </c>
      <c r="E119" s="43">
        <f t="shared" ref="E119" si="470">K119+Q119</f>
        <v>3851.0285580499999</v>
      </c>
      <c r="F119" s="43">
        <f t="shared" ref="F119" si="471">L119+R119</f>
        <v>1196.2418508800001</v>
      </c>
      <c r="G119" s="43">
        <f t="shared" ref="G119" si="472">M119+S119</f>
        <v>25.821193829999999</v>
      </c>
      <c r="H119" s="43">
        <f t="shared" ref="H119" si="473">SUM(I119:J119)</f>
        <v>4688.8265966300005</v>
      </c>
      <c r="I119" s="43">
        <v>2107.79709202</v>
      </c>
      <c r="J119" s="43">
        <f t="shared" ref="J119" si="474">SUM(K119:M119)</f>
        <v>2581.0295046100005</v>
      </c>
      <c r="K119" s="43">
        <v>2065.43183705</v>
      </c>
      <c r="L119" s="43">
        <v>508.19771745000003</v>
      </c>
      <c r="M119" s="43">
        <v>7.3999501099999998</v>
      </c>
      <c r="N119" s="43">
        <f t="shared" ref="N119" si="475">SUM(O119:P119)</f>
        <v>4317.7169695499997</v>
      </c>
      <c r="O119" s="43">
        <v>1825.6548714</v>
      </c>
      <c r="P119" s="43">
        <f t="shared" ref="P119" si="476">SUM(Q119:S119)</f>
        <v>2492.0620981499997</v>
      </c>
      <c r="Q119" s="43">
        <v>1785.5967209999999</v>
      </c>
      <c r="R119" s="43">
        <v>688.04413342999999</v>
      </c>
      <c r="S119" s="43">
        <v>18.42124372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9129.8971761900011</v>
      </c>
      <c r="C120" s="43">
        <f t="shared" ref="C120" si="477">I120+O120</f>
        <v>4066.2038022800002</v>
      </c>
      <c r="D120" s="43">
        <f t="shared" ref="D120" si="478">J120+P120</f>
        <v>5063.6933739099995</v>
      </c>
      <c r="E120" s="43">
        <f t="shared" ref="E120" si="479">K120+Q120</f>
        <v>3834.5552122600002</v>
      </c>
      <c r="F120" s="43">
        <f t="shared" ref="F120" si="480">L120+R120</f>
        <v>1196.38363265</v>
      </c>
      <c r="G120" s="43">
        <f t="shared" ref="G120" si="481">M120+S120</f>
        <v>32.754528999999998</v>
      </c>
      <c r="H120" s="43">
        <f t="shared" ref="H120" si="482">SUM(I120:J120)</f>
        <v>4851.0423770899997</v>
      </c>
      <c r="I120" s="43">
        <v>2226.8687850000001</v>
      </c>
      <c r="J120" s="43">
        <f t="shared" ref="J120" si="483">SUM(K120:M120)</f>
        <v>2624.1735920899996</v>
      </c>
      <c r="K120" s="43">
        <v>2078.5286317999999</v>
      </c>
      <c r="L120" s="43">
        <v>538.23732007000001</v>
      </c>
      <c r="M120" s="43">
        <v>7.4076402200000002</v>
      </c>
      <c r="N120" s="43">
        <f t="shared" ref="N120" si="484">SUM(O120:P120)</f>
        <v>4278.8547990999996</v>
      </c>
      <c r="O120" s="43">
        <v>1839.3350172800001</v>
      </c>
      <c r="P120" s="43">
        <f t="shared" ref="P120" si="485">SUM(Q120:S120)</f>
        <v>2439.5197818199999</v>
      </c>
      <c r="Q120" s="43">
        <v>1756.0265804600001</v>
      </c>
      <c r="R120" s="43">
        <v>658.14631257999997</v>
      </c>
      <c r="S120" s="43">
        <v>25.34688878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9624.0435524200002</v>
      </c>
      <c r="C121" s="43">
        <f t="shared" ref="C121" si="486">I121+O121</f>
        <v>4336.1354208800003</v>
      </c>
      <c r="D121" s="43">
        <f t="shared" ref="D121" si="487">J121+P121</f>
        <v>5287.9081315399999</v>
      </c>
      <c r="E121" s="43">
        <f t="shared" ref="E121" si="488">K121+Q121</f>
        <v>3962.32712907</v>
      </c>
      <c r="F121" s="43">
        <f t="shared" ref="F121" si="489">L121+R121</f>
        <v>1288.86416652</v>
      </c>
      <c r="G121" s="43">
        <f t="shared" ref="G121" si="490">M121+S121</f>
        <v>36.716835950000004</v>
      </c>
      <c r="H121" s="43">
        <f t="shared" ref="H121" si="491">SUM(I121:J121)</f>
        <v>4771.6697673500003</v>
      </c>
      <c r="I121" s="43">
        <v>2173.2075711100001</v>
      </c>
      <c r="J121" s="43">
        <f t="shared" ref="J121" si="492">SUM(K121:M121)</f>
        <v>2598.4621962400001</v>
      </c>
      <c r="K121" s="43">
        <v>2044.84268195</v>
      </c>
      <c r="L121" s="43">
        <v>545.93704969999999</v>
      </c>
      <c r="M121" s="43">
        <v>7.6824645900000004</v>
      </c>
      <c r="N121" s="43">
        <f t="shared" ref="N121" si="493">SUM(O121:P121)</f>
        <v>4852.3737850699999</v>
      </c>
      <c r="O121" s="43">
        <v>2162.9278497700002</v>
      </c>
      <c r="P121" s="43">
        <f t="shared" ref="P121" si="494">SUM(Q121:S121)</f>
        <v>2689.4459352999997</v>
      </c>
      <c r="Q121" s="43">
        <v>1917.4844471199999</v>
      </c>
      <c r="R121" s="43">
        <v>742.92711682000004</v>
      </c>
      <c r="S121" s="43">
        <v>29.034371360000002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9519.2454888700013</v>
      </c>
      <c r="C122" s="43">
        <f t="shared" ref="C122" si="495">I122+O122</f>
        <v>4497.1422579699993</v>
      </c>
      <c r="D122" s="43">
        <f t="shared" ref="D122" si="496">J122+P122</f>
        <v>5022.1032309000002</v>
      </c>
      <c r="E122" s="43">
        <f t="shared" ref="E122" si="497">K122+Q122</f>
        <v>3738.0667993799998</v>
      </c>
      <c r="F122" s="43">
        <f t="shared" ref="F122" si="498">L122+R122</f>
        <v>1250.90714114</v>
      </c>
      <c r="G122" s="43">
        <f t="shared" ref="G122" si="499">M122+S122</f>
        <v>33.12929038</v>
      </c>
      <c r="H122" s="43">
        <f t="shared" ref="H122" si="500">SUM(I122:J122)</f>
        <v>5057.5203039499993</v>
      </c>
      <c r="I122" s="43">
        <v>2481.2661323799998</v>
      </c>
      <c r="J122" s="43">
        <f t="shared" ref="J122" si="501">SUM(K122:M122)</f>
        <v>2576.2541715699999</v>
      </c>
      <c r="K122" s="43">
        <v>2016.35228237</v>
      </c>
      <c r="L122" s="43">
        <v>554.72813391</v>
      </c>
      <c r="M122" s="43">
        <v>5.1737552899999999</v>
      </c>
      <c r="N122" s="43">
        <f t="shared" ref="N122" si="502">SUM(O122:P122)</f>
        <v>4461.7251849200002</v>
      </c>
      <c r="O122" s="43">
        <v>2015.8761255899999</v>
      </c>
      <c r="P122" s="43">
        <f t="shared" ref="P122" si="503">SUM(Q122:S122)</f>
        <v>2445.8490593300003</v>
      </c>
      <c r="Q122" s="43">
        <v>1721.71451701</v>
      </c>
      <c r="R122" s="43">
        <v>696.17900723000002</v>
      </c>
      <c r="S122" s="43">
        <v>27.955535090000001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9612.6654995899989</v>
      </c>
      <c r="C123" s="43">
        <f t="shared" ref="C123" si="504">I123+O123</f>
        <v>4690.8929132100002</v>
      </c>
      <c r="D123" s="43">
        <f t="shared" ref="D123" si="505">J123+P123</f>
        <v>4921.7725863799997</v>
      </c>
      <c r="E123" s="43">
        <f t="shared" ref="E123" si="506">K123+Q123</f>
        <v>3632.7114295700003</v>
      </c>
      <c r="F123" s="43">
        <f t="shared" ref="F123" si="507">L123+R123</f>
        <v>1256.07061587</v>
      </c>
      <c r="G123" s="43">
        <f t="shared" ref="G123" si="508">M123+S123</f>
        <v>32.990540940000002</v>
      </c>
      <c r="H123" s="43">
        <f t="shared" ref="H123" si="509">SUM(I123:J123)</f>
        <v>5091.42294803</v>
      </c>
      <c r="I123" s="43">
        <v>2514.8982338300002</v>
      </c>
      <c r="J123" s="43">
        <f t="shared" ref="J123" si="510">SUM(K123:M123)</f>
        <v>2576.5247141999998</v>
      </c>
      <c r="K123" s="43">
        <v>2008.96597638</v>
      </c>
      <c r="L123" s="43">
        <v>562.62669888000005</v>
      </c>
      <c r="M123" s="43">
        <v>4.93203894</v>
      </c>
      <c r="N123" s="43">
        <f t="shared" ref="N123" si="511">SUM(O123:P123)</f>
        <v>4521.2425515599998</v>
      </c>
      <c r="O123" s="43">
        <v>2175.99467938</v>
      </c>
      <c r="P123" s="43">
        <f t="shared" ref="P123" si="512">SUM(Q123:S123)</f>
        <v>2345.2478721799998</v>
      </c>
      <c r="Q123" s="43">
        <v>1623.74545319</v>
      </c>
      <c r="R123" s="43">
        <v>693.44391699000005</v>
      </c>
      <c r="S123" s="43">
        <v>28.058502000000001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9887.9474729499998</v>
      </c>
      <c r="C124" s="43">
        <f t="shared" ref="C124" si="513">I124+O124</f>
        <v>5045.1645283999997</v>
      </c>
      <c r="D124" s="43">
        <f t="shared" ref="D124" si="514">J124+P124</f>
        <v>4842.7829445500001</v>
      </c>
      <c r="E124" s="43">
        <f t="shared" ref="E124" si="515">K124+Q124</f>
        <v>3575.8517242100002</v>
      </c>
      <c r="F124" s="43">
        <f t="shared" ref="F124" si="516">L124+R124</f>
        <v>1235.0774281899999</v>
      </c>
      <c r="G124" s="43">
        <f t="shared" ref="G124" si="517">M124+S124</f>
        <v>31.85379215</v>
      </c>
      <c r="H124" s="43">
        <f t="shared" ref="H124" si="518">SUM(I124:J124)</f>
        <v>5298.3477862500004</v>
      </c>
      <c r="I124" s="43">
        <v>2707.9378287499999</v>
      </c>
      <c r="J124" s="43">
        <f t="shared" ref="J124" si="519">SUM(K124:M124)</f>
        <v>2590.4099575</v>
      </c>
      <c r="K124" s="43">
        <v>2018.6496272300001</v>
      </c>
      <c r="L124" s="43">
        <v>567.81877458999998</v>
      </c>
      <c r="M124" s="43">
        <v>3.94155568</v>
      </c>
      <c r="N124" s="43">
        <f t="shared" ref="N124" si="520">SUM(O124:P124)</f>
        <v>4589.5996866999994</v>
      </c>
      <c r="O124" s="43">
        <v>2337.2266996499998</v>
      </c>
      <c r="P124" s="43">
        <f t="shared" ref="P124" si="521">SUM(Q124:S124)</f>
        <v>2252.3729870500001</v>
      </c>
      <c r="Q124" s="43">
        <v>1557.2020969800001</v>
      </c>
      <c r="R124" s="43">
        <v>667.2586536</v>
      </c>
      <c r="S124" s="43">
        <v>27.91223647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10146.75180043</v>
      </c>
      <c r="C125" s="43">
        <f t="shared" ref="C125" si="522">I125+O125</f>
        <v>5265.7693021499999</v>
      </c>
      <c r="D125" s="43">
        <f t="shared" ref="D125" si="523">J125+P125</f>
        <v>4880.9824982800001</v>
      </c>
      <c r="E125" s="43">
        <f t="shared" ref="E125" si="524">K125+Q125</f>
        <v>3582.8129606499997</v>
      </c>
      <c r="F125" s="43">
        <f t="shared" ref="F125" si="525">L125+R125</f>
        <v>1265.1147029399999</v>
      </c>
      <c r="G125" s="43">
        <f t="shared" ref="G125" si="526">M125+S125</f>
        <v>33.05483469</v>
      </c>
      <c r="H125" s="43">
        <f t="shared" ref="H125" si="527">SUM(I125:J125)</f>
        <v>5404.2621123400004</v>
      </c>
      <c r="I125" s="43">
        <v>2817.0519608999998</v>
      </c>
      <c r="J125" s="43">
        <f t="shared" ref="J125" si="528">SUM(K125:M125)</f>
        <v>2587.2101514400001</v>
      </c>
      <c r="K125" s="43">
        <v>1992.87577317</v>
      </c>
      <c r="L125" s="43">
        <v>590.37039101000005</v>
      </c>
      <c r="M125" s="43">
        <v>3.9639872600000001</v>
      </c>
      <c r="N125" s="43">
        <f t="shared" ref="N125" si="529">SUM(O125:P125)</f>
        <v>4742.4896880899996</v>
      </c>
      <c r="O125" s="43">
        <v>2448.7173412500001</v>
      </c>
      <c r="P125" s="43">
        <f t="shared" ref="P125" si="530">SUM(Q125:S125)</f>
        <v>2293.77234684</v>
      </c>
      <c r="Q125" s="43">
        <v>1589.9371874799999</v>
      </c>
      <c r="R125" s="43">
        <v>674.74431192999998</v>
      </c>
      <c r="S125" s="43">
        <v>29.09084743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10204.690853460001</v>
      </c>
      <c r="C126" s="43">
        <f t="shared" ref="C126" si="531">I126+O126</f>
        <v>5349.8812222200004</v>
      </c>
      <c r="D126" s="43">
        <f t="shared" ref="D126" si="532">J126+P126</f>
        <v>4854.8096312400003</v>
      </c>
      <c r="E126" s="43">
        <f t="shared" ref="E126" si="533">K126+Q126</f>
        <v>3543.2117891100002</v>
      </c>
      <c r="F126" s="43">
        <f t="shared" ref="F126" si="534">L126+R126</f>
        <v>1269.0803673400001</v>
      </c>
      <c r="G126" s="43">
        <f t="shared" ref="G126" si="535">M126+S126</f>
        <v>42.517474790000001</v>
      </c>
      <c r="H126" s="43">
        <f t="shared" ref="H126" si="536">SUM(I126:J126)</f>
        <v>5437.4968765699996</v>
      </c>
      <c r="I126" s="43">
        <v>2842.7836050300002</v>
      </c>
      <c r="J126" s="43">
        <f t="shared" ref="J126" si="537">SUM(K126:M126)</f>
        <v>2594.7132715399998</v>
      </c>
      <c r="K126" s="43">
        <v>1987.23127264</v>
      </c>
      <c r="L126" s="43">
        <v>603.46148330999995</v>
      </c>
      <c r="M126" s="43">
        <v>4.0205155899999996</v>
      </c>
      <c r="N126" s="43">
        <f t="shared" ref="N126" si="538">SUM(O126:P126)</f>
        <v>4767.1939768900011</v>
      </c>
      <c r="O126" s="43">
        <v>2507.0976171900002</v>
      </c>
      <c r="P126" s="43">
        <f t="shared" ref="P126" si="539">SUM(Q126:S126)</f>
        <v>2260.0963597000004</v>
      </c>
      <c r="Q126" s="43">
        <v>1555.9805164700001</v>
      </c>
      <c r="R126" s="43">
        <v>665.61888403</v>
      </c>
      <c r="S126" s="43">
        <v>38.496959199999999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10395.61660444</v>
      </c>
      <c r="C127" s="43">
        <f t="shared" ref="C127" si="540">I127+O127</f>
        <v>5459.6797389000003</v>
      </c>
      <c r="D127" s="43">
        <f t="shared" ref="D127" si="541">J127+P127</f>
        <v>4935.9368655400003</v>
      </c>
      <c r="E127" s="43">
        <f t="shared" ref="E127" si="542">K127+Q127</f>
        <v>3582.1245284899996</v>
      </c>
      <c r="F127" s="43">
        <f t="shared" ref="F127" si="543">L127+R127</f>
        <v>1309.52652334</v>
      </c>
      <c r="G127" s="43">
        <f t="shared" ref="G127" si="544">M127+S127</f>
        <v>44.285813709999999</v>
      </c>
      <c r="H127" s="43">
        <f t="shared" ref="H127" si="545">SUM(I127:J127)</f>
        <v>5551.8441152200003</v>
      </c>
      <c r="I127" s="43">
        <v>2946.3971089000001</v>
      </c>
      <c r="J127" s="43">
        <f t="shared" ref="J127" si="546">SUM(K127:M127)</f>
        <v>2605.4470063200001</v>
      </c>
      <c r="K127" s="43">
        <v>1967.92784891</v>
      </c>
      <c r="L127" s="43">
        <v>633.51136882000003</v>
      </c>
      <c r="M127" s="43">
        <v>4.0077885899999997</v>
      </c>
      <c r="N127" s="43">
        <f t="shared" ref="N127" si="547">SUM(O127:P127)</f>
        <v>4843.7724892200004</v>
      </c>
      <c r="O127" s="43">
        <v>2513.2826300000002</v>
      </c>
      <c r="P127" s="43">
        <f t="shared" ref="P127" si="548">SUM(Q127:S127)</f>
        <v>2330.4898592200002</v>
      </c>
      <c r="Q127" s="43">
        <v>1614.1966795799999</v>
      </c>
      <c r="R127" s="43">
        <v>676.01515452000001</v>
      </c>
      <c r="S127" s="43">
        <v>40.278025120000002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10466.24594083</v>
      </c>
      <c r="C128" s="43">
        <f t="shared" ref="C128" si="549">I128+O128</f>
        <v>5547.2889750600007</v>
      </c>
      <c r="D128" s="43">
        <f t="shared" ref="D128" si="550">J128+P128</f>
        <v>4918.9569657699994</v>
      </c>
      <c r="E128" s="43">
        <f t="shared" ref="E128" si="551">K128+Q128</f>
        <v>3544.80824704</v>
      </c>
      <c r="F128" s="43">
        <f t="shared" ref="F128" si="552">L128+R128</f>
        <v>1327.2422827600001</v>
      </c>
      <c r="G128" s="43">
        <f t="shared" ref="G128" si="553">M128+S128</f>
        <v>46.906435969999997</v>
      </c>
      <c r="H128" s="43">
        <f t="shared" ref="H128" si="554">SUM(I128:J128)</f>
        <v>5580.3507188700005</v>
      </c>
      <c r="I128" s="43">
        <v>2960.0906506000001</v>
      </c>
      <c r="J128" s="43">
        <f t="shared" ref="J128" si="555">SUM(K128:M128)</f>
        <v>2620.2600682699999</v>
      </c>
      <c r="K128" s="43">
        <v>1963.3320624400001</v>
      </c>
      <c r="L128" s="43">
        <v>652.96269870000003</v>
      </c>
      <c r="M128" s="43">
        <v>3.9653071299999998</v>
      </c>
      <c r="N128" s="43">
        <f t="shared" ref="N128" si="556">SUM(O128:P128)</f>
        <v>4885.8952219599996</v>
      </c>
      <c r="O128" s="43">
        <v>2587.1983244600001</v>
      </c>
      <c r="P128" s="43">
        <f t="shared" ref="P128" si="557">SUM(Q128:S128)</f>
        <v>2298.6968975</v>
      </c>
      <c r="Q128" s="43">
        <v>1581.4761845999999</v>
      </c>
      <c r="R128" s="43">
        <v>674.27958406000005</v>
      </c>
      <c r="S128" s="43">
        <v>42.941128839999998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10592.84446742</v>
      </c>
      <c r="C129" s="43">
        <f t="shared" ref="C129" si="558">I129+O129</f>
        <v>5649.6678276599996</v>
      </c>
      <c r="D129" s="43">
        <f t="shared" ref="D129" si="559">J129+P129</f>
        <v>4943.1766397600004</v>
      </c>
      <c r="E129" s="43">
        <f t="shared" ref="E129" si="560">K129+Q129</f>
        <v>3573.4258547199997</v>
      </c>
      <c r="F129" s="43">
        <f t="shared" ref="F129" si="561">L129+R129</f>
        <v>1321.37544172</v>
      </c>
      <c r="G129" s="43">
        <f t="shared" ref="G129" si="562">M129+S129</f>
        <v>48.375343319999999</v>
      </c>
      <c r="H129" s="43">
        <f t="shared" ref="H129" si="563">SUM(I129:J129)</f>
        <v>5624.5529002200001</v>
      </c>
      <c r="I129" s="43">
        <v>3009.0980591399998</v>
      </c>
      <c r="J129" s="43">
        <f t="shared" ref="J129" si="564">SUM(K129:M129)</f>
        <v>2615.4548410799998</v>
      </c>
      <c r="K129" s="43">
        <v>1958.8585340699999</v>
      </c>
      <c r="L129" s="43">
        <v>652.44234614000004</v>
      </c>
      <c r="M129" s="43">
        <v>4.1539608699999997</v>
      </c>
      <c r="N129" s="43">
        <f t="shared" ref="N129" si="565">SUM(O129:P129)</f>
        <v>4968.2915671999999</v>
      </c>
      <c r="O129" s="43">
        <v>2640.5697685199998</v>
      </c>
      <c r="P129" s="43">
        <f t="shared" ref="P129" si="566">SUM(Q129:S129)</f>
        <v>2327.7217986800001</v>
      </c>
      <c r="Q129" s="43">
        <v>1614.5673206500001</v>
      </c>
      <c r="R129" s="43">
        <v>668.93309557999999</v>
      </c>
      <c r="S129" s="43">
        <v>44.22138245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10845.330069310001</v>
      </c>
      <c r="C130" s="43">
        <f t="shared" ref="C130" si="567">I130+O130</f>
        <v>5932.5088971000005</v>
      </c>
      <c r="D130" s="43">
        <f t="shared" ref="D130" si="568">J130+P130</f>
        <v>4912.8211722100004</v>
      </c>
      <c r="E130" s="43">
        <f t="shared" ref="E130" si="569">K130+Q130</f>
        <v>3539.6656424399998</v>
      </c>
      <c r="F130" s="43">
        <f t="shared" ref="F130" si="570">L130+R130</f>
        <v>1324.24040085</v>
      </c>
      <c r="G130" s="43">
        <f t="shared" ref="G130" si="571">M130+S130</f>
        <v>48.915128920000001</v>
      </c>
      <c r="H130" s="43">
        <f t="shared" ref="H130" si="572">SUM(I130:J130)</f>
        <v>5888.0300251799999</v>
      </c>
      <c r="I130" s="43">
        <v>3260.1719290199999</v>
      </c>
      <c r="J130" s="43">
        <f t="shared" ref="J130" si="573">SUM(K130:M130)</f>
        <v>2627.8580961600001</v>
      </c>
      <c r="K130" s="43">
        <v>1959.0839331699999</v>
      </c>
      <c r="L130" s="43">
        <v>664.00974036000002</v>
      </c>
      <c r="M130" s="43">
        <v>4.7644226300000003</v>
      </c>
      <c r="N130" s="43">
        <f t="shared" ref="N130" si="574">SUM(O130:P130)</f>
        <v>4957.3000441300001</v>
      </c>
      <c r="O130" s="43">
        <v>2672.3369680800001</v>
      </c>
      <c r="P130" s="43">
        <f t="shared" ref="P130" si="575">SUM(Q130:S130)</f>
        <v>2284.9630760499999</v>
      </c>
      <c r="Q130" s="43">
        <v>1580.5817092699999</v>
      </c>
      <c r="R130" s="43">
        <v>660.23066048999999</v>
      </c>
      <c r="S130" s="43">
        <v>44.150706290000002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10864.25900883</v>
      </c>
      <c r="C131" s="43">
        <f t="shared" ref="C131" si="576">I131+O131</f>
        <v>5949.3584189899993</v>
      </c>
      <c r="D131" s="43">
        <f t="shared" ref="D131" si="577">J131+P131</f>
        <v>4914.9005898399992</v>
      </c>
      <c r="E131" s="43">
        <f t="shared" ref="E131" si="578">K131+Q131</f>
        <v>3526.8999320900002</v>
      </c>
      <c r="F131" s="43">
        <f t="shared" ref="F131" si="579">L131+R131</f>
        <v>1337.9723390700001</v>
      </c>
      <c r="G131" s="43">
        <f t="shared" ref="G131" si="580">M131+S131</f>
        <v>50.028318679999998</v>
      </c>
      <c r="H131" s="43">
        <f t="shared" ref="H131" si="581">SUM(I131:J131)</f>
        <v>5851.5694248999998</v>
      </c>
      <c r="I131" s="43">
        <v>3197.8708075899999</v>
      </c>
      <c r="J131" s="43">
        <f t="shared" ref="J131" si="582">SUM(K131:M131)</f>
        <v>2653.6986173099999</v>
      </c>
      <c r="K131" s="43">
        <v>1972.78695195</v>
      </c>
      <c r="L131" s="43">
        <v>675.29828525000005</v>
      </c>
      <c r="M131" s="43">
        <v>5.6133801099999996</v>
      </c>
      <c r="N131" s="43">
        <f t="shared" ref="N131" si="583">SUM(O131:P131)</f>
        <v>5012.6895839299996</v>
      </c>
      <c r="O131" s="43">
        <v>2751.4876113999999</v>
      </c>
      <c r="P131" s="43">
        <f t="shared" ref="P131" si="584">SUM(Q131:S131)</f>
        <v>2261.2019725299997</v>
      </c>
      <c r="Q131" s="43">
        <v>1554.11298014</v>
      </c>
      <c r="R131" s="43">
        <v>662.67405382000004</v>
      </c>
      <c r="S131" s="43">
        <v>44.414938569999997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10791.30573982</v>
      </c>
      <c r="C132" s="43">
        <f t="shared" ref="C132" si="585">I132+O132</f>
        <v>5882.2748233399998</v>
      </c>
      <c r="D132" s="43">
        <f t="shared" ref="D132" si="586">J132+P132</f>
        <v>4909.0309164800001</v>
      </c>
      <c r="E132" s="43">
        <f t="shared" ref="E132" si="587">K132+Q132</f>
        <v>3512.99855944</v>
      </c>
      <c r="F132" s="43">
        <f t="shared" ref="F132" si="588">L132+R132</f>
        <v>1345.18959466</v>
      </c>
      <c r="G132" s="43">
        <f t="shared" ref="G132" si="589">M132+S132</f>
        <v>50.842762379999996</v>
      </c>
      <c r="H132" s="43">
        <f t="shared" ref="H132" si="590">SUM(I132:J132)</f>
        <v>5821.4737733100001</v>
      </c>
      <c r="I132" s="43">
        <v>3147.88805985</v>
      </c>
      <c r="J132" s="43">
        <f t="shared" ref="J132" si="591">SUM(K132:M132)</f>
        <v>2673.5857134600001</v>
      </c>
      <c r="K132" s="43">
        <v>1983.3996420999999</v>
      </c>
      <c r="L132" s="43">
        <v>683.93891103999999</v>
      </c>
      <c r="M132" s="43">
        <v>6.2471603199999999</v>
      </c>
      <c r="N132" s="43">
        <f t="shared" ref="N132" si="592">SUM(O132:P132)</f>
        <v>4969.8319665100007</v>
      </c>
      <c r="O132" s="43">
        <v>2734.3867634899998</v>
      </c>
      <c r="P132" s="43">
        <f t="shared" ref="P132" si="593">SUM(Q132:S132)</f>
        <v>2235.4452030200005</v>
      </c>
      <c r="Q132" s="43">
        <v>1529.5989173400001</v>
      </c>
      <c r="R132" s="43">
        <v>661.25068362000002</v>
      </c>
      <c r="S132" s="43">
        <v>44.595602059999997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10662.205188259999</v>
      </c>
      <c r="C133" s="43">
        <f t="shared" ref="C133" si="594">I133+O133</f>
        <v>5860.3584534599995</v>
      </c>
      <c r="D133" s="43">
        <f t="shared" ref="D133" si="595">J133+P133</f>
        <v>4801.8467347999995</v>
      </c>
      <c r="E133" s="43">
        <f t="shared" ref="E133" si="596">K133+Q133</f>
        <v>3414.2930042400003</v>
      </c>
      <c r="F133" s="43">
        <f t="shared" ref="F133" si="597">L133+R133</f>
        <v>1342.5093120500001</v>
      </c>
      <c r="G133" s="43">
        <f t="shared" ref="G133" si="598">M133+S133</f>
        <v>45.04441851</v>
      </c>
      <c r="H133" s="43">
        <f t="shared" ref="H133" si="599">SUM(I133:J133)</f>
        <v>5785.0055028699999</v>
      </c>
      <c r="I133" s="43">
        <v>3094.56902808</v>
      </c>
      <c r="J133" s="43">
        <f t="shared" ref="J133" si="600">SUM(K133:M133)</f>
        <v>2690.4364747899999</v>
      </c>
      <c r="K133" s="43">
        <v>1987.58533242</v>
      </c>
      <c r="L133" s="43">
        <v>696.59745528999997</v>
      </c>
      <c r="M133" s="43">
        <v>6.2536870799999997</v>
      </c>
      <c r="N133" s="43">
        <f t="shared" ref="N133" si="601">SUM(O133:P133)</f>
        <v>4877.19968539</v>
      </c>
      <c r="O133" s="43">
        <v>2765.78942538</v>
      </c>
      <c r="P133" s="43">
        <f t="shared" ref="P133" si="602">SUM(Q133:S133)</f>
        <v>2111.41026001</v>
      </c>
      <c r="Q133" s="43">
        <v>1426.7076718200001</v>
      </c>
      <c r="R133" s="43">
        <v>645.91185675999998</v>
      </c>
      <c r="S133" s="43">
        <v>38.790731430000001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10612.921773</v>
      </c>
      <c r="C134" s="43">
        <f t="shared" ref="C134" si="603">I134+O134</f>
        <v>5908.6732554700002</v>
      </c>
      <c r="D134" s="43">
        <f t="shared" ref="D134" si="604">J134+P134</f>
        <v>4704.2485175299998</v>
      </c>
      <c r="E134" s="43">
        <f t="shared" ref="E134" si="605">K134+Q134</f>
        <v>3335.8543668800003</v>
      </c>
      <c r="F134" s="43">
        <f t="shared" ref="F134" si="606">L134+R134</f>
        <v>1322.52712099</v>
      </c>
      <c r="G134" s="43">
        <f t="shared" ref="G134" si="607">M134+S134</f>
        <v>45.86702966</v>
      </c>
      <c r="H134" s="43">
        <f t="shared" ref="H134" si="608">SUM(I134:J134)</f>
        <v>5830.4366273699998</v>
      </c>
      <c r="I134" s="43">
        <v>3161.59343949</v>
      </c>
      <c r="J134" s="43">
        <f t="shared" ref="J134" si="609">SUM(K134:M134)</f>
        <v>2668.8431878799997</v>
      </c>
      <c r="K134" s="43">
        <v>1972.7709970400001</v>
      </c>
      <c r="L134" s="43">
        <v>689.00311514999999</v>
      </c>
      <c r="M134" s="43">
        <v>7.06907569</v>
      </c>
      <c r="N134" s="43">
        <f t="shared" ref="N134" si="610">SUM(O134:P134)</f>
        <v>4782.4851456300003</v>
      </c>
      <c r="O134" s="43">
        <v>2747.0798159800001</v>
      </c>
      <c r="P134" s="43">
        <f t="shared" ref="P134" si="611">SUM(Q134:S134)</f>
        <v>2035.4053296499999</v>
      </c>
      <c r="Q134" s="43">
        <v>1363.0833698399999</v>
      </c>
      <c r="R134" s="43">
        <v>633.52400583999997</v>
      </c>
      <c r="S134" s="43">
        <v>38.797953970000002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10544.45819841</v>
      </c>
      <c r="C135" s="43">
        <f t="shared" ref="C135" si="612">I135+O135</f>
        <v>5925.24057094</v>
      </c>
      <c r="D135" s="43">
        <f t="shared" ref="D135" si="613">J135+P135</f>
        <v>4619.2176274699996</v>
      </c>
      <c r="E135" s="43">
        <f t="shared" ref="E135" si="614">K135+Q135</f>
        <v>3262.6122503500001</v>
      </c>
      <c r="F135" s="43">
        <f t="shared" ref="F135" si="615">L135+R135</f>
        <v>1309.89280955</v>
      </c>
      <c r="G135" s="43">
        <f t="shared" ref="G135" si="616">M135+S135</f>
        <v>46.712567569999997</v>
      </c>
      <c r="H135" s="43">
        <f t="shared" ref="H135" si="617">SUM(I135:J135)</f>
        <v>5849.4162824800005</v>
      </c>
      <c r="I135" s="43">
        <v>3172.2613952900001</v>
      </c>
      <c r="J135" s="43">
        <f t="shared" ref="J135" si="618">SUM(K135:M135)</f>
        <v>2677.15488719</v>
      </c>
      <c r="K135" s="43">
        <v>1972.0152718700001</v>
      </c>
      <c r="L135" s="43">
        <v>697.52508767999996</v>
      </c>
      <c r="M135" s="43">
        <v>7.6145276400000004</v>
      </c>
      <c r="N135" s="43">
        <f t="shared" ref="N135" si="619">SUM(O135:P135)</f>
        <v>4695.04191593</v>
      </c>
      <c r="O135" s="43">
        <v>2752.9791756499999</v>
      </c>
      <c r="P135" s="43">
        <f t="shared" ref="P135" si="620">SUM(Q135:S135)</f>
        <v>1942.0627402799998</v>
      </c>
      <c r="Q135" s="43">
        <v>1290.59697848</v>
      </c>
      <c r="R135" s="43">
        <v>612.36772186999997</v>
      </c>
      <c r="S135" s="43">
        <v>39.098039929999999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10833.89515622</v>
      </c>
      <c r="C136" s="43">
        <f t="shared" ref="C136" si="621">I136+O136</f>
        <v>6306.6439778100003</v>
      </c>
      <c r="D136" s="43">
        <f t="shared" ref="D136" si="622">J136+P136</f>
        <v>4527.2511784099997</v>
      </c>
      <c r="E136" s="43">
        <f t="shared" ref="E136" si="623">K136+Q136</f>
        <v>3201.7226157599998</v>
      </c>
      <c r="F136" s="43">
        <f t="shared" ref="F136" si="624">L136+R136</f>
        <v>1278.6257282399999</v>
      </c>
      <c r="G136" s="43">
        <f t="shared" ref="G136" si="625">M136+S136</f>
        <v>46.902834410000004</v>
      </c>
      <c r="H136" s="43">
        <f t="shared" ref="H136" si="626">SUM(I136:J136)</f>
        <v>6175.5820537</v>
      </c>
      <c r="I136" s="43">
        <v>3503.8989560700002</v>
      </c>
      <c r="J136" s="43">
        <f t="shared" ref="J136" si="627">SUM(K136:M136)</f>
        <v>2671.6830976299998</v>
      </c>
      <c r="K136" s="43">
        <v>1961.54376265</v>
      </c>
      <c r="L136" s="43">
        <v>702.18760328999997</v>
      </c>
      <c r="M136" s="43">
        <v>7.9517316899999999</v>
      </c>
      <c r="N136" s="43">
        <f t="shared" ref="N136" si="628">SUM(O136:P136)</f>
        <v>4658.31310252</v>
      </c>
      <c r="O136" s="43">
        <v>2802.7450217400001</v>
      </c>
      <c r="P136" s="43">
        <f t="shared" ref="P136" si="629">SUM(Q136:S136)</f>
        <v>1855.5680807800002</v>
      </c>
      <c r="Q136" s="43">
        <v>1240.1788531100001</v>
      </c>
      <c r="R136" s="43">
        <v>576.43812494999997</v>
      </c>
      <c r="S136" s="43">
        <v>38.951102720000002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10800.126933520001</v>
      </c>
      <c r="C137" s="43">
        <f t="shared" ref="C137" si="630">I137+O137</f>
        <v>6333.6709356299998</v>
      </c>
      <c r="D137" s="43">
        <f t="shared" ref="D137" si="631">J137+P137</f>
        <v>4466.4559978899997</v>
      </c>
      <c r="E137" s="43">
        <f t="shared" ref="E137" si="632">K137+Q137</f>
        <v>3152.13135281</v>
      </c>
      <c r="F137" s="43">
        <f t="shared" ref="F137" si="633">L137+R137</f>
        <v>1266.62283624</v>
      </c>
      <c r="G137" s="43">
        <f t="shared" ref="G137" si="634">M137+S137</f>
        <v>47.701808839999998</v>
      </c>
      <c r="H137" s="43">
        <f t="shared" ref="H137" si="635">SUM(I137:J137)</f>
        <v>6149.3539474200006</v>
      </c>
      <c r="I137" s="43">
        <v>3478.6312990400002</v>
      </c>
      <c r="J137" s="43">
        <f t="shared" ref="J137" si="636">SUM(K137:M137)</f>
        <v>2670.72264838</v>
      </c>
      <c r="K137" s="43">
        <v>1946.9017323600001</v>
      </c>
      <c r="L137" s="43">
        <v>715.18600856</v>
      </c>
      <c r="M137" s="43">
        <v>8.6349074600000009</v>
      </c>
      <c r="N137" s="43">
        <f t="shared" ref="N137" si="637">SUM(O137:P137)</f>
        <v>4650.7729860999998</v>
      </c>
      <c r="O137" s="43">
        <v>2855.0396365900001</v>
      </c>
      <c r="P137" s="43">
        <f t="shared" ref="P137" si="638">SUM(Q137:S137)</f>
        <v>1795.7333495099999</v>
      </c>
      <c r="Q137" s="43">
        <v>1205.2296204500001</v>
      </c>
      <c r="R137" s="43">
        <v>551.43682767999996</v>
      </c>
      <c r="S137" s="43">
        <v>39.066901379999997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10838.365426429998</v>
      </c>
      <c r="C138" s="43">
        <f t="shared" ref="C138" si="639">I138+O138</f>
        <v>6405.7261999900002</v>
      </c>
      <c r="D138" s="43">
        <f t="shared" ref="D138" si="640">J138+P138</f>
        <v>4432.6392264400001</v>
      </c>
      <c r="E138" s="43">
        <f t="shared" ref="E138" si="641">K138+Q138</f>
        <v>3154.0612315999997</v>
      </c>
      <c r="F138" s="43">
        <f t="shared" ref="F138" si="642">L138+R138</f>
        <v>1230.1441230599999</v>
      </c>
      <c r="G138" s="43">
        <f t="shared" ref="G138" si="643">M138+S138</f>
        <v>48.433871780000004</v>
      </c>
      <c r="H138" s="43">
        <f t="shared" ref="H138" si="644">SUM(I138:J138)</f>
        <v>6152.9561213199995</v>
      </c>
      <c r="I138" s="43">
        <v>3487.66522472</v>
      </c>
      <c r="J138" s="43">
        <f t="shared" ref="J138" si="645">SUM(K138:M138)</f>
        <v>2665.2908965999995</v>
      </c>
      <c r="K138" s="43">
        <v>1943.6295660799999</v>
      </c>
      <c r="L138" s="43">
        <v>712.67680959999996</v>
      </c>
      <c r="M138" s="43">
        <v>8.9845209199999996</v>
      </c>
      <c r="N138" s="43">
        <f t="shared" ref="N138" si="646">SUM(O138:P138)</f>
        <v>4685.4093051100008</v>
      </c>
      <c r="O138" s="43">
        <v>2918.0609752700002</v>
      </c>
      <c r="P138" s="43">
        <f t="shared" ref="P138" si="647">SUM(Q138:S138)</f>
        <v>1767.3483298400001</v>
      </c>
      <c r="Q138" s="43">
        <v>1210.43166552</v>
      </c>
      <c r="R138" s="43">
        <v>517.46731346000001</v>
      </c>
      <c r="S138" s="43">
        <v>39.449350860000003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10810.24053053</v>
      </c>
      <c r="C139" s="43">
        <f t="shared" ref="C139" si="648">I139+O139</f>
        <v>6452.1575430800003</v>
      </c>
      <c r="D139" s="43">
        <f t="shared" ref="D139" si="649">J139+P139</f>
        <v>4358.0829874499996</v>
      </c>
      <c r="E139" s="43">
        <f t="shared" ref="E139" si="650">K139+Q139</f>
        <v>3086.7654316399999</v>
      </c>
      <c r="F139" s="43">
        <f t="shared" ref="F139" si="651">L139+R139</f>
        <v>1222.7824207799999</v>
      </c>
      <c r="G139" s="43">
        <f t="shared" ref="G139" si="652">M139+S139</f>
        <v>48.535135029999999</v>
      </c>
      <c r="H139" s="43">
        <f t="shared" ref="H139" si="653">SUM(I139:J139)</f>
        <v>6209.3870814700003</v>
      </c>
      <c r="I139" s="43">
        <v>3536.3662964</v>
      </c>
      <c r="J139" s="43">
        <f t="shared" ref="J139" si="654">SUM(K139:M139)</f>
        <v>2673.0207850699999</v>
      </c>
      <c r="K139" s="43">
        <v>1934.4356646399999</v>
      </c>
      <c r="L139" s="43">
        <v>729.26481021999996</v>
      </c>
      <c r="M139" s="43">
        <v>9.3203102100000006</v>
      </c>
      <c r="N139" s="43">
        <f t="shared" ref="N139" si="655">SUM(O139:P139)</f>
        <v>4600.8534490599995</v>
      </c>
      <c r="O139" s="43">
        <v>2915.7912466799999</v>
      </c>
      <c r="P139" s="43">
        <f t="shared" ref="P139" si="656">SUM(Q139:S139)</f>
        <v>1685.0622023800001</v>
      </c>
      <c r="Q139" s="43">
        <v>1152.3297669999999</v>
      </c>
      <c r="R139" s="43">
        <v>493.51761055999998</v>
      </c>
      <c r="S139" s="43">
        <v>39.214824819999997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10691.397253210002</v>
      </c>
      <c r="C140" s="43">
        <f t="shared" ref="C140" si="657">I140+O140</f>
        <v>6377.5883812800002</v>
      </c>
      <c r="D140" s="43">
        <f t="shared" ref="D140" si="658">J140+P140</f>
        <v>4313.8088719299994</v>
      </c>
      <c r="E140" s="43">
        <f t="shared" ref="E140" si="659">K140+Q140</f>
        <v>3044.9071360399998</v>
      </c>
      <c r="F140" s="43">
        <f t="shared" ref="F140" si="660">L140+R140</f>
        <v>1221.11654735</v>
      </c>
      <c r="G140" s="43">
        <f t="shared" ref="G140" si="661">M140+S140</f>
        <v>47.78518854</v>
      </c>
      <c r="H140" s="43">
        <f t="shared" ref="H140" si="662">SUM(I140:J140)</f>
        <v>6170.5453709900003</v>
      </c>
      <c r="I140" s="43">
        <v>3484.1889620500001</v>
      </c>
      <c r="J140" s="43">
        <f t="shared" ref="J140" si="663">SUM(K140:M140)</f>
        <v>2686.3564089400002</v>
      </c>
      <c r="K140" s="43">
        <v>1932.9268124499999</v>
      </c>
      <c r="L140" s="43">
        <v>744.08452569999997</v>
      </c>
      <c r="M140" s="43">
        <v>9.3450707899999994</v>
      </c>
      <c r="N140" s="43">
        <f t="shared" ref="N140" si="664">SUM(O140:P140)</f>
        <v>4520.8518822200003</v>
      </c>
      <c r="O140" s="43">
        <v>2893.3994192300001</v>
      </c>
      <c r="P140" s="43">
        <f t="shared" ref="P140" si="665">SUM(Q140:S140)</f>
        <v>1627.4524629899997</v>
      </c>
      <c r="Q140" s="43">
        <v>1111.9803235899999</v>
      </c>
      <c r="R140" s="43">
        <v>477.03202164999999</v>
      </c>
      <c r="S140" s="43">
        <v>38.440117749999999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10809.133847180001</v>
      </c>
      <c r="C141" s="43">
        <f t="shared" ref="C141" si="666">I141+O141</f>
        <v>6463.6953027999998</v>
      </c>
      <c r="D141" s="43">
        <f t="shared" ref="D141" si="667">J141+P141</f>
        <v>4345.4385443800002</v>
      </c>
      <c r="E141" s="43">
        <f t="shared" ref="E141" si="668">K141+Q141</f>
        <v>3047.8597682</v>
      </c>
      <c r="F141" s="43">
        <f t="shared" ref="F141" si="669">L141+R141</f>
        <v>1247.99613974</v>
      </c>
      <c r="G141" s="43">
        <f t="shared" ref="G141" si="670">M141+S141</f>
        <v>49.582636440000002</v>
      </c>
      <c r="H141" s="43">
        <f t="shared" ref="H141" si="671">SUM(I141:J141)</f>
        <v>6210.2681435300001</v>
      </c>
      <c r="I141" s="43">
        <v>3504.41347937</v>
      </c>
      <c r="J141" s="43">
        <f t="shared" ref="J141" si="672">SUM(K141:M141)</f>
        <v>2705.8546641600001</v>
      </c>
      <c r="K141" s="43">
        <v>1921.1723487199999</v>
      </c>
      <c r="L141" s="43">
        <v>775.03711501999999</v>
      </c>
      <c r="M141" s="43">
        <v>9.6452004200000001</v>
      </c>
      <c r="N141" s="43">
        <f t="shared" ref="N141" si="673">SUM(O141:P141)</f>
        <v>4598.8657036499999</v>
      </c>
      <c r="O141" s="43">
        <v>2959.2818234299998</v>
      </c>
      <c r="P141" s="43">
        <f t="shared" ref="P141" si="674">SUM(Q141:S141)</f>
        <v>1639.5838802200001</v>
      </c>
      <c r="Q141" s="43">
        <v>1126.68741948</v>
      </c>
      <c r="R141" s="43">
        <v>472.95902472</v>
      </c>
      <c r="S141" s="43">
        <v>39.93743602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11132.32539021</v>
      </c>
      <c r="C142" s="43">
        <f t="shared" ref="C142" si="675">I142+O142</f>
        <v>6791.1590016800001</v>
      </c>
      <c r="D142" s="43">
        <f t="shared" ref="D142" si="676">J142+P142</f>
        <v>4341.1663885300004</v>
      </c>
      <c r="E142" s="43">
        <f t="shared" ref="E142" si="677">K142+Q142</f>
        <v>3026.6194701200002</v>
      </c>
      <c r="F142" s="43">
        <f t="shared" ref="F142" si="678">L142+R142</f>
        <v>1263.0883264700001</v>
      </c>
      <c r="G142" s="43">
        <f t="shared" ref="G142" si="679">M142+S142</f>
        <v>51.458591940000005</v>
      </c>
      <c r="H142" s="43">
        <f t="shared" ref="H142" si="680">SUM(I142:J142)</f>
        <v>6559.9418291300008</v>
      </c>
      <c r="I142" s="43">
        <v>3804.16178395</v>
      </c>
      <c r="J142" s="43">
        <f t="shared" ref="J142" si="681">SUM(K142:M142)</f>
        <v>2755.7800451800003</v>
      </c>
      <c r="K142" s="43">
        <v>1943.50157863</v>
      </c>
      <c r="L142" s="43">
        <v>800.69247407</v>
      </c>
      <c r="M142" s="43">
        <v>11.58599248</v>
      </c>
      <c r="N142" s="43">
        <f t="shared" ref="N142" si="682">SUM(O142:P142)</f>
        <v>4572.3835610799997</v>
      </c>
      <c r="O142" s="43">
        <v>2986.9972177300001</v>
      </c>
      <c r="P142" s="43">
        <f t="shared" ref="P142" si="683">SUM(Q142:S142)</f>
        <v>1585.3863433499998</v>
      </c>
      <c r="Q142" s="43">
        <v>1083.1178914899999</v>
      </c>
      <c r="R142" s="43">
        <v>462.39585240000002</v>
      </c>
      <c r="S142" s="43">
        <v>39.872599460000004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10843.42644023</v>
      </c>
      <c r="C143" s="43">
        <f t="shared" ref="C143" si="684">I143+O143</f>
        <v>6508.75073686</v>
      </c>
      <c r="D143" s="43">
        <f t="shared" ref="D143" si="685">J143+P143</f>
        <v>4334.6757033699996</v>
      </c>
      <c r="E143" s="43">
        <f t="shared" ref="E143" si="686">K143+Q143</f>
        <v>3004.10851267</v>
      </c>
      <c r="F143" s="43">
        <f t="shared" ref="F143" si="687">L143+R143</f>
        <v>1276.23381449</v>
      </c>
      <c r="G143" s="43">
        <f t="shared" ref="G143" si="688">M143+S143</f>
        <v>54.333376210000004</v>
      </c>
      <c r="H143" s="43">
        <f t="shared" ref="H143" si="689">SUM(I143:J143)</f>
        <v>6203.5234869300002</v>
      </c>
      <c r="I143" s="43">
        <v>3459.44383311</v>
      </c>
      <c r="J143" s="43">
        <f t="shared" ref="J143" si="690">SUM(K143:M143)</f>
        <v>2744.0796538199997</v>
      </c>
      <c r="K143" s="43">
        <v>1917.3542361</v>
      </c>
      <c r="L143" s="43">
        <v>813.63896623000005</v>
      </c>
      <c r="M143" s="43">
        <v>13.08645149</v>
      </c>
      <c r="N143" s="43">
        <f t="shared" ref="N143" si="691">SUM(O143:P143)</f>
        <v>4639.9029532999994</v>
      </c>
      <c r="O143" s="43">
        <v>3049.3069037499999</v>
      </c>
      <c r="P143" s="43">
        <f t="shared" ref="P143" si="692">SUM(Q143:S143)</f>
        <v>1590.5960495499999</v>
      </c>
      <c r="Q143" s="43">
        <v>1086.75427657</v>
      </c>
      <c r="R143" s="43">
        <v>462.59484825999999</v>
      </c>
      <c r="S143" s="43">
        <v>41.246924720000003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10443.14723352</v>
      </c>
      <c r="C144" s="43">
        <f t="shared" ref="C144" si="693">I144+O144</f>
        <v>6276.2839234999992</v>
      </c>
      <c r="D144" s="43">
        <f t="shared" ref="D144" si="694">J144+P144</f>
        <v>4166.8633100200004</v>
      </c>
      <c r="E144" s="43">
        <f t="shared" ref="E144" si="695">K144+Q144</f>
        <v>2850.5233099400002</v>
      </c>
      <c r="F144" s="43">
        <f t="shared" ref="F144" si="696">L144+R144</f>
        <v>1261.02636349</v>
      </c>
      <c r="G144" s="43">
        <f t="shared" ref="G144" si="697">M144+S144</f>
        <v>55.313636590000002</v>
      </c>
      <c r="H144" s="43">
        <f t="shared" ref="H144" si="698">SUM(I144:J144)</f>
        <v>6218.3108428400001</v>
      </c>
      <c r="I144" s="43">
        <v>3544.6855071999998</v>
      </c>
      <c r="J144" s="43">
        <f t="shared" ref="J144" si="699">SUM(K144:M144)</f>
        <v>2673.6253356400002</v>
      </c>
      <c r="K144" s="43">
        <v>1850.54194846</v>
      </c>
      <c r="L144" s="43">
        <v>809.63632582000002</v>
      </c>
      <c r="M144" s="43">
        <v>13.447061359999999</v>
      </c>
      <c r="N144" s="43">
        <f t="shared" ref="N144" si="700">SUM(O144:P144)</f>
        <v>4224.8363906800005</v>
      </c>
      <c r="O144" s="43">
        <v>2731.5984162999998</v>
      </c>
      <c r="P144" s="43">
        <f t="shared" ref="P144" si="701">SUM(Q144:S144)</f>
        <v>1493.2379743800002</v>
      </c>
      <c r="Q144" s="43">
        <v>999.98136148000003</v>
      </c>
      <c r="R144" s="43">
        <v>451.39003767000003</v>
      </c>
      <c r="S144" s="43">
        <v>41.866575230000002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12478.69351743</v>
      </c>
      <c r="C145" s="43">
        <f t="shared" ref="C145" si="702">I145+O145</f>
        <v>8536.7314924800012</v>
      </c>
      <c r="D145" s="43">
        <f t="shared" ref="D145" si="703">J145+P145</f>
        <v>3941.9620249500003</v>
      </c>
      <c r="E145" s="43">
        <f t="shared" ref="E145" si="704">K145+Q145</f>
        <v>2666.3686128099998</v>
      </c>
      <c r="F145" s="43">
        <f t="shared" ref="F145" si="705">L145+R145</f>
        <v>1221.09544409</v>
      </c>
      <c r="G145" s="43">
        <f t="shared" ref="G145" si="706">M145+S145</f>
        <v>54.497968049999997</v>
      </c>
      <c r="H145" s="43">
        <f t="shared" ref="H145" si="707">SUM(I145:J145)</f>
        <v>8161.3269789200003</v>
      </c>
      <c r="I145" s="43">
        <v>5595.6728559800003</v>
      </c>
      <c r="J145" s="43">
        <f t="shared" ref="J145" si="708">SUM(K145:M145)</f>
        <v>2565.6541229400004</v>
      </c>
      <c r="K145" s="43">
        <v>1759.47982299</v>
      </c>
      <c r="L145" s="43">
        <v>792.68682605000004</v>
      </c>
      <c r="M145" s="43">
        <v>13.487473899999999</v>
      </c>
      <c r="N145" s="43">
        <f t="shared" ref="N145" si="709">SUM(O145:P145)</f>
        <v>4317.3665385099994</v>
      </c>
      <c r="O145" s="43">
        <v>2941.0586364999999</v>
      </c>
      <c r="P145" s="43">
        <f t="shared" ref="P145" si="710">SUM(Q145:S145)</f>
        <v>1376.3079020099999</v>
      </c>
      <c r="Q145" s="43">
        <v>906.88878982000006</v>
      </c>
      <c r="R145" s="43">
        <v>428.40861804000002</v>
      </c>
      <c r="S145" s="43">
        <v>41.01049415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12302.097655630001</v>
      </c>
      <c r="C146" s="43">
        <f t="shared" ref="C146" si="711">I146+O146</f>
        <v>8516.1604563700002</v>
      </c>
      <c r="D146" s="43">
        <f t="shared" ref="D146" si="712">J146+P146</f>
        <v>3785.9371992599999</v>
      </c>
      <c r="E146" s="43">
        <f t="shared" ref="E146" si="713">K146+Q146</f>
        <v>2550.06537368</v>
      </c>
      <c r="F146" s="43">
        <f t="shared" ref="F146" si="714">L146+R146</f>
        <v>1182.84821044</v>
      </c>
      <c r="G146" s="43">
        <f t="shared" ref="G146" si="715">M146+S146</f>
        <v>53.023615139999997</v>
      </c>
      <c r="H146" s="43">
        <f t="shared" ref="H146" si="716">SUM(I146:J146)</f>
        <v>7817.3535107000007</v>
      </c>
      <c r="I146" s="43">
        <v>5348.8014419800002</v>
      </c>
      <c r="J146" s="43">
        <f t="shared" ref="J146" si="717">SUM(K146:M146)</f>
        <v>2468.5520687200001</v>
      </c>
      <c r="K146" s="43">
        <v>1684.8196470299999</v>
      </c>
      <c r="L146" s="43">
        <v>771.30291893000003</v>
      </c>
      <c r="M146" s="43">
        <v>12.42950276</v>
      </c>
      <c r="N146" s="43">
        <f t="shared" ref="N146" si="718">SUM(O146:P146)</f>
        <v>4484.7441449300004</v>
      </c>
      <c r="O146" s="43">
        <v>3167.3590143900001</v>
      </c>
      <c r="P146" s="43">
        <f t="shared" ref="P146" si="719">SUM(Q146:S146)</f>
        <v>1317.3851305400001</v>
      </c>
      <c r="Q146" s="43">
        <v>865.24572665000005</v>
      </c>
      <c r="R146" s="43">
        <v>411.54529151000003</v>
      </c>
      <c r="S146" s="43">
        <v>40.594112379999999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11871.43539902</v>
      </c>
      <c r="C147" s="43">
        <f t="shared" ref="C147" si="720">I147+O147</f>
        <v>8333.4869617999993</v>
      </c>
      <c r="D147" s="43">
        <f t="shared" ref="D147" si="721">J147+P147</f>
        <v>3537.9484372199995</v>
      </c>
      <c r="E147" s="43">
        <f t="shared" ref="E147" si="722">K147+Q147</f>
        <v>2363.2310515700001</v>
      </c>
      <c r="F147" s="43">
        <f t="shared" ref="F147" si="723">L147+R147</f>
        <v>1128.75319709</v>
      </c>
      <c r="G147" s="43">
        <f t="shared" ref="G147" si="724">M147+S147</f>
        <v>45.964188559999997</v>
      </c>
      <c r="H147" s="43">
        <f t="shared" ref="H147" si="725">SUM(I147:J147)</f>
        <v>7679.1936602999995</v>
      </c>
      <c r="I147" s="43">
        <v>5352.6454452099997</v>
      </c>
      <c r="J147" s="43">
        <f t="shared" ref="J147" si="726">SUM(K147:M147)</f>
        <v>2326.5482150899998</v>
      </c>
      <c r="K147" s="43">
        <v>1582.22281987</v>
      </c>
      <c r="L147" s="43">
        <v>735.56189860999996</v>
      </c>
      <c r="M147" s="43">
        <v>8.7634966100000007</v>
      </c>
      <c r="N147" s="43">
        <f t="shared" ref="N147" si="727">SUM(O147:P147)</f>
        <v>4192.2417387200003</v>
      </c>
      <c r="O147" s="43">
        <v>2980.8415165900001</v>
      </c>
      <c r="P147" s="43">
        <f t="shared" ref="P147" si="728">SUM(Q147:S147)</f>
        <v>1211.40022213</v>
      </c>
      <c r="Q147" s="43">
        <v>781.00823170000001</v>
      </c>
      <c r="R147" s="43">
        <v>393.19129848</v>
      </c>
      <c r="S147" s="43">
        <v>37.20069195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12157.955913870001</v>
      </c>
      <c r="C148" s="43">
        <f t="shared" ref="C148" si="729">I148+O148</f>
        <v>8850.3493440099992</v>
      </c>
      <c r="D148" s="43">
        <f t="shared" ref="D148" si="730">J148+P148</f>
        <v>3307.60656986</v>
      </c>
      <c r="E148" s="43">
        <f t="shared" ref="E148" si="731">K148+Q148</f>
        <v>2209.3021682899998</v>
      </c>
      <c r="F148" s="43">
        <f t="shared" ref="F148" si="732">L148+R148</f>
        <v>1081.4336132199999</v>
      </c>
      <c r="G148" s="43">
        <f t="shared" ref="G148" si="733">M148+S148</f>
        <v>16.870788349999998</v>
      </c>
      <c r="H148" s="43">
        <f t="shared" ref="H148" si="734">SUM(I148:J148)</f>
        <v>8150.5965115500003</v>
      </c>
      <c r="I148" s="43">
        <v>5936.0986863500002</v>
      </c>
      <c r="J148" s="43">
        <f t="shared" ref="J148" si="735">SUM(K148:M148)</f>
        <v>2214.4978252000001</v>
      </c>
      <c r="K148" s="43">
        <v>1490.2598674200001</v>
      </c>
      <c r="L148" s="43">
        <v>715.44805426999994</v>
      </c>
      <c r="M148" s="43">
        <v>8.7899035100000003</v>
      </c>
      <c r="N148" s="43">
        <f t="shared" ref="N148" si="736">SUM(O148:P148)</f>
        <v>4007.3594023199998</v>
      </c>
      <c r="O148" s="43">
        <v>2914.2506576599999</v>
      </c>
      <c r="P148" s="43">
        <f t="shared" ref="P148" si="737">SUM(Q148:S148)</f>
        <v>1093.10874466</v>
      </c>
      <c r="Q148" s="43">
        <v>719.04230086999996</v>
      </c>
      <c r="R148" s="43">
        <v>365.98555894999998</v>
      </c>
      <c r="S148" s="43">
        <v>8.0808848399999995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12965.630580279998</v>
      </c>
      <c r="C149" s="43">
        <f t="shared" ref="C149" si="738">I149+O149</f>
        <v>9668.9989198299991</v>
      </c>
      <c r="D149" s="43">
        <f t="shared" ref="D149" si="739">J149+P149</f>
        <v>3296.6316604499998</v>
      </c>
      <c r="E149" s="43">
        <f t="shared" ref="E149" si="740">K149+Q149</f>
        <v>2142.1182803699999</v>
      </c>
      <c r="F149" s="43">
        <f t="shared" ref="F149" si="741">L149+R149</f>
        <v>1136.26062241</v>
      </c>
      <c r="G149" s="43">
        <f t="shared" ref="G149" si="742">M149+S149</f>
        <v>18.252757670000001</v>
      </c>
      <c r="H149" s="43">
        <f t="shared" ref="H149" si="743">SUM(I149:J149)</f>
        <v>8121.98080226</v>
      </c>
      <c r="I149" s="43">
        <v>6064.3555200000001</v>
      </c>
      <c r="J149" s="43">
        <f t="shared" ref="J149" si="744">SUM(K149:M149)</f>
        <v>2057.6252822599999</v>
      </c>
      <c r="K149" s="43">
        <v>1345.6734281399999</v>
      </c>
      <c r="L149" s="43">
        <v>703.67363710999996</v>
      </c>
      <c r="M149" s="43">
        <v>8.2782170100000005</v>
      </c>
      <c r="N149" s="43">
        <f t="shared" ref="N149" si="745">SUM(O149:P149)</f>
        <v>4843.6497780199998</v>
      </c>
      <c r="O149" s="43">
        <v>3604.6433998299999</v>
      </c>
      <c r="P149" s="43">
        <f t="shared" ref="P149" si="746">SUM(Q149:S149)</f>
        <v>1239.0063781900001</v>
      </c>
      <c r="Q149" s="43">
        <v>796.44485223000004</v>
      </c>
      <c r="R149" s="43">
        <v>432.58698529999998</v>
      </c>
      <c r="S149" s="43">
        <v>9.9745406600000006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12875.4652446</v>
      </c>
      <c r="C150" s="43">
        <f t="shared" ref="C150" si="747">I150+O150</f>
        <v>9706.9587163799988</v>
      </c>
      <c r="D150" s="43">
        <f t="shared" ref="D150" si="748">J150+P150</f>
        <v>3168.5065282199998</v>
      </c>
      <c r="E150" s="43">
        <f t="shared" ref="E150" si="749">K150+Q150</f>
        <v>2073.9876122999999</v>
      </c>
      <c r="F150" s="43">
        <f t="shared" ref="F150" si="750">L150+R150</f>
        <v>1076.3070934</v>
      </c>
      <c r="G150" s="43">
        <f t="shared" ref="G150" si="751">M150+S150</f>
        <v>18.211822519999998</v>
      </c>
      <c r="H150" s="43">
        <f t="shared" ref="H150" si="752">SUM(I150:J150)</f>
        <v>8601.966487579999</v>
      </c>
      <c r="I150" s="43">
        <v>6617.3545796199996</v>
      </c>
      <c r="J150" s="43">
        <f t="shared" ref="J150" si="753">SUM(K150:M150)</f>
        <v>1984.6119079599998</v>
      </c>
      <c r="K150" s="43">
        <v>1304.7230427899999</v>
      </c>
      <c r="L150" s="43">
        <v>671.59361937999995</v>
      </c>
      <c r="M150" s="43">
        <v>8.2952457899999992</v>
      </c>
      <c r="N150" s="43">
        <f t="shared" ref="N150" si="754">SUM(O150:P150)</f>
        <v>4273.4987570200001</v>
      </c>
      <c r="O150" s="43">
        <v>3089.6041367600001</v>
      </c>
      <c r="P150" s="43">
        <f t="shared" ref="P150" si="755">SUM(Q150:S150)</f>
        <v>1183.89462026</v>
      </c>
      <c r="Q150" s="43">
        <v>769.26456951</v>
      </c>
      <c r="R150" s="43">
        <v>404.71347401999998</v>
      </c>
      <c r="S150" s="43">
        <v>9.9165767299999992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12996.665616710001</v>
      </c>
      <c r="C151" s="43">
        <f t="shared" ref="C151" si="756">I151+O151</f>
        <v>9865.9985344500001</v>
      </c>
      <c r="D151" s="43">
        <f t="shared" ref="D151" si="757">J151+P151</f>
        <v>3130.6670822599999</v>
      </c>
      <c r="E151" s="43">
        <f t="shared" ref="E151" si="758">K151+Q151</f>
        <v>2059.9552901900001</v>
      </c>
      <c r="F151" s="43">
        <f t="shared" ref="F151" si="759">L151+R151</f>
        <v>1052.8032185500001</v>
      </c>
      <c r="G151" s="43">
        <f t="shared" ref="G151" si="760">M151+S151</f>
        <v>17.908573520000001</v>
      </c>
      <c r="H151" s="43">
        <f t="shared" ref="H151" si="761">SUM(I151:J151)</f>
        <v>8834.5852062800004</v>
      </c>
      <c r="I151" s="43">
        <v>6870.1354788099998</v>
      </c>
      <c r="J151" s="43">
        <f t="shared" ref="J151" si="762">SUM(K151:M151)</f>
        <v>1964.44972747</v>
      </c>
      <c r="K151" s="43">
        <v>1291.42450383</v>
      </c>
      <c r="L151" s="43">
        <v>664.94769522000001</v>
      </c>
      <c r="M151" s="43">
        <v>8.0775284200000002</v>
      </c>
      <c r="N151" s="43">
        <f t="shared" ref="N151" si="763">SUM(O151:P151)</f>
        <v>4162.0804104299996</v>
      </c>
      <c r="O151" s="43">
        <v>2995.8630556399999</v>
      </c>
      <c r="P151" s="43">
        <f t="shared" ref="P151" si="764">SUM(Q151:S151)</f>
        <v>1166.2173547899999</v>
      </c>
      <c r="Q151" s="43">
        <v>768.53078635999998</v>
      </c>
      <c r="R151" s="43">
        <v>387.85552332999998</v>
      </c>
      <c r="S151" s="43">
        <v>9.8310451000000008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13166.875452519998</v>
      </c>
      <c r="C152" s="43">
        <f t="shared" ref="C152" si="765">I152+O152</f>
        <v>10056.261672299999</v>
      </c>
      <c r="D152" s="43">
        <f t="shared" ref="D152" si="766">J152+P152</f>
        <v>3110.6137802200001</v>
      </c>
      <c r="E152" s="43">
        <f t="shared" ref="E152" si="767">K152+Q152</f>
        <v>2077.2328738799997</v>
      </c>
      <c r="F152" s="43">
        <f t="shared" ref="F152" si="768">L152+R152</f>
        <v>1017.8110250500001</v>
      </c>
      <c r="G152" s="43">
        <f t="shared" ref="G152" si="769">M152+S152</f>
        <v>15.56988129</v>
      </c>
      <c r="H152" s="43">
        <f t="shared" ref="H152" si="770">SUM(I152:J152)</f>
        <v>9055.0150108599992</v>
      </c>
      <c r="I152" s="43">
        <v>7132.9494949399996</v>
      </c>
      <c r="J152" s="43">
        <f t="shared" ref="J152" si="771">SUM(K152:M152)</f>
        <v>1922.0655159200001</v>
      </c>
      <c r="K152" s="43">
        <v>1261.5483290899999</v>
      </c>
      <c r="L152" s="43">
        <v>654.09984081000005</v>
      </c>
      <c r="M152" s="43">
        <v>6.4173460200000001</v>
      </c>
      <c r="N152" s="43">
        <f t="shared" ref="N152" si="772">SUM(O152:P152)</f>
        <v>4111.8604416600001</v>
      </c>
      <c r="O152" s="43">
        <v>2923.3121773600001</v>
      </c>
      <c r="P152" s="43">
        <f t="shared" ref="P152" si="773">SUM(Q152:S152)</f>
        <v>1188.5482643</v>
      </c>
      <c r="Q152" s="43">
        <v>815.68454479000002</v>
      </c>
      <c r="R152" s="43">
        <v>363.71118424000002</v>
      </c>
      <c r="S152" s="43">
        <v>9.1525352699999996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13377.448581249999</v>
      </c>
      <c r="C153" s="43">
        <f t="shared" ref="C153" si="774">I153+O153</f>
        <v>10283.47368447</v>
      </c>
      <c r="D153" s="43">
        <f t="shared" ref="D153" si="775">J153+P153</f>
        <v>3093.9748967799997</v>
      </c>
      <c r="E153" s="43">
        <f t="shared" ref="E153" si="776">K153+Q153</f>
        <v>2110.5266933799999</v>
      </c>
      <c r="F153" s="43">
        <f t="shared" ref="F153" si="777">L153+R153</f>
        <v>967.84391041000003</v>
      </c>
      <c r="G153" s="43">
        <f t="shared" ref="G153" si="778">M153+S153</f>
        <v>15.604292989999999</v>
      </c>
      <c r="H153" s="43">
        <f t="shared" ref="H153" si="779">SUM(I153:J153)</f>
        <v>9250.7932474999998</v>
      </c>
      <c r="I153" s="43">
        <v>7363.6772492099999</v>
      </c>
      <c r="J153" s="43">
        <f t="shared" ref="J153" si="780">SUM(K153:M153)</f>
        <v>1887.1159982899999</v>
      </c>
      <c r="K153" s="43">
        <v>1264.5702721099999</v>
      </c>
      <c r="L153" s="43">
        <v>616.24645428999997</v>
      </c>
      <c r="M153" s="43">
        <v>6.29927189</v>
      </c>
      <c r="N153" s="43">
        <f t="shared" ref="N153" si="781">SUM(O153:P153)</f>
        <v>4126.65533375</v>
      </c>
      <c r="O153" s="43">
        <v>2919.7964352600002</v>
      </c>
      <c r="P153" s="43">
        <f t="shared" ref="P153" si="782">SUM(Q153:S153)</f>
        <v>1206.85889849</v>
      </c>
      <c r="Q153" s="43">
        <v>845.95642126999996</v>
      </c>
      <c r="R153" s="43">
        <v>351.59745612</v>
      </c>
      <c r="S153" s="43">
        <v>9.3050210999999994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14333.7679427</v>
      </c>
      <c r="C154" s="43">
        <f t="shared" ref="C154" si="783">I154+O154</f>
        <v>11159.6409067</v>
      </c>
      <c r="D154" s="43">
        <f t="shared" ref="D154" si="784">J154+P154</f>
        <v>3174.1270359999999</v>
      </c>
      <c r="E154" s="43">
        <f t="shared" ref="E154" si="785">K154+Q154</f>
        <v>2210.2345753099999</v>
      </c>
      <c r="F154" s="43">
        <f t="shared" ref="F154" si="786">L154+R154</f>
        <v>945.83385614000008</v>
      </c>
      <c r="G154" s="43">
        <f t="shared" ref="G154" si="787">M154+S154</f>
        <v>18.058604549999998</v>
      </c>
      <c r="H154" s="43">
        <f t="shared" ref="H154" si="788">SUM(I154:J154)</f>
        <v>10113.82303256</v>
      </c>
      <c r="I154" s="43">
        <v>8182.7753654600001</v>
      </c>
      <c r="J154" s="43">
        <f t="shared" ref="J154" si="789">SUM(K154:M154)</f>
        <v>1931.0476670999999</v>
      </c>
      <c r="K154" s="43">
        <v>1318.7480888299999</v>
      </c>
      <c r="L154" s="43">
        <v>603.59832193</v>
      </c>
      <c r="M154" s="43">
        <v>8.7012563400000005</v>
      </c>
      <c r="N154" s="43">
        <f t="shared" ref="N154" si="790">SUM(O154:P154)</f>
        <v>4219.9449101400005</v>
      </c>
      <c r="O154" s="43">
        <v>2976.8655412399999</v>
      </c>
      <c r="P154" s="43">
        <f t="shared" ref="P154" si="791">SUM(Q154:S154)</f>
        <v>1243.0793689000002</v>
      </c>
      <c r="Q154" s="43">
        <v>891.48648648000005</v>
      </c>
      <c r="R154" s="43">
        <v>342.23553421000003</v>
      </c>
      <c r="S154" s="43">
        <v>9.3573482099999996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14072.147153769998</v>
      </c>
      <c r="C155" s="43">
        <f t="shared" ref="C155" si="792">I155+O155</f>
        <v>10909.79419653</v>
      </c>
      <c r="D155" s="43">
        <f t="shared" ref="D155" si="793">J155+P155</f>
        <v>3162.3529572399998</v>
      </c>
      <c r="E155" s="43">
        <f t="shared" ref="E155" si="794">K155+Q155</f>
        <v>2216.6735977099997</v>
      </c>
      <c r="F155" s="43">
        <f t="shared" ref="F155" si="795">L155+R155</f>
        <v>925.59017721999999</v>
      </c>
      <c r="G155" s="43">
        <f t="shared" ref="G155" si="796">M155+S155</f>
        <v>20.089182309999998</v>
      </c>
      <c r="H155" s="43">
        <f t="shared" ref="H155" si="797">SUM(I155:J155)</f>
        <v>9867.6200243799994</v>
      </c>
      <c r="I155" s="43">
        <v>7940.1487543800004</v>
      </c>
      <c r="J155" s="43">
        <f t="shared" ref="J155" si="798">SUM(K155:M155)</f>
        <v>1927.4712699999998</v>
      </c>
      <c r="K155" s="43">
        <v>1317.96888696</v>
      </c>
      <c r="L155" s="43">
        <v>598.86916471999996</v>
      </c>
      <c r="M155" s="43">
        <v>10.633218319999999</v>
      </c>
      <c r="N155" s="43">
        <f t="shared" ref="N155" si="799">SUM(O155:P155)</f>
        <v>4204.5271293899996</v>
      </c>
      <c r="O155" s="43">
        <v>2969.6454421499998</v>
      </c>
      <c r="P155" s="43">
        <f t="shared" ref="P155" si="800">SUM(Q155:S155)</f>
        <v>1234.88168724</v>
      </c>
      <c r="Q155" s="43">
        <v>898.70471075</v>
      </c>
      <c r="R155" s="43">
        <v>326.72101249999997</v>
      </c>
      <c r="S155" s="43">
        <v>9.4559639900000008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13409.28937834</v>
      </c>
      <c r="C156" s="43">
        <f t="shared" ref="C156" si="801">I156+O156</f>
        <v>10198.03534613</v>
      </c>
      <c r="D156" s="43">
        <f t="shared" ref="D156" si="802">J156+P156</f>
        <v>3211.2540322099999</v>
      </c>
      <c r="E156" s="43">
        <f t="shared" ref="E156" si="803">K156+Q156</f>
        <v>2279.6583693799998</v>
      </c>
      <c r="F156" s="43">
        <f t="shared" ref="F156" si="804">L156+R156</f>
        <v>907.30878224000003</v>
      </c>
      <c r="G156" s="43">
        <f t="shared" ref="G156" si="805">M156+S156</f>
        <v>24.286880590000003</v>
      </c>
      <c r="H156" s="43">
        <f t="shared" ref="H156" si="806">SUM(I156:J156)</f>
        <v>9549.5835941200003</v>
      </c>
      <c r="I156" s="43">
        <v>7624.4504241699997</v>
      </c>
      <c r="J156" s="43">
        <f t="shared" ref="J156" si="807">SUM(K156:M156)</f>
        <v>1925.1331699499999</v>
      </c>
      <c r="K156" s="43">
        <v>1319.6381970899999</v>
      </c>
      <c r="L156" s="43">
        <v>590.67165610999996</v>
      </c>
      <c r="M156" s="43">
        <v>14.82331675</v>
      </c>
      <c r="N156" s="43">
        <f t="shared" ref="N156" si="808">SUM(O156:P156)</f>
        <v>3859.7057842200002</v>
      </c>
      <c r="O156" s="43">
        <v>2573.58492196</v>
      </c>
      <c r="P156" s="43">
        <f t="shared" ref="P156" si="809">SUM(Q156:S156)</f>
        <v>1286.12086226</v>
      </c>
      <c r="Q156" s="43">
        <v>960.02017229</v>
      </c>
      <c r="R156" s="43">
        <v>316.63712613000001</v>
      </c>
      <c r="S156" s="43">
        <v>9.4635638400000008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12837.199206460002</v>
      </c>
      <c r="C157" s="43">
        <f t="shared" ref="C157" si="810">I157+O157</f>
        <v>9613.7229992899993</v>
      </c>
      <c r="D157" s="43">
        <f t="shared" ref="D157" si="811">J157+P157</f>
        <v>3223.4762071699997</v>
      </c>
      <c r="E157" s="43">
        <f t="shared" ref="E157" si="812">K157+Q157</f>
        <v>2792.6035914699996</v>
      </c>
      <c r="F157" s="43">
        <f t="shared" ref="F157" si="813">L157+R157</f>
        <v>416.65079796999999</v>
      </c>
      <c r="G157" s="43">
        <f t="shared" ref="G157" si="814">M157+S157</f>
        <v>14.221817730000001</v>
      </c>
      <c r="H157" s="43">
        <f t="shared" ref="H157" si="815">SUM(I157:J157)</f>
        <v>8987.4997336699998</v>
      </c>
      <c r="I157" s="43">
        <v>7060.8841178100001</v>
      </c>
      <c r="J157" s="43">
        <f t="shared" ref="J157" si="816">SUM(K157:M157)</f>
        <v>1926.6156158599999</v>
      </c>
      <c r="K157" s="43">
        <v>1670.7062245699999</v>
      </c>
      <c r="L157" s="43">
        <v>251.28262365000001</v>
      </c>
      <c r="M157" s="43">
        <v>4.6267676399999997</v>
      </c>
      <c r="N157" s="43">
        <f t="shared" ref="N157" si="817">SUM(O157:P157)</f>
        <v>3849.6994727900001</v>
      </c>
      <c r="O157" s="43">
        <v>2552.8388814800001</v>
      </c>
      <c r="P157" s="43">
        <f t="shared" ref="P157" si="818">SUM(Q157:S157)</f>
        <v>1296.86059131</v>
      </c>
      <c r="Q157" s="43">
        <v>1121.8973669</v>
      </c>
      <c r="R157" s="43">
        <v>165.36817432000001</v>
      </c>
      <c r="S157" s="43">
        <v>9.5950500900000009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12837.121498829998</v>
      </c>
      <c r="C158" s="43">
        <f t="shared" ref="C158" si="819">I158+O158</f>
        <v>9663.8108221700004</v>
      </c>
      <c r="D158" s="43">
        <f t="shared" ref="D158" si="820">J158+P158</f>
        <v>3173.3106766600004</v>
      </c>
      <c r="E158" s="43">
        <f t="shared" ref="E158" si="821">K158+Q158</f>
        <v>2714.7088893199998</v>
      </c>
      <c r="F158" s="43">
        <f t="shared" ref="F158" si="822">L158+R158</f>
        <v>443.53683340000003</v>
      </c>
      <c r="G158" s="43">
        <f t="shared" ref="G158" si="823">M158+S158</f>
        <v>15.064953939999999</v>
      </c>
      <c r="H158" s="43">
        <f t="shared" ref="H158" si="824">SUM(I158:J158)</f>
        <v>9032.6179140900003</v>
      </c>
      <c r="I158" s="43">
        <v>7099.9435009500003</v>
      </c>
      <c r="J158" s="43">
        <f t="shared" ref="J158" si="825">SUM(K158:M158)</f>
        <v>1932.6744131400001</v>
      </c>
      <c r="K158" s="43">
        <v>1667.53250796</v>
      </c>
      <c r="L158" s="43">
        <v>259.96503138000003</v>
      </c>
      <c r="M158" s="43">
        <v>5.1768738000000001</v>
      </c>
      <c r="N158" s="43">
        <f t="shared" ref="N158" si="826">SUM(O158:P158)</f>
        <v>3804.5035847400004</v>
      </c>
      <c r="O158" s="43">
        <v>2563.8673212200001</v>
      </c>
      <c r="P158" s="43">
        <f t="shared" ref="P158" si="827">SUM(Q158:S158)</f>
        <v>1240.6362635200001</v>
      </c>
      <c r="Q158" s="43">
        <v>1047.1763813600001</v>
      </c>
      <c r="R158" s="43">
        <v>183.57180202000001</v>
      </c>
      <c r="S158" s="43">
        <v>9.8880801399999996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12976.479223579998</v>
      </c>
      <c r="C159" s="43">
        <f t="shared" ref="C159" si="828">I159+O159</f>
        <v>9798.3663727599996</v>
      </c>
      <c r="D159" s="43">
        <f t="shared" ref="D159" si="829">J159+P159</f>
        <v>3178.1128508199999</v>
      </c>
      <c r="E159" s="43">
        <f t="shared" ref="E159" si="830">K159+Q159</f>
        <v>2206.6517509300002</v>
      </c>
      <c r="F159" s="43">
        <f t="shared" ref="F159" si="831">L159+R159</f>
        <v>955.53380363999997</v>
      </c>
      <c r="G159" s="43">
        <f t="shared" ref="G159" si="832">M159+S159</f>
        <v>15.927296250000001</v>
      </c>
      <c r="H159" s="43">
        <f t="shared" ref="H159" si="833">SUM(I159:J159)</f>
        <v>9266.24569385</v>
      </c>
      <c r="I159" s="43">
        <v>7278.4630890999997</v>
      </c>
      <c r="J159" s="43">
        <f t="shared" ref="J159" si="834">SUM(K159:M159)</f>
        <v>1987.78260475</v>
      </c>
      <c r="K159" s="43">
        <v>1350.8658984000001</v>
      </c>
      <c r="L159" s="43">
        <v>630.84723372999997</v>
      </c>
      <c r="M159" s="43">
        <v>6.06947262</v>
      </c>
      <c r="N159" s="43">
        <f t="shared" ref="N159" si="835">SUM(O159:P159)</f>
        <v>3710.2335297300001</v>
      </c>
      <c r="O159" s="43">
        <v>2519.9032836599999</v>
      </c>
      <c r="P159" s="43">
        <f t="shared" ref="P159" si="836">SUM(Q159:S159)</f>
        <v>1190.3302460700002</v>
      </c>
      <c r="Q159" s="43">
        <v>855.78585253000006</v>
      </c>
      <c r="R159" s="43">
        <v>324.68656991</v>
      </c>
      <c r="S159" s="43">
        <v>9.8578236300000004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12817.652747830001</v>
      </c>
      <c r="C160" s="43">
        <f t="shared" ref="C160" si="837">I160+O160</f>
        <v>9592.8356831100009</v>
      </c>
      <c r="D160" s="43">
        <f t="shared" ref="D160" si="838">J160+P160</f>
        <v>3224.8170647200004</v>
      </c>
      <c r="E160" s="43">
        <f t="shared" ref="E160" si="839">K160+Q160</f>
        <v>2235.7489692700001</v>
      </c>
      <c r="F160" s="43">
        <f t="shared" ref="F160" si="840">L160+R160</f>
        <v>971.49912613000004</v>
      </c>
      <c r="G160" s="43">
        <f t="shared" ref="G160" si="841">M160+S160</f>
        <v>17.568969320000001</v>
      </c>
      <c r="H160" s="43">
        <f t="shared" ref="H160" si="842">SUM(I160:J160)</f>
        <v>9145.0906198200009</v>
      </c>
      <c r="I160" s="43">
        <v>7083.7044252200003</v>
      </c>
      <c r="J160" s="43">
        <f t="shared" ref="J160" si="843">SUM(K160:M160)</f>
        <v>2061.3861946000002</v>
      </c>
      <c r="K160" s="43">
        <v>1406.1246979099999</v>
      </c>
      <c r="L160" s="43">
        <v>648.33559058000003</v>
      </c>
      <c r="M160" s="43">
        <v>6.9259061099999997</v>
      </c>
      <c r="N160" s="43">
        <f t="shared" ref="N160" si="844">SUM(O160:P160)</f>
        <v>3672.5621280100004</v>
      </c>
      <c r="O160" s="43">
        <v>2509.1312578900001</v>
      </c>
      <c r="P160" s="43">
        <f t="shared" ref="P160" si="845">SUM(Q160:S160)</f>
        <v>1163.43087012</v>
      </c>
      <c r="Q160" s="43">
        <v>829.62427135999997</v>
      </c>
      <c r="R160" s="43">
        <v>323.16353555000001</v>
      </c>
      <c r="S160" s="43">
        <v>10.643063209999999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12817.225997670001</v>
      </c>
      <c r="C161" s="43">
        <f t="shared" ref="C161" si="846">I161+O161</f>
        <v>9804.9031307599998</v>
      </c>
      <c r="D161" s="43">
        <f t="shared" ref="D161" si="847">J161+P161</f>
        <v>3012.3228669099999</v>
      </c>
      <c r="E161" s="43">
        <f t="shared" ref="E161" si="848">K161+Q161</f>
        <v>2278.6352345400001</v>
      </c>
      <c r="F161" s="43">
        <f t="shared" ref="F161" si="849">L161+R161</f>
        <v>713.46588493000002</v>
      </c>
      <c r="G161" s="43">
        <f t="shared" ref="G161" si="850">M161+S161</f>
        <v>20.221747440000001</v>
      </c>
      <c r="H161" s="43">
        <f t="shared" ref="H161" si="851">SUM(I161:J161)</f>
        <v>9153.6417365699999</v>
      </c>
      <c r="I161" s="43">
        <v>7219.4558018999996</v>
      </c>
      <c r="J161" s="43">
        <f t="shared" ref="J161" si="852">SUM(K161:M161)</f>
        <v>1934.1859346700001</v>
      </c>
      <c r="K161" s="43">
        <v>1498.2305834900001</v>
      </c>
      <c r="L161" s="43">
        <v>426.96297669</v>
      </c>
      <c r="M161" s="43">
        <v>8.9923744899999996</v>
      </c>
      <c r="N161" s="43">
        <f t="shared" ref="N161" si="853">SUM(O161:P161)</f>
        <v>3663.5842610999998</v>
      </c>
      <c r="O161" s="43">
        <v>2585.4473288600002</v>
      </c>
      <c r="P161" s="43">
        <f t="shared" ref="P161" si="854">SUM(Q161:S161)</f>
        <v>1078.1369322399999</v>
      </c>
      <c r="Q161" s="43">
        <v>780.40465104999998</v>
      </c>
      <c r="R161" s="43">
        <v>286.50290824000001</v>
      </c>
      <c r="S161" s="43">
        <v>11.22937295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12763.71293265</v>
      </c>
      <c r="C162" s="43">
        <f t="shared" ref="C162" si="855">I162+O162</f>
        <v>9302.8734909000013</v>
      </c>
      <c r="D162" s="43">
        <f t="shared" ref="D162" si="856">J162+P162</f>
        <v>3460.8394417499999</v>
      </c>
      <c r="E162" s="43">
        <f t="shared" ref="E162" si="857">K162+Q162</f>
        <v>2640.0557381899998</v>
      </c>
      <c r="F162" s="43">
        <f t="shared" ref="F162" si="858">L162+R162</f>
        <v>800.59686706000002</v>
      </c>
      <c r="G162" s="43">
        <f t="shared" ref="G162" si="859">M162+S162</f>
        <v>20.186836499999998</v>
      </c>
      <c r="H162" s="43">
        <f t="shared" ref="H162" si="860">SUM(I162:J162)</f>
        <v>9133.7265732800006</v>
      </c>
      <c r="I162" s="43">
        <v>6906.4046484700002</v>
      </c>
      <c r="J162" s="43">
        <f t="shared" ref="J162" si="861">SUM(K162:M162)</f>
        <v>2227.3219248099999</v>
      </c>
      <c r="K162" s="43">
        <v>1727.0133551199999</v>
      </c>
      <c r="L162" s="43">
        <v>491.19823308000002</v>
      </c>
      <c r="M162" s="43">
        <v>9.1103366099999992</v>
      </c>
      <c r="N162" s="43">
        <f t="shared" ref="N162" si="862">SUM(O162:P162)</f>
        <v>3629.9863593700002</v>
      </c>
      <c r="O162" s="43">
        <v>2396.4688424300002</v>
      </c>
      <c r="P162" s="43">
        <f t="shared" ref="P162" si="863">SUM(Q162:S162)</f>
        <v>1233.51751694</v>
      </c>
      <c r="Q162" s="43">
        <v>913.04238307000003</v>
      </c>
      <c r="R162" s="43">
        <v>309.39863398</v>
      </c>
      <c r="S162" s="43">
        <v>11.076499889999999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12865.37249449</v>
      </c>
      <c r="C163" s="43">
        <f t="shared" ref="C163" si="864">I163+O163</f>
        <v>9343.7036183500004</v>
      </c>
      <c r="D163" s="43">
        <f t="shared" ref="D163" si="865">J163+P163</f>
        <v>3521.6688761400001</v>
      </c>
      <c r="E163" s="43">
        <f t="shared" ref="E163" si="866">K163+Q163</f>
        <v>2765.55514111</v>
      </c>
      <c r="F163" s="43">
        <f t="shared" ref="F163" si="867">L163+R163</f>
        <v>735.36515596999993</v>
      </c>
      <c r="G163" s="43">
        <f t="shared" ref="G163" si="868">M163+S163</f>
        <v>20.748579059999997</v>
      </c>
      <c r="H163" s="43">
        <f t="shared" ref="H163" si="869">SUM(I163:J163)</f>
        <v>9264.8168561000002</v>
      </c>
      <c r="I163" s="43">
        <v>6993.6417582100003</v>
      </c>
      <c r="J163" s="43">
        <f t="shared" ref="J163" si="870">SUM(K163:M163)</f>
        <v>2271.17509789</v>
      </c>
      <c r="K163" s="43">
        <v>1812.76629338</v>
      </c>
      <c r="L163" s="43">
        <v>448.80673783999998</v>
      </c>
      <c r="M163" s="43">
        <v>9.6020666699999992</v>
      </c>
      <c r="N163" s="43">
        <f t="shared" ref="N163" si="871">SUM(O163:P163)</f>
        <v>3600.5556383900002</v>
      </c>
      <c r="O163" s="43">
        <v>2350.0618601400001</v>
      </c>
      <c r="P163" s="43">
        <f t="shared" ref="P163" si="872">SUM(Q163:S163)</f>
        <v>1250.4937782500001</v>
      </c>
      <c r="Q163" s="43">
        <v>952.78884773000004</v>
      </c>
      <c r="R163" s="43">
        <v>286.55841813000001</v>
      </c>
      <c r="S163" s="43">
        <v>11.14651239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12815.807185580001</v>
      </c>
      <c r="C164" s="43">
        <f t="shared" ref="C164" si="873">I164+O164</f>
        <v>9279.0429194999997</v>
      </c>
      <c r="D164" s="43">
        <f t="shared" ref="D164" si="874">J164+P164</f>
        <v>3536.7642660800002</v>
      </c>
      <c r="E164" s="43">
        <f t="shared" ref="E164" si="875">K164+Q164</f>
        <v>2766.5014663000002</v>
      </c>
      <c r="F164" s="43">
        <f t="shared" ref="F164" si="876">L164+R164</f>
        <v>747.95642594000003</v>
      </c>
      <c r="G164" s="43">
        <f t="shared" ref="G164" si="877">M164+S164</f>
        <v>22.306373839999999</v>
      </c>
      <c r="H164" s="43">
        <f t="shared" ref="H164" si="878">SUM(I164:J164)</f>
        <v>9232.2431932</v>
      </c>
      <c r="I164" s="43">
        <v>6938.8817473700001</v>
      </c>
      <c r="J164" s="43">
        <f t="shared" ref="J164" si="879">SUM(K164:M164)</f>
        <v>2293.3614458299999</v>
      </c>
      <c r="K164" s="43">
        <v>1822.71294999</v>
      </c>
      <c r="L164" s="43">
        <v>459.46021938000001</v>
      </c>
      <c r="M164" s="43">
        <v>11.188276460000001</v>
      </c>
      <c r="N164" s="43">
        <f t="shared" ref="N164" si="880">SUM(O164:P164)</f>
        <v>3583.5639923799999</v>
      </c>
      <c r="O164" s="43">
        <v>2340.1611721300001</v>
      </c>
      <c r="P164" s="43">
        <f t="shared" ref="P164" si="881">SUM(Q164:S164)</f>
        <v>1243.4028202500001</v>
      </c>
      <c r="Q164" s="43">
        <v>943.78851630999998</v>
      </c>
      <c r="R164" s="43">
        <v>288.49620656000002</v>
      </c>
      <c r="S164" s="43">
        <v>11.11809738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13016.646897269997</v>
      </c>
      <c r="C165" s="43">
        <f t="shared" ref="C165" si="882">I165+O165</f>
        <v>9441.28267065</v>
      </c>
      <c r="D165" s="43">
        <f t="shared" ref="D165" si="883">J165+P165</f>
        <v>3575.3642266200004</v>
      </c>
      <c r="E165" s="43">
        <f t="shared" ref="E165" si="884">K165+Q165</f>
        <v>2522.4847123300001</v>
      </c>
      <c r="F165" s="43">
        <f t="shared" ref="F165" si="885">L165+R165</f>
        <v>1031.7998473799998</v>
      </c>
      <c r="G165" s="43">
        <f t="shared" ref="G165" si="886">M165+S165</f>
        <v>21.07966691</v>
      </c>
      <c r="H165" s="43">
        <f t="shared" ref="H165" si="887">SUM(I165:J165)</f>
        <v>9432.5831807399991</v>
      </c>
      <c r="I165" s="43">
        <v>7101.8386888799996</v>
      </c>
      <c r="J165" s="43">
        <f t="shared" ref="J165" si="888">SUM(K165:M165)</f>
        <v>2330.7444918600004</v>
      </c>
      <c r="K165" s="43">
        <v>1610.7628074100001</v>
      </c>
      <c r="L165" s="43">
        <v>710.27042402999996</v>
      </c>
      <c r="M165" s="43">
        <v>9.7112604200000003</v>
      </c>
      <c r="N165" s="43">
        <f t="shared" ref="N165" si="889">SUM(O165:P165)</f>
        <v>3584.0637165300004</v>
      </c>
      <c r="O165" s="43">
        <v>2339.4439817699999</v>
      </c>
      <c r="P165" s="43">
        <f t="shared" ref="P165" si="890">SUM(Q165:S165)</f>
        <v>1244.6197347600003</v>
      </c>
      <c r="Q165" s="43">
        <v>911.72190492000004</v>
      </c>
      <c r="R165" s="43">
        <v>321.52942335</v>
      </c>
      <c r="S165" s="43">
        <v>11.36840649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13568.243575309998</v>
      </c>
      <c r="C166" s="43">
        <f t="shared" ref="C166" si="891">I166+O166</f>
        <v>9783.8296418699993</v>
      </c>
      <c r="D166" s="43">
        <f t="shared" ref="D166" si="892">J166+P166</f>
        <v>3784.4139334399997</v>
      </c>
      <c r="E166" s="43">
        <f t="shared" ref="E166" si="893">K166+Q166</f>
        <v>2974.7962227400003</v>
      </c>
      <c r="F166" s="43">
        <f t="shared" ref="F166" si="894">L166+R166</f>
        <v>753.17267734000006</v>
      </c>
      <c r="G166" s="43">
        <f t="shared" ref="G166" si="895">M166+S166</f>
        <v>56.445033359999996</v>
      </c>
      <c r="H166" s="43">
        <f t="shared" ref="H166" si="896">SUM(I166:J166)</f>
        <v>9811.72674061</v>
      </c>
      <c r="I166" s="43">
        <v>7318.3604658699996</v>
      </c>
      <c r="J166" s="43">
        <f t="shared" ref="J166" si="897">SUM(K166:M166)</f>
        <v>2493.3662747399999</v>
      </c>
      <c r="K166" s="43">
        <v>2008.20117256</v>
      </c>
      <c r="L166" s="43">
        <v>459.80764013999999</v>
      </c>
      <c r="M166" s="43">
        <v>25.357462040000001</v>
      </c>
      <c r="N166" s="43">
        <f t="shared" ref="N166" si="898">SUM(O166:P166)</f>
        <v>3756.5168346999999</v>
      </c>
      <c r="O166" s="43">
        <v>2465.4691760000001</v>
      </c>
      <c r="P166" s="43">
        <f t="shared" ref="P166" si="899">SUM(Q166:S166)</f>
        <v>1291.0476587000001</v>
      </c>
      <c r="Q166" s="43">
        <v>966.59505018000004</v>
      </c>
      <c r="R166" s="43">
        <v>293.36503720000002</v>
      </c>
      <c r="S166" s="43">
        <v>31.087571319999999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13307.951033150001</v>
      </c>
      <c r="C167" s="43">
        <f t="shared" ref="C167" si="900">I167+O167</f>
        <v>9488.6701461100001</v>
      </c>
      <c r="D167" s="43">
        <f t="shared" ref="D167" si="901">J167+P167</f>
        <v>3819.2808870399995</v>
      </c>
      <c r="E167" s="43">
        <f t="shared" ref="E167" si="902">K167+Q167</f>
        <v>2977.6142249999998</v>
      </c>
      <c r="F167" s="43">
        <f t="shared" ref="F167" si="903">L167+R167</f>
        <v>790.48121909999998</v>
      </c>
      <c r="G167" s="43">
        <f t="shared" ref="G167" si="904">M167+S167</f>
        <v>51.185442940000001</v>
      </c>
      <c r="H167" s="43">
        <f t="shared" ref="H167" si="905">SUM(I167:J167)</f>
        <v>9705.6184134600007</v>
      </c>
      <c r="I167" s="43">
        <v>7150.8919274600003</v>
      </c>
      <c r="J167" s="43">
        <f t="shared" ref="J167" si="906">SUM(K167:M167)</f>
        <v>2554.7264859999996</v>
      </c>
      <c r="K167" s="43">
        <v>2030.7793048799999</v>
      </c>
      <c r="L167" s="43">
        <v>501.0895969</v>
      </c>
      <c r="M167" s="43">
        <v>22.85758422</v>
      </c>
      <c r="N167" s="43">
        <f t="shared" ref="N167" si="907">SUM(O167:P167)</f>
        <v>3602.3326196899998</v>
      </c>
      <c r="O167" s="43">
        <v>2337.7782186499999</v>
      </c>
      <c r="P167" s="43">
        <f t="shared" ref="P167" si="908">SUM(Q167:S167)</f>
        <v>1264.5544010399999</v>
      </c>
      <c r="Q167" s="43">
        <v>946.83492011999999</v>
      </c>
      <c r="R167" s="43">
        <v>289.39162219999997</v>
      </c>
      <c r="S167" s="43">
        <v>28.327858719999998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13490.319538720001</v>
      </c>
      <c r="C168" s="43">
        <f t="shared" ref="C168" si="909">I168+O168</f>
        <v>9671.5631917399987</v>
      </c>
      <c r="D168" s="43">
        <f t="shared" ref="D168" si="910">J168+P168</f>
        <v>3818.7563469800007</v>
      </c>
      <c r="E168" s="43">
        <f t="shared" ref="E168" si="911">K168+Q168</f>
        <v>2971.4802875200003</v>
      </c>
      <c r="F168" s="43">
        <f t="shared" ref="F168" si="912">L168+R168</f>
        <v>793.52004981999994</v>
      </c>
      <c r="G168" s="43">
        <f t="shared" ref="G168" si="913">M168+S168</f>
        <v>53.756009640000002</v>
      </c>
      <c r="H168" s="43">
        <f t="shared" ref="H168" si="914">SUM(I168:J168)</f>
        <v>9943.6748549299991</v>
      </c>
      <c r="I168" s="43">
        <v>7382.0290315399998</v>
      </c>
      <c r="J168" s="43">
        <f t="shared" ref="J168" si="915">SUM(K168:M168)</f>
        <v>2561.6458233900003</v>
      </c>
      <c r="K168" s="43">
        <v>2031.26887474</v>
      </c>
      <c r="L168" s="43">
        <v>505.17049276</v>
      </c>
      <c r="M168" s="43">
        <v>25.206455890000001</v>
      </c>
      <c r="N168" s="43">
        <f t="shared" ref="N168" si="916">SUM(O168:P168)</f>
        <v>3546.6446837900003</v>
      </c>
      <c r="O168" s="43">
        <v>2289.5341601999999</v>
      </c>
      <c r="P168" s="43">
        <f t="shared" ref="P168" si="917">SUM(Q168:S168)</f>
        <v>1257.1105235900002</v>
      </c>
      <c r="Q168" s="43">
        <v>940.21141278000005</v>
      </c>
      <c r="R168" s="43">
        <v>288.34955706</v>
      </c>
      <c r="S168" s="43">
        <v>28.549553750000001</v>
      </c>
      <c r="T168" s="43"/>
      <c r="U168" s="43"/>
      <c r="V168" s="43"/>
      <c r="W168" s="43"/>
      <c r="X168" s="43"/>
      <c r="Y168" s="43"/>
    </row>
    <row r="169" spans="1:25" collapsed="1">
      <c r="A169" s="8">
        <v>45352</v>
      </c>
      <c r="B169" s="43">
        <v>13305.32152007</v>
      </c>
      <c r="C169" s="43">
        <f t="shared" ref="C169" si="918">I169+O169</f>
        <v>9582.5483750200001</v>
      </c>
      <c r="D169" s="43">
        <f t="shared" ref="D169" si="919">J169+P169</f>
        <v>3722.7731450500005</v>
      </c>
      <c r="E169" s="43">
        <f t="shared" ref="E169" si="920">K169+Q169</f>
        <v>2883.0270214100001</v>
      </c>
      <c r="F169" s="43">
        <f t="shared" ref="F169" si="921">L169+R169</f>
        <v>797.74217024999996</v>
      </c>
      <c r="G169" s="43">
        <f t="shared" ref="G169" si="922">M169+S169</f>
        <v>42.00395339</v>
      </c>
      <c r="H169" s="43">
        <f t="shared" ref="H169" si="923">SUM(I169:J169)</f>
        <v>9734.1034815099993</v>
      </c>
      <c r="I169" s="43">
        <v>7279.2322803099996</v>
      </c>
      <c r="J169" s="43">
        <f t="shared" ref="J169" si="924">SUM(K169:M169)</f>
        <v>2454.8712012000001</v>
      </c>
      <c r="K169" s="43">
        <v>1931.7335743599999</v>
      </c>
      <c r="L169" s="43">
        <v>502.40162994999997</v>
      </c>
      <c r="M169" s="43">
        <v>20.735996889999999</v>
      </c>
      <c r="N169" s="43">
        <f t="shared" ref="N169" si="925">SUM(O169:P169)</f>
        <v>3571.2180385600004</v>
      </c>
      <c r="O169" s="43">
        <v>2303.31609471</v>
      </c>
      <c r="P169" s="43">
        <f t="shared" ref="P169" si="926">SUM(Q169:S169)</f>
        <v>1267.9019438500002</v>
      </c>
      <c r="Q169" s="43">
        <v>951.29344705000005</v>
      </c>
      <c r="R169" s="43">
        <v>295.34054029999999</v>
      </c>
      <c r="S169" s="43">
        <v>21.2679565</v>
      </c>
      <c r="T169" s="43"/>
      <c r="U169" s="43"/>
      <c r="V169" s="43"/>
      <c r="W169" s="43"/>
      <c r="X169" s="43"/>
      <c r="Y169" s="43"/>
    </row>
    <row r="170" spans="1:25">
      <c r="A170" s="8">
        <v>45383</v>
      </c>
      <c r="B170" s="43">
        <v>13410.221979099999</v>
      </c>
      <c r="C170" s="43">
        <f t="shared" ref="C170" si="927">I170+O170</f>
        <v>9675.6099297500004</v>
      </c>
      <c r="D170" s="43">
        <f t="shared" ref="D170" si="928">J170+P170</f>
        <v>3734.6120493499998</v>
      </c>
      <c r="E170" s="43">
        <f t="shared" ref="E170" si="929">K170+Q170</f>
        <v>2893.5923590800003</v>
      </c>
      <c r="F170" s="43">
        <f t="shared" ref="F170" si="930">L170+R170</f>
        <v>798.63954876999992</v>
      </c>
      <c r="G170" s="43">
        <f t="shared" ref="G170" si="931">M170+S170</f>
        <v>42.380141500000001</v>
      </c>
      <c r="H170" s="43">
        <f t="shared" ref="H170" si="932">SUM(I170:J170)</f>
        <v>9841.9864851399998</v>
      </c>
      <c r="I170" s="43">
        <v>7358.8357553200003</v>
      </c>
      <c r="J170" s="43">
        <f t="shared" ref="J170" si="933">SUM(K170:M170)</f>
        <v>2483.1507298199999</v>
      </c>
      <c r="K170" s="43">
        <v>1958.7683812</v>
      </c>
      <c r="L170" s="43">
        <v>503.62115287</v>
      </c>
      <c r="M170" s="43">
        <v>20.761195749999999</v>
      </c>
      <c r="N170" s="43">
        <f t="shared" ref="N170" si="934">SUM(O170:P170)</f>
        <v>3568.23549396</v>
      </c>
      <c r="O170" s="43">
        <v>2316.7741744300001</v>
      </c>
      <c r="P170" s="43">
        <f t="shared" ref="P170" si="935">SUM(Q170:S170)</f>
        <v>1251.4613195299999</v>
      </c>
      <c r="Q170" s="43">
        <v>934.82397788000003</v>
      </c>
      <c r="R170" s="43">
        <v>295.01839589999997</v>
      </c>
      <c r="S170" s="43">
        <v>21.618945750000002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13493.316288059999</v>
      </c>
      <c r="C171" s="43">
        <f t="shared" ref="C171" si="936">I171+O171</f>
        <v>9733.0652699999991</v>
      </c>
      <c r="D171" s="43">
        <f t="shared" ref="D171" si="937">J171+P171</f>
        <v>3760.2510180600002</v>
      </c>
      <c r="E171" s="43">
        <f t="shared" ref="E171" si="938">K171+Q171</f>
        <v>2902.47685778</v>
      </c>
      <c r="F171" s="43">
        <f t="shared" ref="F171" si="939">L171+R171</f>
        <v>808.28748894</v>
      </c>
      <c r="G171" s="43">
        <f t="shared" ref="G171" si="940">M171+S171</f>
        <v>49.486671340000001</v>
      </c>
      <c r="H171" s="43">
        <f t="shared" ref="H171" si="941">SUM(I171:J171)</f>
        <v>9950.5784368500008</v>
      </c>
      <c r="I171" s="43">
        <v>7463.0987591100002</v>
      </c>
      <c r="J171" s="43">
        <f t="shared" ref="J171" si="942">SUM(K171:M171)</f>
        <v>2487.4796777400002</v>
      </c>
      <c r="K171" s="43">
        <v>1958.02121829</v>
      </c>
      <c r="L171" s="43">
        <v>509.18686997999998</v>
      </c>
      <c r="M171" s="43">
        <v>20.271589469999999</v>
      </c>
      <c r="N171" s="43">
        <f t="shared" ref="N171" si="943">SUM(O171:P171)</f>
        <v>3542.7378512099995</v>
      </c>
      <c r="O171" s="43">
        <v>2269.9665108899999</v>
      </c>
      <c r="P171" s="43">
        <f t="shared" ref="P171" si="944">SUM(Q171:S171)</f>
        <v>1272.7713403199998</v>
      </c>
      <c r="Q171" s="43">
        <v>944.45563948999995</v>
      </c>
      <c r="R171" s="43">
        <v>299.10061896000002</v>
      </c>
      <c r="S171" s="43">
        <v>29.215081869999999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13715.666066170001</v>
      </c>
      <c r="C172" s="43">
        <f t="shared" ref="C172" si="945">I172+O172</f>
        <v>9937.0800275100009</v>
      </c>
      <c r="D172" s="43">
        <f t="shared" ref="D172" si="946">J172+P172</f>
        <v>3778.5860386600002</v>
      </c>
      <c r="E172" s="43">
        <f t="shared" ref="E172" si="947">K172+Q172</f>
        <v>2915.6821036700003</v>
      </c>
      <c r="F172" s="43">
        <f t="shared" ref="F172" si="948">L172+R172</f>
        <v>811.46538854000005</v>
      </c>
      <c r="G172" s="43">
        <f t="shared" ref="G172" si="949">M172+S172</f>
        <v>51.438546450000004</v>
      </c>
      <c r="H172" s="43">
        <f t="shared" ref="H172" si="950">SUM(I172:J172)</f>
        <v>10225.731602510001</v>
      </c>
      <c r="I172" s="43">
        <v>7718.6264276000002</v>
      </c>
      <c r="J172" s="43">
        <f t="shared" ref="J172" si="951">SUM(K172:M172)</f>
        <v>2507.1051749100002</v>
      </c>
      <c r="K172" s="43">
        <v>1972.75701828</v>
      </c>
      <c r="L172" s="43">
        <v>513.51819512999998</v>
      </c>
      <c r="M172" s="43">
        <v>20.8299615</v>
      </c>
      <c r="N172" s="43">
        <f t="shared" ref="N172" si="952">SUM(O172:P172)</f>
        <v>3489.9344636599999</v>
      </c>
      <c r="O172" s="43">
        <v>2218.4535999099999</v>
      </c>
      <c r="P172" s="43">
        <f t="shared" ref="P172" si="953">SUM(Q172:S172)</f>
        <v>1271.48086375</v>
      </c>
      <c r="Q172" s="43">
        <v>942.92508539000005</v>
      </c>
      <c r="R172" s="43">
        <v>297.94719341000001</v>
      </c>
      <c r="S172" s="43">
        <v>30.608584950000001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13573.480805339999</v>
      </c>
      <c r="C173" s="43">
        <f t="shared" ref="C173" si="954">I173+O173</f>
        <v>9741.3144930899998</v>
      </c>
      <c r="D173" s="43">
        <f t="shared" ref="D173" si="955">J173+P173</f>
        <v>3832.1663122500004</v>
      </c>
      <c r="E173" s="43">
        <f t="shared" ref="E173" si="956">K173+Q173</f>
        <v>2490.37490338</v>
      </c>
      <c r="F173" s="43">
        <f t="shared" ref="F173" si="957">L173+R173</f>
        <v>1290.53076261</v>
      </c>
      <c r="G173" s="43">
        <f t="shared" ref="G173" si="958">M173+S173</f>
        <v>51.260646260000001</v>
      </c>
      <c r="H173" s="43">
        <f t="shared" ref="H173" si="959">SUM(I173:J173)</f>
        <v>10080.339106110001</v>
      </c>
      <c r="I173" s="43">
        <v>7524.5412101900001</v>
      </c>
      <c r="J173" s="43">
        <f t="shared" ref="J173" si="960">SUM(K173:M173)</f>
        <v>2555.7978959200004</v>
      </c>
      <c r="K173" s="43">
        <v>1654.4701700099999</v>
      </c>
      <c r="L173" s="43">
        <v>880.60559390000003</v>
      </c>
      <c r="M173" s="43">
        <v>20.722132009999999</v>
      </c>
      <c r="N173" s="43">
        <f t="shared" ref="N173" si="961">SUM(O173:P173)</f>
        <v>3493.1416992300001</v>
      </c>
      <c r="O173" s="43">
        <v>2216.7732829000001</v>
      </c>
      <c r="P173" s="43">
        <f t="shared" ref="P173" si="962">SUM(Q173:S173)</f>
        <v>1276.3684163299999</v>
      </c>
      <c r="Q173" s="43">
        <v>835.90473337000003</v>
      </c>
      <c r="R173" s="43">
        <v>409.92516870999998</v>
      </c>
      <c r="S173" s="43">
        <v>30.538514249999999</v>
      </c>
      <c r="T173" s="43"/>
      <c r="U173" s="43"/>
      <c r="V173" s="43"/>
      <c r="W173" s="43"/>
      <c r="X173" s="43"/>
      <c r="Y173" s="43"/>
    </row>
    <row r="174" spans="1:25">
      <c r="A174" s="8">
        <v>45505</v>
      </c>
      <c r="B174" s="43">
        <v>13651.17806398</v>
      </c>
      <c r="C174" s="43">
        <f t="shared" ref="C174" si="963">I174+O174</f>
        <v>9764.6319570199994</v>
      </c>
      <c r="D174" s="43">
        <f t="shared" ref="D174" si="964">J174+P174</f>
        <v>3886.5461069599996</v>
      </c>
      <c r="E174" s="43">
        <f t="shared" ref="E174" si="965">K174+Q174</f>
        <v>2532.922423</v>
      </c>
      <c r="F174" s="43">
        <f t="shared" ref="F174" si="966">L174+R174</f>
        <v>1303.39583999</v>
      </c>
      <c r="G174" s="43">
        <f t="shared" ref="G174" si="967">M174+S174</f>
        <v>50.227843969999995</v>
      </c>
      <c r="H174" s="43">
        <f t="shared" ref="H174" si="968">SUM(I174:J174)</f>
        <v>10158.47668514</v>
      </c>
      <c r="I174" s="43">
        <v>7545.6444783899997</v>
      </c>
      <c r="J174" s="43">
        <f t="shared" ref="J174" si="969">SUM(K174:M174)</f>
        <v>2612.8322067499998</v>
      </c>
      <c r="K174" s="43">
        <v>1701.75450127</v>
      </c>
      <c r="L174" s="43">
        <v>889.92248201999996</v>
      </c>
      <c r="M174" s="43">
        <v>21.155223459999998</v>
      </c>
      <c r="N174" s="43">
        <f t="shared" ref="N174" si="970">SUM(O174:P174)</f>
        <v>3492.70137884</v>
      </c>
      <c r="O174" s="43">
        <v>2218.9874786300002</v>
      </c>
      <c r="P174" s="43">
        <f t="shared" ref="P174" si="971">SUM(Q174:S174)</f>
        <v>1273.71390021</v>
      </c>
      <c r="Q174" s="43">
        <v>831.16792172999999</v>
      </c>
      <c r="R174" s="43">
        <v>413.47335797</v>
      </c>
      <c r="S174" s="43">
        <v>29.07262051</v>
      </c>
      <c r="T174" s="43"/>
      <c r="U174" s="43"/>
      <c r="V174" s="43"/>
      <c r="W174" s="43"/>
      <c r="X174" s="43"/>
      <c r="Y174" s="43"/>
    </row>
    <row r="175" spans="1:25">
      <c r="A175" s="8">
        <v>45536</v>
      </c>
      <c r="B175" s="43">
        <v>13812.93981299</v>
      </c>
      <c r="C175" s="43">
        <f t="shared" ref="C175" si="972">I175+O175</f>
        <v>9906.7904036500004</v>
      </c>
      <c r="D175" s="43">
        <f t="shared" ref="D175" si="973">J175+P175</f>
        <v>3906.1494093399997</v>
      </c>
      <c r="E175" s="43">
        <f t="shared" ref="E175" si="974">K175+Q175</f>
        <v>2590.0095147500001</v>
      </c>
      <c r="F175" s="43">
        <f t="shared" ref="F175" si="975">L175+R175</f>
        <v>1266.6218961899999</v>
      </c>
      <c r="G175" s="43">
        <f t="shared" ref="G175" si="976">M175+S175</f>
        <v>49.517998399999996</v>
      </c>
      <c r="H175" s="43">
        <f t="shared" ref="H175" si="977">SUM(I175:J175)</f>
        <v>10270.151391520001</v>
      </c>
      <c r="I175" s="43">
        <v>7651.4244907700004</v>
      </c>
      <c r="J175" s="43">
        <f t="shared" ref="J175" si="978">SUM(K175:M175)</f>
        <v>2618.7269007499999</v>
      </c>
      <c r="K175" s="43">
        <v>1721.1036543499999</v>
      </c>
      <c r="L175" s="43">
        <v>876.53243658999997</v>
      </c>
      <c r="M175" s="43">
        <v>21.09080981</v>
      </c>
      <c r="N175" s="43">
        <f t="shared" ref="N175" si="979">SUM(O175:P175)</f>
        <v>3542.7884214699998</v>
      </c>
      <c r="O175" s="43">
        <v>2255.36591288</v>
      </c>
      <c r="P175" s="43">
        <f t="shared" ref="P175" si="980">SUM(Q175:S175)</f>
        <v>1287.42250859</v>
      </c>
      <c r="Q175" s="43">
        <v>868.90586040000005</v>
      </c>
      <c r="R175" s="43">
        <v>390.0894596</v>
      </c>
      <c r="S175" s="43">
        <v>28.42718859</v>
      </c>
      <c r="T175" s="43"/>
      <c r="U175" s="43"/>
      <c r="V175" s="43"/>
      <c r="W175" s="43"/>
      <c r="X175" s="43"/>
      <c r="Y175" s="43"/>
    </row>
    <row r="176" spans="1:25">
      <c r="A176" s="8">
        <v>45566</v>
      </c>
      <c r="B176" s="43">
        <v>14134.161322219999</v>
      </c>
      <c r="C176" s="43">
        <f t="shared" ref="C176" si="981">I176+O176</f>
        <v>10255.255912979999</v>
      </c>
      <c r="D176" s="43">
        <f t="shared" ref="D176" si="982">J176+P176</f>
        <v>3878.9054092400002</v>
      </c>
      <c r="E176" s="43">
        <f t="shared" ref="E176" si="983">K176+Q176</f>
        <v>2522.1433282500002</v>
      </c>
      <c r="F176" s="43">
        <f t="shared" ref="F176" si="984">L176+R176</f>
        <v>1303.3901310700001</v>
      </c>
      <c r="G176" s="43">
        <f t="shared" ref="G176" si="985">M176+S176</f>
        <v>53.371949920000006</v>
      </c>
      <c r="H176" s="43">
        <f t="shared" ref="H176" si="986">SUM(I176:J176)</f>
        <v>10454.13125011</v>
      </c>
      <c r="I176" s="43">
        <v>7861.7620476399998</v>
      </c>
      <c r="J176" s="43">
        <f t="shared" ref="J176" si="987">SUM(K176:M176)</f>
        <v>2592.3692024699999</v>
      </c>
      <c r="K176" s="43">
        <v>1669.5657674399999</v>
      </c>
      <c r="L176" s="43">
        <v>899.57830209999997</v>
      </c>
      <c r="M176" s="43">
        <v>23.225132930000001</v>
      </c>
      <c r="N176" s="43">
        <f t="shared" ref="N176" si="988">SUM(O176:P176)</f>
        <v>3680.0300721100002</v>
      </c>
      <c r="O176" s="43">
        <v>2393.49386534</v>
      </c>
      <c r="P176" s="43">
        <f t="shared" ref="P176" si="989">SUM(Q176:S176)</f>
        <v>1286.53620677</v>
      </c>
      <c r="Q176" s="43">
        <v>852.57756081000002</v>
      </c>
      <c r="R176" s="43">
        <v>403.81182897000002</v>
      </c>
      <c r="S176" s="43">
        <v>30.146816990000001</v>
      </c>
      <c r="T176" s="43"/>
      <c r="U176" s="43"/>
      <c r="V176" s="43"/>
      <c r="W176" s="43"/>
      <c r="X176" s="43"/>
      <c r="Y176" s="43"/>
    </row>
    <row r="177" spans="1:25">
      <c r="A177" s="8">
        <v>45597</v>
      </c>
      <c r="B177" s="43">
        <v>14116.455029199999</v>
      </c>
      <c r="C177" s="43">
        <f t="shared" ref="C177" si="990">I177+O177</f>
        <v>10244.37904286</v>
      </c>
      <c r="D177" s="43">
        <f t="shared" ref="D177" si="991">J177+P177</f>
        <v>3872.0759863399999</v>
      </c>
      <c r="E177" s="43">
        <f t="shared" ref="E177" si="992">K177+Q177</f>
        <v>2503.2082764000002</v>
      </c>
      <c r="F177" s="43">
        <f t="shared" ref="F177" si="993">L177+R177</f>
        <v>1298.89246306</v>
      </c>
      <c r="G177" s="43">
        <f t="shared" ref="G177" si="994">M177+S177</f>
        <v>69.97524688</v>
      </c>
      <c r="H177" s="43">
        <f t="shared" ref="H177" si="995">SUM(I177:J177)</f>
        <v>10443.40539175</v>
      </c>
      <c r="I177" s="43">
        <v>7868.67363974</v>
      </c>
      <c r="J177" s="43">
        <f t="shared" ref="J177" si="996">SUM(K177:M177)</f>
        <v>2574.73175201</v>
      </c>
      <c r="K177" s="43">
        <v>1651.0828990800001</v>
      </c>
      <c r="L177" s="43">
        <v>893.87685912999996</v>
      </c>
      <c r="M177" s="43">
        <v>29.771993800000001</v>
      </c>
      <c r="N177" s="43">
        <f t="shared" ref="N177" si="997">SUM(O177:P177)</f>
        <v>3673.0496374499999</v>
      </c>
      <c r="O177" s="43">
        <v>2375.70540312</v>
      </c>
      <c r="P177" s="43">
        <f t="shared" ref="P177" si="998">SUM(Q177:S177)</f>
        <v>1297.3442343300001</v>
      </c>
      <c r="Q177" s="43">
        <v>852.12537731999998</v>
      </c>
      <c r="R177" s="43">
        <v>405.01560393</v>
      </c>
      <c r="S177" s="43">
        <v>40.203253080000003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14290.59006522</v>
      </c>
      <c r="C178" s="43">
        <f t="shared" ref="C178" si="999">I178+O178</f>
        <v>10385.12491217</v>
      </c>
      <c r="D178" s="43">
        <f t="shared" ref="D178" si="1000">J178+P178</f>
        <v>3905.4651530499996</v>
      </c>
      <c r="E178" s="43">
        <f t="shared" ref="E178" si="1001">K178+Q178</f>
        <v>2531.4488385999998</v>
      </c>
      <c r="F178" s="43">
        <f t="shared" ref="F178" si="1002">L178+R178</f>
        <v>1310.94920991</v>
      </c>
      <c r="G178" s="43">
        <f t="shared" ref="G178" si="1003">M178+S178</f>
        <v>63.067104540000003</v>
      </c>
      <c r="H178" s="43">
        <f t="shared" ref="H178" si="1004">SUM(I178:J178)</f>
        <v>10549.4699779</v>
      </c>
      <c r="I178" s="43">
        <v>7958.5427609600001</v>
      </c>
      <c r="J178" s="43">
        <f t="shared" ref="J178" si="1005">SUM(K178:M178)</f>
        <v>2590.9272169399997</v>
      </c>
      <c r="K178" s="43">
        <v>1664.3927197099999</v>
      </c>
      <c r="L178" s="43">
        <v>900.06155161000004</v>
      </c>
      <c r="M178" s="43">
        <v>26.472945620000001</v>
      </c>
      <c r="N178" s="43">
        <f t="shared" ref="N178" si="1006">SUM(O178:P178)</f>
        <v>3741.12008732</v>
      </c>
      <c r="O178" s="43">
        <v>2426.5821512100001</v>
      </c>
      <c r="P178" s="43">
        <f t="shared" ref="P178" si="1007">SUM(Q178:S178)</f>
        <v>1314.5379361099999</v>
      </c>
      <c r="Q178" s="43">
        <v>867.05611888999999</v>
      </c>
      <c r="R178" s="43">
        <v>410.8876583</v>
      </c>
      <c r="S178" s="43">
        <v>36.594158919999998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14126.51263501</v>
      </c>
      <c r="C179" s="43">
        <f t="shared" ref="C179" si="1008">I179+O179</f>
        <v>10196.574188619999</v>
      </c>
      <c r="D179" s="43">
        <f t="shared" ref="D179" si="1009">J179+P179</f>
        <v>3929.9384463899996</v>
      </c>
      <c r="E179" s="43">
        <f t="shared" ref="E179" si="1010">K179+Q179</f>
        <v>2563.00157455</v>
      </c>
      <c r="F179" s="43">
        <f t="shared" ref="F179" si="1011">L179+R179</f>
        <v>1327.0936137599999</v>
      </c>
      <c r="G179" s="43">
        <f t="shared" ref="G179" si="1012">M179+S179</f>
        <v>39.843258079999998</v>
      </c>
      <c r="H179" s="43">
        <f t="shared" ref="H179" si="1013">SUM(I179:J179)</f>
        <v>10429.130578099999</v>
      </c>
      <c r="I179" s="43">
        <v>7792.29624487</v>
      </c>
      <c r="J179" s="43">
        <f t="shared" ref="J179" si="1014">SUM(K179:M179)</f>
        <v>2636.8343332299996</v>
      </c>
      <c r="K179" s="43">
        <v>1708.6877080100001</v>
      </c>
      <c r="L179" s="43">
        <v>910.9894233</v>
      </c>
      <c r="M179" s="43">
        <v>17.157201919999999</v>
      </c>
      <c r="N179" s="43">
        <f t="shared" ref="N179" si="1015">SUM(O179:P179)</f>
        <v>3697.3820569099998</v>
      </c>
      <c r="O179" s="43">
        <v>2404.2779437499998</v>
      </c>
      <c r="P179" s="43">
        <f t="shared" ref="P179" si="1016">SUM(Q179:S179)</f>
        <v>1293.10411316</v>
      </c>
      <c r="Q179" s="43">
        <v>854.31386654000005</v>
      </c>
      <c r="R179" s="43">
        <v>416.10419045999998</v>
      </c>
      <c r="S179" s="43">
        <v>22.68605616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14219.42780682</v>
      </c>
      <c r="C180" s="43">
        <f t="shared" ref="C180" si="1017">I180+O180</f>
        <v>10298.776855620001</v>
      </c>
      <c r="D180" s="43">
        <f t="shared" ref="D180" si="1018">J180+P180</f>
        <v>3920.6509511999998</v>
      </c>
      <c r="E180" s="43">
        <f t="shared" ref="E180" si="1019">K180+Q180</f>
        <v>2556.9010235999999</v>
      </c>
      <c r="F180" s="43">
        <f t="shared" ref="F180" si="1020">L180+R180</f>
        <v>1323.4716874199999</v>
      </c>
      <c r="G180" s="43">
        <f t="shared" ref="G180" si="1021">M180+S180</f>
        <v>40.278240179999997</v>
      </c>
      <c r="H180" s="43">
        <f t="shared" ref="H180" si="1022">SUM(I180:J180)</f>
        <v>10571.718726290001</v>
      </c>
      <c r="I180" s="43">
        <v>7920.4127338400003</v>
      </c>
      <c r="J180" s="43">
        <f t="shared" ref="J180" si="1023">SUM(K180:M180)</f>
        <v>2651.3059924499998</v>
      </c>
      <c r="K180" s="43">
        <v>1720.1652829899999</v>
      </c>
      <c r="L180" s="43">
        <v>913.35396423999998</v>
      </c>
      <c r="M180" s="43">
        <v>17.78674522</v>
      </c>
      <c r="N180" s="43">
        <f t="shared" ref="N180" si="1024">SUM(O180:P180)</f>
        <v>3647.7090805299999</v>
      </c>
      <c r="O180" s="43">
        <v>2378.36412178</v>
      </c>
      <c r="P180" s="43">
        <f t="shared" ref="P180" si="1025">SUM(Q180:S180)</f>
        <v>1269.3449587499999</v>
      </c>
      <c r="Q180" s="43">
        <v>836.73574060999999</v>
      </c>
      <c r="R180" s="43">
        <v>410.11772317999998</v>
      </c>
      <c r="S180" s="43">
        <v>22.491494960000001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14142.682908389999</v>
      </c>
      <c r="C181" s="43">
        <f t="shared" ref="C181" si="1026">I181+O181</f>
        <v>10208.61911766</v>
      </c>
      <c r="D181" s="43">
        <f t="shared" ref="D181" si="1027">J181+P181</f>
        <v>3934.0637907299997</v>
      </c>
      <c r="E181" s="43">
        <f t="shared" ref="E181" si="1028">K181+Q181</f>
        <v>2580.54344098</v>
      </c>
      <c r="F181" s="43">
        <f t="shared" ref="F181" si="1029">L181+R181</f>
        <v>1316.73410109</v>
      </c>
      <c r="G181" s="43">
        <f t="shared" ref="G181" si="1030">M181+S181</f>
        <v>36.786248659999998</v>
      </c>
      <c r="H181" s="43">
        <f t="shared" ref="H181" si="1031">SUM(I181:J181)</f>
        <v>10475.75866989</v>
      </c>
      <c r="I181" s="43">
        <v>7800.39273641</v>
      </c>
      <c r="J181" s="43">
        <f t="shared" ref="J181" si="1032">SUM(K181:M181)</f>
        <v>2675.36593348</v>
      </c>
      <c r="K181" s="43">
        <v>1740.3661515199999</v>
      </c>
      <c r="L181" s="43">
        <v>917.40651141000001</v>
      </c>
      <c r="M181" s="43">
        <v>17.59327055</v>
      </c>
      <c r="N181" s="43">
        <f t="shared" ref="N181" si="1033">SUM(O181:P181)</f>
        <v>3666.9242384999998</v>
      </c>
      <c r="O181" s="43">
        <v>2408.22638125</v>
      </c>
      <c r="P181" s="43">
        <f t="shared" ref="P181" si="1034">SUM(Q181:S181)</f>
        <v>1258.69785725</v>
      </c>
      <c r="Q181" s="43">
        <v>840.17728946</v>
      </c>
      <c r="R181" s="43">
        <v>399.32758968000002</v>
      </c>
      <c r="S181" s="43">
        <v>19.192978109999999</v>
      </c>
      <c r="T181" s="43"/>
      <c r="U181" s="43"/>
      <c r="V181" s="43"/>
      <c r="W181" s="43"/>
      <c r="X181" s="43"/>
      <c r="Y181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55468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2">
      <c r="A1" s="17" t="s">
        <v>129</v>
      </c>
      <c r="B1" s="18"/>
    </row>
    <row r="2" spans="1:22" ht="5.25" customHeight="1"/>
    <row r="3" spans="1:22" ht="25.5" customHeight="1">
      <c r="A3" s="213" t="s">
        <v>104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22" ht="12.75" customHeight="1">
      <c r="A4" s="206" t="s">
        <v>128</v>
      </c>
      <c r="B4" s="218"/>
      <c r="C4" s="218"/>
      <c r="D4" s="218"/>
      <c r="E4" s="218"/>
      <c r="F4" s="218"/>
    </row>
    <row r="5" spans="1:22" ht="12.75" customHeight="1">
      <c r="A5" s="25" t="s">
        <v>226</v>
      </c>
    </row>
    <row r="6" spans="1:22" ht="12.75" customHeight="1">
      <c r="A6" s="208" t="s">
        <v>0</v>
      </c>
      <c r="B6" s="210" t="s">
        <v>1</v>
      </c>
      <c r="C6" s="212" t="s">
        <v>48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</row>
    <row r="7" spans="1:22" s="26" customFormat="1" ht="12.75" customHeight="1">
      <c r="A7" s="208"/>
      <c r="B7" s="210"/>
      <c r="C7" s="204" t="s">
        <v>255</v>
      </c>
      <c r="D7" s="204" t="s">
        <v>256</v>
      </c>
      <c r="E7" s="204" t="s">
        <v>47</v>
      </c>
      <c r="F7" s="204" t="s">
        <v>46</v>
      </c>
      <c r="G7" s="204" t="s">
        <v>45</v>
      </c>
      <c r="H7" s="204" t="s">
        <v>44</v>
      </c>
      <c r="I7" s="204" t="s">
        <v>43</v>
      </c>
      <c r="J7" s="204" t="s">
        <v>42</v>
      </c>
      <c r="K7" s="204" t="s">
        <v>41</v>
      </c>
      <c r="L7" s="204" t="s">
        <v>62</v>
      </c>
      <c r="M7" s="204" t="s">
        <v>257</v>
      </c>
      <c r="N7" s="204" t="s">
        <v>40</v>
      </c>
      <c r="O7" s="204" t="s">
        <v>39</v>
      </c>
      <c r="P7" s="204" t="s">
        <v>50</v>
      </c>
      <c r="Q7" s="204" t="s">
        <v>38</v>
      </c>
      <c r="R7" s="204" t="s">
        <v>37</v>
      </c>
      <c r="S7" s="204" t="s">
        <v>36</v>
      </c>
      <c r="T7" s="204" t="s">
        <v>35</v>
      </c>
    </row>
    <row r="8" spans="1:22" s="26" customFormat="1" ht="12.75" customHeight="1">
      <c r="A8" s="209"/>
      <c r="B8" s="211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</row>
    <row r="9" spans="1:22" s="26" customFormat="1" ht="65.25" customHeight="1">
      <c r="A9" s="209"/>
      <c r="B9" s="211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</row>
    <row r="10" spans="1:22" s="26" customFormat="1" collapsed="1">
      <c r="A10" s="22">
        <v>1</v>
      </c>
      <c r="B10" s="163">
        <v>2</v>
      </c>
      <c r="C10" s="22">
        <v>3</v>
      </c>
      <c r="D10" s="163">
        <v>4</v>
      </c>
      <c r="E10" s="22">
        <v>5</v>
      </c>
      <c r="F10" s="163">
        <v>6</v>
      </c>
      <c r="G10" s="22">
        <v>7</v>
      </c>
      <c r="H10" s="163">
        <v>8</v>
      </c>
      <c r="I10" s="22">
        <v>9</v>
      </c>
      <c r="J10" s="163">
        <v>10</v>
      </c>
      <c r="K10" s="22">
        <v>11</v>
      </c>
      <c r="L10" s="163">
        <v>12</v>
      </c>
      <c r="M10" s="22">
        <v>13</v>
      </c>
      <c r="N10" s="163">
        <v>14</v>
      </c>
      <c r="O10" s="22">
        <v>15</v>
      </c>
      <c r="P10" s="163">
        <v>16</v>
      </c>
      <c r="Q10" s="22">
        <v>17</v>
      </c>
      <c r="R10" s="163">
        <v>18</v>
      </c>
      <c r="S10" s="22">
        <v>19</v>
      </c>
      <c r="T10" s="163">
        <v>20</v>
      </c>
    </row>
    <row r="11" spans="1:2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695.62462749999997</v>
      </c>
      <c r="C35" s="128">
        <v>245.17472432999998</v>
      </c>
      <c r="D35" s="128">
        <v>0.52410657000000005</v>
      </c>
      <c r="E35" s="128">
        <v>85.22667315999999</v>
      </c>
      <c r="F35" s="128">
        <v>39.859454919999997</v>
      </c>
      <c r="G35" s="128">
        <v>5.8558464099999998</v>
      </c>
      <c r="H35" s="128">
        <v>22.786349110000003</v>
      </c>
      <c r="I35" s="128">
        <v>150.58228986999998</v>
      </c>
      <c r="J35" s="128">
        <v>44.402155319999999</v>
      </c>
      <c r="K35" s="128">
        <v>5.2789062600000003</v>
      </c>
      <c r="L35" s="128">
        <v>28.896777919999995</v>
      </c>
      <c r="M35" s="164" t="s">
        <v>186</v>
      </c>
      <c r="N35" s="128">
        <v>29.027358639999999</v>
      </c>
      <c r="O35" s="128">
        <v>9.832875210000001</v>
      </c>
      <c r="P35" s="128">
        <v>8.3412968499999991</v>
      </c>
      <c r="Q35" s="128">
        <v>9.1347560799999972</v>
      </c>
      <c r="R35" s="128">
        <v>7.2582595400000001</v>
      </c>
      <c r="S35" s="128">
        <v>1.1519779299999999</v>
      </c>
      <c r="T35" s="128">
        <v>2.2908193799999998</v>
      </c>
      <c r="U35" s="128"/>
      <c r="V35" s="128"/>
    </row>
    <row r="36" spans="1:22" hidden="1" outlineLevel="1">
      <c r="A36" s="8">
        <v>41306</v>
      </c>
      <c r="B36" s="128">
        <v>729.63963333999993</v>
      </c>
      <c r="C36" s="128">
        <v>256.92938578999997</v>
      </c>
      <c r="D36" s="128">
        <v>0.35384499000000003</v>
      </c>
      <c r="E36" s="128">
        <v>96.139972680000014</v>
      </c>
      <c r="F36" s="128">
        <v>45.005535890000004</v>
      </c>
      <c r="G36" s="128">
        <v>5.37640618</v>
      </c>
      <c r="H36" s="128">
        <v>24.367200829999998</v>
      </c>
      <c r="I36" s="128">
        <v>178.59166299999998</v>
      </c>
      <c r="J36" s="128">
        <v>44.710813290000004</v>
      </c>
      <c r="K36" s="128">
        <v>4.4149183499999998</v>
      </c>
      <c r="L36" s="128">
        <v>7.1431128600000013</v>
      </c>
      <c r="M36" s="164" t="s">
        <v>186</v>
      </c>
      <c r="N36" s="128">
        <v>25.18959821</v>
      </c>
      <c r="O36" s="128">
        <v>13.201836379999998</v>
      </c>
      <c r="P36" s="128">
        <v>8.2006699300000001</v>
      </c>
      <c r="Q36" s="128">
        <v>9.5350799299999984</v>
      </c>
      <c r="R36" s="128">
        <v>6.9483434200000005</v>
      </c>
      <c r="S36" s="128">
        <v>0.97225853999999989</v>
      </c>
      <c r="T36" s="128">
        <v>2.5589930699999996</v>
      </c>
      <c r="U36" s="128"/>
      <c r="V36" s="128"/>
    </row>
    <row r="37" spans="1:22" hidden="1" outlineLevel="1">
      <c r="A37" s="8">
        <v>41334</v>
      </c>
      <c r="B37" s="128">
        <v>699.70081015999995</v>
      </c>
      <c r="C37" s="128">
        <v>276.32956359000002</v>
      </c>
      <c r="D37" s="128">
        <v>0.55243788999999999</v>
      </c>
      <c r="E37" s="128">
        <v>74.831018859999986</v>
      </c>
      <c r="F37" s="128">
        <v>37.868753050000002</v>
      </c>
      <c r="G37" s="128">
        <v>7.571694159999999</v>
      </c>
      <c r="H37" s="128">
        <v>20.1825793</v>
      </c>
      <c r="I37" s="128">
        <v>172.05132989000001</v>
      </c>
      <c r="J37" s="128">
        <v>45.579687100000001</v>
      </c>
      <c r="K37" s="128">
        <v>3.8659319000000001</v>
      </c>
      <c r="L37" s="128">
        <v>6.9840006600000004</v>
      </c>
      <c r="M37" s="164" t="s">
        <v>186</v>
      </c>
      <c r="N37" s="128">
        <v>12.400426830000001</v>
      </c>
      <c r="O37" s="128">
        <v>13.474475199999999</v>
      </c>
      <c r="P37" s="128">
        <v>8.8898106000000006</v>
      </c>
      <c r="Q37" s="128">
        <v>9.5449633899999995</v>
      </c>
      <c r="R37" s="128">
        <v>6.1812379000000002</v>
      </c>
      <c r="S37" s="128">
        <v>0.85018782000000015</v>
      </c>
      <c r="T37" s="128">
        <v>2.5427120199999997</v>
      </c>
      <c r="U37" s="128"/>
      <c r="V37" s="128"/>
    </row>
    <row r="38" spans="1:22" hidden="1" outlineLevel="1">
      <c r="A38" s="8">
        <v>41365</v>
      </c>
      <c r="B38" s="128">
        <v>738.86603638999986</v>
      </c>
      <c r="C38" s="128">
        <v>255.13627697000001</v>
      </c>
      <c r="D38" s="128">
        <v>0.51662785</v>
      </c>
      <c r="E38" s="128">
        <v>104.31363606999999</v>
      </c>
      <c r="F38" s="128">
        <v>45.508743349999996</v>
      </c>
      <c r="G38" s="128">
        <v>4.5296889800000004</v>
      </c>
      <c r="H38" s="128">
        <v>24.467717540000002</v>
      </c>
      <c r="I38" s="128">
        <v>193.18504672999998</v>
      </c>
      <c r="J38" s="128">
        <v>44.51566424</v>
      </c>
      <c r="K38" s="128">
        <v>3.6757602199999999</v>
      </c>
      <c r="L38" s="128">
        <v>7.7024766199999997</v>
      </c>
      <c r="M38" s="164" t="s">
        <v>186</v>
      </c>
      <c r="N38" s="128">
        <v>11.676279299999999</v>
      </c>
      <c r="O38" s="128">
        <v>13.734932260000001</v>
      </c>
      <c r="P38" s="128">
        <v>9.6671959900000015</v>
      </c>
      <c r="Q38" s="128">
        <v>9.1008076399999993</v>
      </c>
      <c r="R38" s="128">
        <v>7.1999464500000006</v>
      </c>
      <c r="S38" s="128">
        <v>0.87768027999999987</v>
      </c>
      <c r="T38" s="128">
        <v>3.0575558999999997</v>
      </c>
      <c r="U38" s="128"/>
      <c r="V38" s="128"/>
    </row>
    <row r="39" spans="1:22" hidden="1" outlineLevel="1">
      <c r="A39" s="8">
        <v>41395</v>
      </c>
      <c r="B39" s="128">
        <v>680.79243757999996</v>
      </c>
      <c r="C39" s="128">
        <v>236.57240540999999</v>
      </c>
      <c r="D39" s="128">
        <v>0.37637824999999997</v>
      </c>
      <c r="E39" s="128">
        <v>79.541653220000001</v>
      </c>
      <c r="F39" s="128">
        <v>42.855159810000004</v>
      </c>
      <c r="G39" s="128">
        <v>4.9559083599999996</v>
      </c>
      <c r="H39" s="128">
        <v>22.404557510000004</v>
      </c>
      <c r="I39" s="128">
        <v>179.67826051000003</v>
      </c>
      <c r="J39" s="128">
        <v>43.263177469999995</v>
      </c>
      <c r="K39" s="128">
        <v>4.724383340000001</v>
      </c>
      <c r="L39" s="128">
        <v>8.5168597299999984</v>
      </c>
      <c r="M39" s="164" t="s">
        <v>186</v>
      </c>
      <c r="N39" s="128">
        <v>13.62647301</v>
      </c>
      <c r="O39" s="128">
        <v>13.899087830000003</v>
      </c>
      <c r="P39" s="128">
        <v>9.5732676800000025</v>
      </c>
      <c r="Q39" s="128">
        <v>9.2463245700000005</v>
      </c>
      <c r="R39" s="128">
        <v>6.5546232900000003</v>
      </c>
      <c r="S39" s="128">
        <v>1.08579001</v>
      </c>
      <c r="T39" s="128">
        <v>3.9181275800000006</v>
      </c>
      <c r="U39" s="128"/>
      <c r="V39" s="128"/>
    </row>
    <row r="40" spans="1:22" hidden="1" outlineLevel="1">
      <c r="A40" s="8">
        <v>41426</v>
      </c>
      <c r="B40" s="128">
        <v>684.29222584000001</v>
      </c>
      <c r="C40" s="128">
        <v>214.00823345000001</v>
      </c>
      <c r="D40" s="128">
        <v>0.67601911999999986</v>
      </c>
      <c r="E40" s="128">
        <v>88.970571219999982</v>
      </c>
      <c r="F40" s="128">
        <v>34.177285509999997</v>
      </c>
      <c r="G40" s="128">
        <v>4.1117972799999993</v>
      </c>
      <c r="H40" s="128">
        <v>19.954098469999998</v>
      </c>
      <c r="I40" s="128">
        <v>207.46282814</v>
      </c>
      <c r="J40" s="128">
        <v>38.914590070000003</v>
      </c>
      <c r="K40" s="128">
        <v>6.2218829700000002</v>
      </c>
      <c r="L40" s="128">
        <v>7.3178702099999997</v>
      </c>
      <c r="M40" s="164" t="s">
        <v>186</v>
      </c>
      <c r="N40" s="128">
        <v>15.131637210000001</v>
      </c>
      <c r="O40" s="128">
        <v>14.403229090000002</v>
      </c>
      <c r="P40" s="128">
        <v>9.2801549900000015</v>
      </c>
      <c r="Q40" s="128">
        <v>8.9149432399999995</v>
      </c>
      <c r="R40" s="128">
        <v>9.9560833399999993</v>
      </c>
      <c r="S40" s="128">
        <v>1.1337337000000001</v>
      </c>
      <c r="T40" s="128">
        <v>3.6572678300000003</v>
      </c>
      <c r="U40" s="128"/>
      <c r="V40" s="128"/>
    </row>
    <row r="41" spans="1:22" hidden="1" outlineLevel="1">
      <c r="A41" s="8">
        <v>41456</v>
      </c>
      <c r="B41" s="128">
        <v>667.61420253000006</v>
      </c>
      <c r="C41" s="128">
        <v>202.46337220999996</v>
      </c>
      <c r="D41" s="128">
        <v>0.38309958999999999</v>
      </c>
      <c r="E41" s="128">
        <v>98.600385850000009</v>
      </c>
      <c r="F41" s="128">
        <v>22.302965719999996</v>
      </c>
      <c r="G41" s="128">
        <v>6.1194161100000004</v>
      </c>
      <c r="H41" s="128">
        <v>31.939364690000001</v>
      </c>
      <c r="I41" s="128">
        <v>162.23580643000003</v>
      </c>
      <c r="J41" s="128">
        <v>49.044852930000005</v>
      </c>
      <c r="K41" s="128">
        <v>12.792004249999998</v>
      </c>
      <c r="L41" s="128">
        <v>7.7925811600000001</v>
      </c>
      <c r="M41" s="164" t="s">
        <v>186</v>
      </c>
      <c r="N41" s="128">
        <v>17.376898609999998</v>
      </c>
      <c r="O41" s="128">
        <v>17.210728920000001</v>
      </c>
      <c r="P41" s="128">
        <v>14.270073610000001</v>
      </c>
      <c r="Q41" s="128">
        <v>8.7780359499999996</v>
      </c>
      <c r="R41" s="128">
        <v>11.027986440000001</v>
      </c>
      <c r="S41" s="128">
        <v>1.2261066600000001</v>
      </c>
      <c r="T41" s="128">
        <v>4.0505234000000003</v>
      </c>
      <c r="U41" s="128"/>
      <c r="V41" s="128"/>
    </row>
    <row r="42" spans="1:22" hidden="1" outlineLevel="1">
      <c r="A42" s="8">
        <v>41487</v>
      </c>
      <c r="B42" s="128">
        <v>629.24591061000001</v>
      </c>
      <c r="C42" s="128">
        <v>178.92039274999999</v>
      </c>
      <c r="D42" s="128">
        <v>0.63723982000000001</v>
      </c>
      <c r="E42" s="128">
        <v>79.871493920000006</v>
      </c>
      <c r="F42" s="128">
        <v>24.421793049999998</v>
      </c>
      <c r="G42" s="128">
        <v>5.4648760300000001</v>
      </c>
      <c r="H42" s="128">
        <v>26.06118845</v>
      </c>
      <c r="I42" s="128">
        <v>157.27177686000002</v>
      </c>
      <c r="J42" s="128">
        <v>46.792617649999997</v>
      </c>
      <c r="K42" s="128">
        <v>13.919186649999999</v>
      </c>
      <c r="L42" s="128">
        <v>7.2229523699999998</v>
      </c>
      <c r="M42" s="164" t="s">
        <v>186</v>
      </c>
      <c r="N42" s="128">
        <v>15.38299172</v>
      </c>
      <c r="O42" s="128">
        <v>14.35733216</v>
      </c>
      <c r="P42" s="128">
        <v>29.412921460000003</v>
      </c>
      <c r="Q42" s="128">
        <v>9.9768810299999995</v>
      </c>
      <c r="R42" s="128">
        <v>13.710209089999999</v>
      </c>
      <c r="S42" s="128">
        <v>1.8598873100000002</v>
      </c>
      <c r="T42" s="128">
        <v>3.9621702900000004</v>
      </c>
      <c r="U42" s="128"/>
      <c r="V42" s="128"/>
    </row>
    <row r="43" spans="1:22" hidden="1" outlineLevel="1">
      <c r="A43" s="8">
        <v>41518</v>
      </c>
      <c r="B43" s="128">
        <v>670.36014465000005</v>
      </c>
      <c r="C43" s="128">
        <v>178.00567621000002</v>
      </c>
      <c r="D43" s="128">
        <v>0.47409598999999997</v>
      </c>
      <c r="E43" s="128">
        <v>77.508605609999989</v>
      </c>
      <c r="F43" s="128">
        <v>44.101141500000004</v>
      </c>
      <c r="G43" s="128">
        <v>6.6482025399999998</v>
      </c>
      <c r="H43" s="128">
        <v>23.852435920000005</v>
      </c>
      <c r="I43" s="128">
        <v>183.51107279000001</v>
      </c>
      <c r="J43" s="128">
        <v>49.554030009999998</v>
      </c>
      <c r="K43" s="128">
        <v>10.417831020000001</v>
      </c>
      <c r="L43" s="128">
        <v>9.0896652099999997</v>
      </c>
      <c r="M43" s="164" t="s">
        <v>186</v>
      </c>
      <c r="N43" s="128">
        <v>13.194702159999999</v>
      </c>
      <c r="O43" s="128">
        <v>17.47326666</v>
      </c>
      <c r="P43" s="128">
        <v>29.70009877</v>
      </c>
      <c r="Q43" s="128">
        <v>11.052641700000001</v>
      </c>
      <c r="R43" s="128">
        <v>10.09454695</v>
      </c>
      <c r="S43" s="128">
        <v>1.97339179</v>
      </c>
      <c r="T43" s="128">
        <v>3.7087398199999999</v>
      </c>
      <c r="U43" s="128"/>
      <c r="V43" s="128"/>
    </row>
    <row r="44" spans="1:22" hidden="1" outlineLevel="1">
      <c r="A44" s="8">
        <v>41548</v>
      </c>
      <c r="B44" s="128">
        <v>727.15926667999986</v>
      </c>
      <c r="C44" s="128">
        <v>218.64875182000003</v>
      </c>
      <c r="D44" s="128">
        <v>0.23855013</v>
      </c>
      <c r="E44" s="128">
        <v>80.196139919999993</v>
      </c>
      <c r="F44" s="128">
        <v>39.53332752</v>
      </c>
      <c r="G44" s="128">
        <v>4.8536253200000008</v>
      </c>
      <c r="H44" s="128">
        <v>25.3723253</v>
      </c>
      <c r="I44" s="128">
        <v>163.83243611000003</v>
      </c>
      <c r="J44" s="128">
        <v>57.743951229999993</v>
      </c>
      <c r="K44" s="128">
        <v>11.098050539999999</v>
      </c>
      <c r="L44" s="128">
        <v>9.5033443099999992</v>
      </c>
      <c r="M44" s="164" t="s">
        <v>186</v>
      </c>
      <c r="N44" s="128">
        <v>22.579506200000001</v>
      </c>
      <c r="O44" s="128">
        <v>18.715136540000003</v>
      </c>
      <c r="P44" s="128">
        <v>46.547236560000002</v>
      </c>
      <c r="Q44" s="128">
        <v>10.368366229999999</v>
      </c>
      <c r="R44" s="128">
        <v>12.262949700000002</v>
      </c>
      <c r="S44" s="128">
        <v>2.0743133</v>
      </c>
      <c r="T44" s="128">
        <v>3.5912559499999999</v>
      </c>
      <c r="U44" s="128"/>
      <c r="V44" s="128"/>
    </row>
    <row r="45" spans="1:22" hidden="1" outlineLevel="1">
      <c r="A45" s="8">
        <v>41579</v>
      </c>
      <c r="B45" s="128">
        <v>739.52438921999999</v>
      </c>
      <c r="C45" s="128">
        <v>211.68235013999998</v>
      </c>
      <c r="D45" s="128">
        <v>0.31930635000000002</v>
      </c>
      <c r="E45" s="128">
        <v>83.051733819999995</v>
      </c>
      <c r="F45" s="128">
        <v>41.886958849999999</v>
      </c>
      <c r="G45" s="128">
        <v>4.7052471100000002</v>
      </c>
      <c r="H45" s="128">
        <v>23.070760379999999</v>
      </c>
      <c r="I45" s="128">
        <v>185.06654440999998</v>
      </c>
      <c r="J45" s="128">
        <v>62.486576460000009</v>
      </c>
      <c r="K45" s="128">
        <v>9.949320160000001</v>
      </c>
      <c r="L45" s="128">
        <v>8.9097503000000007</v>
      </c>
      <c r="M45" s="164" t="s">
        <v>186</v>
      </c>
      <c r="N45" s="128">
        <v>17.367451119999998</v>
      </c>
      <c r="O45" s="128">
        <v>18.724941660000002</v>
      </c>
      <c r="P45" s="128">
        <v>46.90578386</v>
      </c>
      <c r="Q45" s="128">
        <v>10.619688839999998</v>
      </c>
      <c r="R45" s="128">
        <v>9.4035464700000002</v>
      </c>
      <c r="S45" s="128">
        <v>1.5467695000000001</v>
      </c>
      <c r="T45" s="128">
        <v>3.8276597899999998</v>
      </c>
      <c r="U45" s="128"/>
      <c r="V45" s="128"/>
    </row>
    <row r="46" spans="1:22" hidden="1" outlineLevel="1">
      <c r="A46" s="8">
        <v>41609</v>
      </c>
      <c r="B46" s="128">
        <v>774.73837563000006</v>
      </c>
      <c r="C46" s="128">
        <v>215.66027889</v>
      </c>
      <c r="D46" s="128">
        <v>0.17832048</v>
      </c>
      <c r="E46" s="128">
        <v>93.423928979999999</v>
      </c>
      <c r="F46" s="128">
        <v>32.615185969999999</v>
      </c>
      <c r="G46" s="128">
        <v>4.2684129400000002</v>
      </c>
      <c r="H46" s="128">
        <v>21.009389659999997</v>
      </c>
      <c r="I46" s="128">
        <v>180.39192775000001</v>
      </c>
      <c r="J46" s="128">
        <v>109.45256366000001</v>
      </c>
      <c r="K46" s="128">
        <v>10.452104729999999</v>
      </c>
      <c r="L46" s="128">
        <v>7.9257895500000011</v>
      </c>
      <c r="M46" s="164" t="s">
        <v>186</v>
      </c>
      <c r="N46" s="128">
        <v>14.954343380000001</v>
      </c>
      <c r="O46" s="128">
        <v>20.589158349999998</v>
      </c>
      <c r="P46" s="128">
        <v>41.767434380000005</v>
      </c>
      <c r="Q46" s="128">
        <v>9.8784323799999996</v>
      </c>
      <c r="R46" s="128">
        <v>7.4314021100000005</v>
      </c>
      <c r="S46" s="128">
        <v>1.18797671</v>
      </c>
      <c r="T46" s="128">
        <v>3.5517257100000004</v>
      </c>
      <c r="U46" s="128"/>
      <c r="V46" s="128"/>
    </row>
    <row r="47" spans="1:22" hidden="1" outlineLevel="1">
      <c r="A47" s="8">
        <v>41640</v>
      </c>
      <c r="B47" s="128">
        <v>738.58553592000021</v>
      </c>
      <c r="C47" s="128">
        <v>242.30712032</v>
      </c>
      <c r="D47" s="128">
        <v>0.12773611999999998</v>
      </c>
      <c r="E47" s="128">
        <v>105.31377853000001</v>
      </c>
      <c r="F47" s="128">
        <v>34.603212919999997</v>
      </c>
      <c r="G47" s="128">
        <v>4.5422633900000005</v>
      </c>
      <c r="H47" s="128">
        <v>20.45209079</v>
      </c>
      <c r="I47" s="128">
        <v>150.09082250000003</v>
      </c>
      <c r="J47" s="128">
        <v>68.273583550000012</v>
      </c>
      <c r="K47" s="128">
        <v>8.8500355800000001</v>
      </c>
      <c r="L47" s="128">
        <v>11.60274819</v>
      </c>
      <c r="M47" s="164" t="s">
        <v>186</v>
      </c>
      <c r="N47" s="128">
        <v>12.41667425</v>
      </c>
      <c r="O47" s="128">
        <v>17.497529579999998</v>
      </c>
      <c r="P47" s="128">
        <v>41.61830488999999</v>
      </c>
      <c r="Q47" s="128">
        <v>9.4824477499999986</v>
      </c>
      <c r="R47" s="128">
        <v>6.98110243</v>
      </c>
      <c r="S47" s="128">
        <v>1.0611271200000001</v>
      </c>
      <c r="T47" s="128">
        <v>3.3649580100000001</v>
      </c>
      <c r="U47" s="128"/>
      <c r="V47" s="128"/>
    </row>
    <row r="48" spans="1:22" hidden="1" outlineLevel="1">
      <c r="A48" s="8">
        <v>41671</v>
      </c>
      <c r="B48" s="128">
        <v>796.31432708999978</v>
      </c>
      <c r="C48" s="128">
        <v>241.48523130000001</v>
      </c>
      <c r="D48" s="128">
        <v>0.15808402999999999</v>
      </c>
      <c r="E48" s="128">
        <v>132.58412074000003</v>
      </c>
      <c r="F48" s="128">
        <v>50.992282070000009</v>
      </c>
      <c r="G48" s="128">
        <v>3.5549466999999999</v>
      </c>
      <c r="H48" s="128">
        <v>17.903083219999999</v>
      </c>
      <c r="I48" s="128">
        <v>174.45227677</v>
      </c>
      <c r="J48" s="128">
        <v>66.464341950000005</v>
      </c>
      <c r="K48" s="128">
        <v>8.7298148100000006</v>
      </c>
      <c r="L48" s="128">
        <v>10.560500169999999</v>
      </c>
      <c r="M48" s="164" t="s">
        <v>186</v>
      </c>
      <c r="N48" s="128">
        <v>12.741614539999999</v>
      </c>
      <c r="O48" s="128">
        <v>17.112332129999999</v>
      </c>
      <c r="P48" s="128">
        <v>40.43009593</v>
      </c>
      <c r="Q48" s="128">
        <v>8.7625104100000009</v>
      </c>
      <c r="R48" s="128">
        <v>6.5987786799999997</v>
      </c>
      <c r="S48" s="128">
        <v>0.99309689999999995</v>
      </c>
      <c r="T48" s="128">
        <v>2.7912167399999999</v>
      </c>
      <c r="U48" s="128"/>
      <c r="V48" s="128"/>
    </row>
    <row r="49" spans="1:22" hidden="1" outlineLevel="1">
      <c r="A49" s="8">
        <v>41699</v>
      </c>
      <c r="B49" s="128">
        <v>812.68983662999995</v>
      </c>
      <c r="C49" s="128">
        <v>213.64567867</v>
      </c>
      <c r="D49" s="128">
        <v>0.2314755</v>
      </c>
      <c r="E49" s="128">
        <v>168.35394509</v>
      </c>
      <c r="F49" s="128">
        <v>69.258277280000001</v>
      </c>
      <c r="G49" s="128">
        <v>3.2146687099999989</v>
      </c>
      <c r="H49" s="128">
        <v>17.500286580000001</v>
      </c>
      <c r="I49" s="128">
        <v>175.82815037</v>
      </c>
      <c r="J49" s="128">
        <v>74.163457750000006</v>
      </c>
      <c r="K49" s="128">
        <v>6.8396777100000001</v>
      </c>
      <c r="L49" s="128">
        <v>12.110576229999999</v>
      </c>
      <c r="M49" s="164" t="s">
        <v>186</v>
      </c>
      <c r="N49" s="128">
        <v>8.6728707499999995</v>
      </c>
      <c r="O49" s="128">
        <v>16.358896009999999</v>
      </c>
      <c r="P49" s="128">
        <v>29.028719130000002</v>
      </c>
      <c r="Q49" s="128">
        <v>8.0898663400000004</v>
      </c>
      <c r="R49" s="128">
        <v>5.8612651500000004</v>
      </c>
      <c r="S49" s="128">
        <v>0.78574562999999997</v>
      </c>
      <c r="T49" s="128">
        <v>2.7462797299999999</v>
      </c>
      <c r="U49" s="128"/>
      <c r="V49" s="128"/>
    </row>
    <row r="50" spans="1:22" hidden="1" outlineLevel="1">
      <c r="A50" s="8">
        <v>41730</v>
      </c>
      <c r="B50" s="128">
        <v>860.30255749999992</v>
      </c>
      <c r="C50" s="128">
        <v>276.85602712999997</v>
      </c>
      <c r="D50" s="128">
        <v>0.31870822000000004</v>
      </c>
      <c r="E50" s="128">
        <v>174.98975981000001</v>
      </c>
      <c r="F50" s="128">
        <v>72.023957330000002</v>
      </c>
      <c r="G50" s="128">
        <v>2.9376777700000001</v>
      </c>
      <c r="H50" s="128">
        <v>19.982045249999999</v>
      </c>
      <c r="I50" s="128">
        <v>179.21027471000002</v>
      </c>
      <c r="J50" s="128">
        <v>52.242638479999997</v>
      </c>
      <c r="K50" s="128">
        <v>6.2151329500000001</v>
      </c>
      <c r="L50" s="128">
        <v>9.3509342599999989</v>
      </c>
      <c r="M50" s="164" t="s">
        <v>186</v>
      </c>
      <c r="N50" s="128">
        <v>9.0902154599999996</v>
      </c>
      <c r="O50" s="128">
        <v>18.315906779999999</v>
      </c>
      <c r="P50" s="128">
        <v>21.109089170000004</v>
      </c>
      <c r="Q50" s="128">
        <v>8.0750716900000015</v>
      </c>
      <c r="R50" s="128">
        <v>4.8718204800000002</v>
      </c>
      <c r="S50" s="128">
        <v>0.66272399000000015</v>
      </c>
      <c r="T50" s="128">
        <v>4.05057402</v>
      </c>
      <c r="U50" s="128"/>
      <c r="V50" s="128"/>
    </row>
    <row r="51" spans="1:22" hidden="1" outlineLevel="1">
      <c r="A51" s="8">
        <v>41760</v>
      </c>
      <c r="B51" s="128">
        <v>895.56899642999997</v>
      </c>
      <c r="C51" s="128">
        <v>248.03591605</v>
      </c>
      <c r="D51" s="128">
        <v>0.57351147999999996</v>
      </c>
      <c r="E51" s="128">
        <v>164.44995018000003</v>
      </c>
      <c r="F51" s="128">
        <v>74.118569669999999</v>
      </c>
      <c r="G51" s="128">
        <v>7.3124072300000007</v>
      </c>
      <c r="H51" s="128">
        <v>24.285970340000002</v>
      </c>
      <c r="I51" s="128">
        <v>229.17297324</v>
      </c>
      <c r="J51" s="128">
        <v>53.825227079999998</v>
      </c>
      <c r="K51" s="128">
        <v>8.1870674300000008</v>
      </c>
      <c r="L51" s="128">
        <v>8.3651127499999998</v>
      </c>
      <c r="M51" s="164" t="s">
        <v>186</v>
      </c>
      <c r="N51" s="128">
        <v>10.796074519999999</v>
      </c>
      <c r="O51" s="128">
        <v>23.618829980000001</v>
      </c>
      <c r="P51" s="128">
        <v>22.6905337</v>
      </c>
      <c r="Q51" s="128">
        <v>8.3360778599999996</v>
      </c>
      <c r="R51" s="128">
        <v>5.8889122799999996</v>
      </c>
      <c r="S51" s="128">
        <v>0.80441498999999994</v>
      </c>
      <c r="T51" s="128">
        <v>5.1074476499999992</v>
      </c>
      <c r="U51" s="128"/>
      <c r="V51" s="128"/>
    </row>
    <row r="52" spans="1:22" hidden="1" outlineLevel="1">
      <c r="A52" s="8">
        <v>41791</v>
      </c>
      <c r="B52" s="128">
        <v>749.17923446999987</v>
      </c>
      <c r="C52" s="128">
        <v>221.79035922</v>
      </c>
      <c r="D52" s="128">
        <v>0.86261550999999992</v>
      </c>
      <c r="E52" s="128">
        <v>77.89339154000001</v>
      </c>
      <c r="F52" s="128">
        <v>61.42530472</v>
      </c>
      <c r="G52" s="128">
        <v>3.8629658999999998</v>
      </c>
      <c r="H52" s="128">
        <v>23.339667799999997</v>
      </c>
      <c r="I52" s="128">
        <v>221.35941886000003</v>
      </c>
      <c r="J52" s="128">
        <v>61.639699880000009</v>
      </c>
      <c r="K52" s="128">
        <v>10.644678070000001</v>
      </c>
      <c r="L52" s="128">
        <v>8.3719054799999988</v>
      </c>
      <c r="M52" s="164" t="s">
        <v>186</v>
      </c>
      <c r="N52" s="128">
        <v>11.857355900000002</v>
      </c>
      <c r="O52" s="128">
        <v>18.858798370000002</v>
      </c>
      <c r="P52" s="128">
        <v>8.0263701800000007</v>
      </c>
      <c r="Q52" s="128">
        <v>8.0044758499999986</v>
      </c>
      <c r="R52" s="128">
        <v>5.1565891300000004</v>
      </c>
      <c r="S52" s="128">
        <v>0.96654032000000001</v>
      </c>
      <c r="T52" s="128">
        <v>5.11909774</v>
      </c>
      <c r="U52" s="128"/>
      <c r="V52" s="128"/>
    </row>
    <row r="53" spans="1:22" hidden="1" outlineLevel="1">
      <c r="A53" s="8">
        <v>41821</v>
      </c>
      <c r="B53" s="128">
        <v>811.99468686</v>
      </c>
      <c r="C53" s="128">
        <v>293.55413221000003</v>
      </c>
      <c r="D53" s="128">
        <v>0.59671359000000002</v>
      </c>
      <c r="E53" s="128">
        <v>74.109954090000002</v>
      </c>
      <c r="F53" s="128">
        <v>33.893445639999996</v>
      </c>
      <c r="G53" s="128">
        <v>4.30670558</v>
      </c>
      <c r="H53" s="128">
        <v>22.275949100000002</v>
      </c>
      <c r="I53" s="128">
        <v>224.66102695999999</v>
      </c>
      <c r="J53" s="128">
        <v>58.306177469999994</v>
      </c>
      <c r="K53" s="128">
        <v>20.438375620000002</v>
      </c>
      <c r="L53" s="128">
        <v>9.0967998500000018</v>
      </c>
      <c r="M53" s="164" t="s">
        <v>186</v>
      </c>
      <c r="N53" s="128">
        <v>14.36348125</v>
      </c>
      <c r="O53" s="128">
        <v>19.893542009999997</v>
      </c>
      <c r="P53" s="128">
        <v>9.6228006000000015</v>
      </c>
      <c r="Q53" s="128">
        <v>7.7809221699999993</v>
      </c>
      <c r="R53" s="128">
        <v>12.936282990000002</v>
      </c>
      <c r="S53" s="128">
        <v>1.05072692</v>
      </c>
      <c r="T53" s="128">
        <v>5.10765081</v>
      </c>
      <c r="U53" s="128"/>
      <c r="V53" s="128"/>
    </row>
    <row r="54" spans="1:22" hidden="1" outlineLevel="1">
      <c r="A54" s="8">
        <v>41852</v>
      </c>
      <c r="B54" s="128">
        <v>885.09301220999998</v>
      </c>
      <c r="C54" s="128">
        <v>290.12671070000005</v>
      </c>
      <c r="D54" s="128">
        <v>0.35767440000000006</v>
      </c>
      <c r="E54" s="128">
        <v>84.861672799999994</v>
      </c>
      <c r="F54" s="128">
        <v>32.19418821</v>
      </c>
      <c r="G54" s="128">
        <v>6.8493080600000003</v>
      </c>
      <c r="H54" s="128">
        <v>32.886448479999999</v>
      </c>
      <c r="I54" s="128">
        <v>272.36556574999997</v>
      </c>
      <c r="J54" s="128">
        <v>67.753794540000001</v>
      </c>
      <c r="K54" s="128">
        <v>16.969525829999998</v>
      </c>
      <c r="L54" s="128">
        <v>6.0380270400000002</v>
      </c>
      <c r="M54" s="164" t="s">
        <v>186</v>
      </c>
      <c r="N54" s="128">
        <v>14.511697699999999</v>
      </c>
      <c r="O54" s="128">
        <v>22.491160460000003</v>
      </c>
      <c r="P54" s="128">
        <v>10.108535490000001</v>
      </c>
      <c r="Q54" s="128">
        <v>9.0824584500000007</v>
      </c>
      <c r="R54" s="128">
        <v>11.771807109999999</v>
      </c>
      <c r="S54" s="128">
        <v>1.71405852</v>
      </c>
      <c r="T54" s="128">
        <v>5.0103786699999997</v>
      </c>
      <c r="U54" s="128"/>
      <c r="V54" s="131"/>
    </row>
    <row r="55" spans="1:22" hidden="1" outlineLevel="1">
      <c r="A55" s="8">
        <v>41883</v>
      </c>
      <c r="B55" s="128">
        <v>926.81043769999997</v>
      </c>
      <c r="C55" s="128">
        <v>337.84890979000005</v>
      </c>
      <c r="D55" s="128">
        <v>0.14349789999999998</v>
      </c>
      <c r="E55" s="128">
        <v>91.16660395000001</v>
      </c>
      <c r="F55" s="128">
        <v>70.318443689999995</v>
      </c>
      <c r="G55" s="128">
        <v>6.258184589999999</v>
      </c>
      <c r="H55" s="128">
        <v>28.894227189999999</v>
      </c>
      <c r="I55" s="128">
        <v>228.68883591000002</v>
      </c>
      <c r="J55" s="128">
        <v>69.160471239999993</v>
      </c>
      <c r="K55" s="128">
        <v>14.945395550000001</v>
      </c>
      <c r="L55" s="128">
        <v>6.1457449999999998</v>
      </c>
      <c r="M55" s="164" t="s">
        <v>186</v>
      </c>
      <c r="N55" s="128">
        <v>11.332193820000001</v>
      </c>
      <c r="O55" s="128">
        <v>22.913701610000004</v>
      </c>
      <c r="P55" s="128">
        <v>9.5024776099999997</v>
      </c>
      <c r="Q55" s="128">
        <v>9.6772303700000002</v>
      </c>
      <c r="R55" s="128">
        <v>13.704769669999999</v>
      </c>
      <c r="S55" s="128">
        <v>0.86894928000000005</v>
      </c>
      <c r="T55" s="128">
        <v>5.2408005299999996</v>
      </c>
      <c r="U55" s="128"/>
      <c r="V55" s="128"/>
    </row>
    <row r="56" spans="1:22" hidden="1" outlineLevel="1">
      <c r="A56" s="8">
        <v>41913</v>
      </c>
      <c r="B56" s="128">
        <v>965.67764358999966</v>
      </c>
      <c r="C56" s="128">
        <v>354.32752128999999</v>
      </c>
      <c r="D56" s="128">
        <v>0.15930583000000004</v>
      </c>
      <c r="E56" s="128">
        <v>81.803246590000015</v>
      </c>
      <c r="F56" s="128">
        <v>61.712898800000005</v>
      </c>
      <c r="G56" s="128">
        <v>6.9311632999999997</v>
      </c>
      <c r="H56" s="128">
        <v>31.288574280000002</v>
      </c>
      <c r="I56" s="128">
        <v>246.03230115</v>
      </c>
      <c r="J56" s="128">
        <v>83.969073440000017</v>
      </c>
      <c r="K56" s="128">
        <v>12.140389839999999</v>
      </c>
      <c r="L56" s="128">
        <v>9.2029627300000012</v>
      </c>
      <c r="M56" s="164" t="s">
        <v>186</v>
      </c>
      <c r="N56" s="128">
        <v>11.445810440000001</v>
      </c>
      <c r="O56" s="128">
        <v>23.934954159999997</v>
      </c>
      <c r="P56" s="128">
        <v>14.336886730000002</v>
      </c>
      <c r="Q56" s="128">
        <v>9.0823556800000009</v>
      </c>
      <c r="R56" s="128">
        <v>13.29103432</v>
      </c>
      <c r="S56" s="128">
        <v>0.91394072000000004</v>
      </c>
      <c r="T56" s="128">
        <v>5.1052242899999998</v>
      </c>
      <c r="U56" s="128"/>
      <c r="V56" s="128"/>
    </row>
    <row r="57" spans="1:22" hidden="1" outlineLevel="1">
      <c r="A57" s="8">
        <v>41944</v>
      </c>
      <c r="B57" s="128">
        <v>917.82734423999989</v>
      </c>
      <c r="C57" s="128">
        <v>315.05173698999999</v>
      </c>
      <c r="D57" s="128">
        <v>0.14170959</v>
      </c>
      <c r="E57" s="128">
        <v>96.998869819999996</v>
      </c>
      <c r="F57" s="128">
        <v>22.036176629999996</v>
      </c>
      <c r="G57" s="128">
        <v>6.4638929600000008</v>
      </c>
      <c r="H57" s="128">
        <v>33.793877249999994</v>
      </c>
      <c r="I57" s="128">
        <v>248.97554548000002</v>
      </c>
      <c r="J57" s="128">
        <v>95.695131489999994</v>
      </c>
      <c r="K57" s="128">
        <v>11.32092677</v>
      </c>
      <c r="L57" s="128">
        <v>7.9787612700000006</v>
      </c>
      <c r="M57" s="164" t="s">
        <v>186</v>
      </c>
      <c r="N57" s="128">
        <v>9.4480271500000015</v>
      </c>
      <c r="O57" s="128">
        <v>24.784291789999997</v>
      </c>
      <c r="P57" s="128">
        <v>18.516810940000003</v>
      </c>
      <c r="Q57" s="128">
        <v>10.00637903</v>
      </c>
      <c r="R57" s="128">
        <v>10.79426267</v>
      </c>
      <c r="S57" s="128">
        <v>0.9783166900000001</v>
      </c>
      <c r="T57" s="128">
        <v>4.8426277199999994</v>
      </c>
      <c r="U57" s="128"/>
      <c r="V57" s="128"/>
    </row>
    <row r="58" spans="1:22" hidden="1" outlineLevel="1">
      <c r="A58" s="8">
        <v>41974</v>
      </c>
      <c r="B58" s="128">
        <v>843.85760908999987</v>
      </c>
      <c r="C58" s="128">
        <v>264.50652448</v>
      </c>
      <c r="D58" s="128">
        <v>0.30751918000000006</v>
      </c>
      <c r="E58" s="128">
        <v>105.60330271999999</v>
      </c>
      <c r="F58" s="128">
        <v>54.38760714</v>
      </c>
      <c r="G58" s="128">
        <v>5.3969112199999998</v>
      </c>
      <c r="H58" s="128">
        <v>34.241702069999988</v>
      </c>
      <c r="I58" s="128">
        <v>199.27033994999996</v>
      </c>
      <c r="J58" s="128">
        <v>92.89915590999999</v>
      </c>
      <c r="K58" s="128">
        <v>9.6668834999999991</v>
      </c>
      <c r="L58" s="128">
        <v>8.5362844799999991</v>
      </c>
      <c r="M58" s="164" t="s">
        <v>186</v>
      </c>
      <c r="N58" s="128">
        <v>13.0295956</v>
      </c>
      <c r="O58" s="128">
        <v>24.838062310000005</v>
      </c>
      <c r="P58" s="128">
        <v>8.2846307700000015</v>
      </c>
      <c r="Q58" s="128">
        <v>8.3728630200000005</v>
      </c>
      <c r="R58" s="128">
        <v>8.91512159</v>
      </c>
      <c r="S58" s="128">
        <v>1.0420979799999999</v>
      </c>
      <c r="T58" s="128">
        <v>4.5590071700000001</v>
      </c>
      <c r="U58" s="128"/>
      <c r="V58" s="128"/>
    </row>
    <row r="59" spans="1:22" hidden="1" outlineLevel="1">
      <c r="A59" s="8">
        <v>42005</v>
      </c>
      <c r="B59" s="128">
        <v>862.86192968000023</v>
      </c>
      <c r="C59" s="128">
        <v>329.22410890999993</v>
      </c>
      <c r="D59" s="128">
        <v>0.16216370999999999</v>
      </c>
      <c r="E59" s="128">
        <v>107.33960862999999</v>
      </c>
      <c r="F59" s="128">
        <v>57.826743440000008</v>
      </c>
      <c r="G59" s="128">
        <v>5.0470000600000011</v>
      </c>
      <c r="H59" s="128">
        <v>25.57774294</v>
      </c>
      <c r="I59" s="128">
        <v>179.9161757</v>
      </c>
      <c r="J59" s="128">
        <v>79.360726999999997</v>
      </c>
      <c r="K59" s="128">
        <v>6.9966469899999995</v>
      </c>
      <c r="L59" s="128">
        <v>9.4101723699999997</v>
      </c>
      <c r="M59" s="164" t="s">
        <v>186</v>
      </c>
      <c r="N59" s="128">
        <v>10.232981789999998</v>
      </c>
      <c r="O59" s="128">
        <v>19.892240170000001</v>
      </c>
      <c r="P59" s="128">
        <v>6.6597410000000004</v>
      </c>
      <c r="Q59" s="128">
        <v>8.9159521599999998</v>
      </c>
      <c r="R59" s="128">
        <v>10.59907902</v>
      </c>
      <c r="S59" s="128">
        <v>1.1417887999999998</v>
      </c>
      <c r="T59" s="128">
        <v>4.5590569900000002</v>
      </c>
      <c r="U59" s="128"/>
      <c r="V59" s="128"/>
    </row>
    <row r="60" spans="1:22" hidden="1" outlineLevel="1">
      <c r="A60" s="8">
        <v>42036</v>
      </c>
      <c r="B60" s="128">
        <v>992.27262872000006</v>
      </c>
      <c r="C60" s="128">
        <v>292.86173408999997</v>
      </c>
      <c r="D60" s="128">
        <v>6.8124219999999999E-2</v>
      </c>
      <c r="E60" s="128">
        <v>125.90849485000003</v>
      </c>
      <c r="F60" s="128">
        <v>94.727254709999997</v>
      </c>
      <c r="G60" s="128">
        <v>4.5720231599999988</v>
      </c>
      <c r="H60" s="128">
        <v>23.695166310000001</v>
      </c>
      <c r="I60" s="128">
        <v>233.57510247000005</v>
      </c>
      <c r="J60" s="128">
        <v>131.90483719999997</v>
      </c>
      <c r="K60" s="128">
        <v>6.1391718800000001</v>
      </c>
      <c r="L60" s="128">
        <v>8.4741418200000016</v>
      </c>
      <c r="M60" s="164" t="s">
        <v>186</v>
      </c>
      <c r="N60" s="128">
        <v>14.176594980000001</v>
      </c>
      <c r="O60" s="128">
        <v>25.045266529999999</v>
      </c>
      <c r="P60" s="128">
        <v>7.4940171600000003</v>
      </c>
      <c r="Q60" s="128">
        <v>7.03820011</v>
      </c>
      <c r="R60" s="128">
        <v>10.877620859999999</v>
      </c>
      <c r="S60" s="128">
        <v>1.2547626500000002</v>
      </c>
      <c r="T60" s="128">
        <v>4.4601157200000001</v>
      </c>
      <c r="U60" s="128"/>
      <c r="V60" s="128"/>
    </row>
    <row r="61" spans="1:22" hidden="1" outlineLevel="1">
      <c r="A61" s="8">
        <v>42064</v>
      </c>
      <c r="B61" s="128">
        <v>1097.1230962300001</v>
      </c>
      <c r="C61" s="128">
        <v>348.58914897000005</v>
      </c>
      <c r="D61" s="128">
        <v>0.12900524000000002</v>
      </c>
      <c r="E61" s="128">
        <v>111.02915519</v>
      </c>
      <c r="F61" s="128">
        <v>156.82070777000001</v>
      </c>
      <c r="G61" s="128">
        <v>5.6180523200000003</v>
      </c>
      <c r="H61" s="128">
        <v>26.139278350000001</v>
      </c>
      <c r="I61" s="128">
        <v>217.70373441000001</v>
      </c>
      <c r="J61" s="128">
        <v>130.28777493000001</v>
      </c>
      <c r="K61" s="128">
        <v>5.4205123700000009</v>
      </c>
      <c r="L61" s="128">
        <v>8.6993800800000027</v>
      </c>
      <c r="M61" s="164" t="s">
        <v>186</v>
      </c>
      <c r="N61" s="128">
        <v>19.929539290000001</v>
      </c>
      <c r="O61" s="128">
        <v>23.431382079999999</v>
      </c>
      <c r="P61" s="128">
        <v>15.46141647</v>
      </c>
      <c r="Q61" s="128">
        <v>10.582317530000001</v>
      </c>
      <c r="R61" s="128">
        <v>11.070231379999999</v>
      </c>
      <c r="S61" s="128">
        <v>1.1335617499999999</v>
      </c>
      <c r="T61" s="128">
        <v>5.0778980999999987</v>
      </c>
      <c r="U61" s="128"/>
      <c r="V61" s="128"/>
    </row>
    <row r="62" spans="1:22" hidden="1" outlineLevel="1">
      <c r="A62" s="8">
        <v>42095</v>
      </c>
      <c r="B62" s="128">
        <v>1168.9736998500002</v>
      </c>
      <c r="C62" s="128">
        <v>418.35729851999997</v>
      </c>
      <c r="D62" s="128">
        <v>0.10962867999999999</v>
      </c>
      <c r="E62" s="128">
        <v>118.12785289999999</v>
      </c>
      <c r="F62" s="128">
        <v>169.32384944000003</v>
      </c>
      <c r="G62" s="128">
        <v>5.4200240800000001</v>
      </c>
      <c r="H62" s="128">
        <v>30.558919540000005</v>
      </c>
      <c r="I62" s="128">
        <v>225.17903058000002</v>
      </c>
      <c r="J62" s="128">
        <v>118.37687135000002</v>
      </c>
      <c r="K62" s="128">
        <v>5.1515953899999989</v>
      </c>
      <c r="L62" s="128">
        <v>7.9485444800000007</v>
      </c>
      <c r="M62" s="164" t="s">
        <v>186</v>
      </c>
      <c r="N62" s="128">
        <v>10.766681420000001</v>
      </c>
      <c r="O62" s="128">
        <v>22.022550109999997</v>
      </c>
      <c r="P62" s="128">
        <v>11.119113309999999</v>
      </c>
      <c r="Q62" s="128">
        <v>8.8017899199999992</v>
      </c>
      <c r="R62" s="128">
        <v>10.83521548</v>
      </c>
      <c r="S62" s="128">
        <v>1.67689208</v>
      </c>
      <c r="T62" s="128">
        <v>5.1978425699999988</v>
      </c>
      <c r="U62" s="128"/>
      <c r="V62" s="128"/>
    </row>
    <row r="63" spans="1:22" hidden="1" outlineLevel="1">
      <c r="A63" s="8">
        <v>42125</v>
      </c>
      <c r="B63" s="128">
        <v>1230.95628833</v>
      </c>
      <c r="C63" s="128">
        <v>480.52799218000001</v>
      </c>
      <c r="D63" s="128">
        <v>0.22109176</v>
      </c>
      <c r="E63" s="128">
        <v>130.29387703</v>
      </c>
      <c r="F63" s="128">
        <v>92.812569740000001</v>
      </c>
      <c r="G63" s="128">
        <v>4.8504139899999998</v>
      </c>
      <c r="H63" s="128">
        <v>34.734661500000001</v>
      </c>
      <c r="I63" s="128">
        <v>254.16151515000001</v>
      </c>
      <c r="J63" s="128">
        <v>123.74312935</v>
      </c>
      <c r="K63" s="128">
        <v>8.3285582700000003</v>
      </c>
      <c r="L63" s="128">
        <v>7.2031620599999995</v>
      </c>
      <c r="M63" s="164" t="s">
        <v>186</v>
      </c>
      <c r="N63" s="128">
        <v>29.1023253</v>
      </c>
      <c r="O63" s="128">
        <v>23.142701079999998</v>
      </c>
      <c r="P63" s="128">
        <v>11.43454281</v>
      </c>
      <c r="Q63" s="128">
        <v>9.2150727999999997</v>
      </c>
      <c r="R63" s="128">
        <v>13.90370349</v>
      </c>
      <c r="S63" s="128">
        <v>1.58353823</v>
      </c>
      <c r="T63" s="128">
        <v>5.6974335900000002</v>
      </c>
      <c r="U63" s="128"/>
      <c r="V63" s="128"/>
    </row>
    <row r="64" spans="1:22" hidden="1" outlineLevel="1">
      <c r="A64" s="8">
        <v>42156</v>
      </c>
      <c r="B64" s="128">
        <v>1318.6735584400003</v>
      </c>
      <c r="C64" s="128">
        <v>494.94137245000002</v>
      </c>
      <c r="D64" s="128">
        <v>0.37020590999999997</v>
      </c>
      <c r="E64" s="128">
        <v>136.50388087000002</v>
      </c>
      <c r="F64" s="128">
        <v>106.98764972000001</v>
      </c>
      <c r="G64" s="128">
        <v>4.7735832200000008</v>
      </c>
      <c r="H64" s="128">
        <v>32.379192790000005</v>
      </c>
      <c r="I64" s="128">
        <v>299.14787603000008</v>
      </c>
      <c r="J64" s="128">
        <v>137.8894171</v>
      </c>
      <c r="K64" s="128">
        <v>12.453868750000002</v>
      </c>
      <c r="L64" s="128">
        <v>7.4465595999999987</v>
      </c>
      <c r="M64" s="164" t="s">
        <v>186</v>
      </c>
      <c r="N64" s="128">
        <v>27.084877389999996</v>
      </c>
      <c r="O64" s="128">
        <v>21.700886599999997</v>
      </c>
      <c r="P64" s="128">
        <v>10.300919890000001</v>
      </c>
      <c r="Q64" s="128">
        <v>7.7710663600000007</v>
      </c>
      <c r="R64" s="128">
        <v>10.948707779999998</v>
      </c>
      <c r="S64" s="128">
        <v>1.5590820599999999</v>
      </c>
      <c r="T64" s="128">
        <v>6.41441192</v>
      </c>
      <c r="U64" s="128"/>
      <c r="V64" s="128"/>
    </row>
    <row r="65" spans="1:22" hidden="1" outlineLevel="1">
      <c r="A65" s="8">
        <v>42186</v>
      </c>
      <c r="B65" s="128">
        <v>1406.98075786</v>
      </c>
      <c r="C65" s="128">
        <v>514.10848495000005</v>
      </c>
      <c r="D65" s="128">
        <v>0.17385077999999998</v>
      </c>
      <c r="E65" s="128">
        <v>155.29343556999999</v>
      </c>
      <c r="F65" s="128">
        <v>70.447791889999991</v>
      </c>
      <c r="G65" s="128">
        <v>7.2947486899999996</v>
      </c>
      <c r="H65" s="128">
        <v>35.10373688</v>
      </c>
      <c r="I65" s="128">
        <v>370.56451341999991</v>
      </c>
      <c r="J65" s="128">
        <v>133.31840544000002</v>
      </c>
      <c r="K65" s="128">
        <v>16.72751285</v>
      </c>
      <c r="L65" s="128">
        <v>7.0467557599999999</v>
      </c>
      <c r="M65" s="164" t="s">
        <v>186</v>
      </c>
      <c r="N65" s="128">
        <v>36.584410980000001</v>
      </c>
      <c r="O65" s="128">
        <v>22.708975989999999</v>
      </c>
      <c r="P65" s="128">
        <v>11.297160269999999</v>
      </c>
      <c r="Q65" s="128">
        <v>6.9168826500000007</v>
      </c>
      <c r="R65" s="128">
        <v>11.76815356</v>
      </c>
      <c r="S65" s="128">
        <v>1.1199780699999999</v>
      </c>
      <c r="T65" s="128">
        <v>6.5059601099999993</v>
      </c>
      <c r="U65" s="128"/>
      <c r="V65" s="128"/>
    </row>
    <row r="66" spans="1:22" hidden="1" outlineLevel="1">
      <c r="A66" s="8">
        <v>42217</v>
      </c>
      <c r="B66" s="128">
        <v>1344.7120282500002</v>
      </c>
      <c r="C66" s="128">
        <v>517.63680955999996</v>
      </c>
      <c r="D66" s="128">
        <v>0.15670509999999999</v>
      </c>
      <c r="E66" s="128">
        <v>194.98213483000001</v>
      </c>
      <c r="F66" s="128">
        <v>47.625757470000003</v>
      </c>
      <c r="G66" s="128">
        <v>6.6408741200000003</v>
      </c>
      <c r="H66" s="128">
        <v>33.520818770000005</v>
      </c>
      <c r="I66" s="128">
        <v>290.41059259000002</v>
      </c>
      <c r="J66" s="128">
        <v>136.03449791000003</v>
      </c>
      <c r="K66" s="128">
        <v>18.976160849999999</v>
      </c>
      <c r="L66" s="128">
        <v>12.487665590000001</v>
      </c>
      <c r="M66" s="164" t="s">
        <v>186</v>
      </c>
      <c r="N66" s="128">
        <v>20.22166202</v>
      </c>
      <c r="O66" s="128">
        <v>23.7705366</v>
      </c>
      <c r="P66" s="128">
        <v>12.00724516</v>
      </c>
      <c r="Q66" s="128">
        <v>8.2126733000000005</v>
      </c>
      <c r="R66" s="128">
        <v>12.00147896</v>
      </c>
      <c r="S66" s="128">
        <v>1.2313287300000002</v>
      </c>
      <c r="T66" s="128">
        <v>8.795086689999998</v>
      </c>
      <c r="U66" s="128"/>
      <c r="V66" s="128"/>
    </row>
    <row r="67" spans="1:22" hidden="1" outlineLevel="1">
      <c r="A67" s="8">
        <v>42248</v>
      </c>
      <c r="B67" s="128">
        <v>1672.2159230799994</v>
      </c>
      <c r="C67" s="128">
        <v>772.79971582000007</v>
      </c>
      <c r="D67" s="128">
        <v>0.13442417999999998</v>
      </c>
      <c r="E67" s="128">
        <v>187.54273090999999</v>
      </c>
      <c r="F67" s="128">
        <v>89.947201339999992</v>
      </c>
      <c r="G67" s="128">
        <v>8.1963712100000006</v>
      </c>
      <c r="H67" s="128">
        <v>37.831565539999993</v>
      </c>
      <c r="I67" s="128">
        <v>301.75625183</v>
      </c>
      <c r="J67" s="128">
        <v>140.9582231</v>
      </c>
      <c r="K67" s="128">
        <v>14.465674849999999</v>
      </c>
      <c r="L67" s="128">
        <v>7.9564572699999996</v>
      </c>
      <c r="M67" s="164" t="s">
        <v>186</v>
      </c>
      <c r="N67" s="128">
        <v>36.507342449999996</v>
      </c>
      <c r="O67" s="128">
        <v>26.592092750000006</v>
      </c>
      <c r="P67" s="128">
        <v>13.095978669999999</v>
      </c>
      <c r="Q67" s="128">
        <v>10.050245120000001</v>
      </c>
      <c r="R67" s="128">
        <v>13.787151070000002</v>
      </c>
      <c r="S67" s="128">
        <v>1.9147698999999998</v>
      </c>
      <c r="T67" s="128">
        <v>8.6797270699999984</v>
      </c>
      <c r="U67" s="128"/>
      <c r="V67" s="128"/>
    </row>
    <row r="68" spans="1:22" hidden="1" outlineLevel="1">
      <c r="A68" s="8">
        <v>42278</v>
      </c>
      <c r="B68" s="128">
        <v>1636.99625801</v>
      </c>
      <c r="C68" s="128">
        <v>754.97820063999995</v>
      </c>
      <c r="D68" s="128">
        <v>0.17793524999999999</v>
      </c>
      <c r="E68" s="128">
        <v>179.26469843999999</v>
      </c>
      <c r="F68" s="128">
        <v>71.853969469999996</v>
      </c>
      <c r="G68" s="128">
        <v>9.1574391800000008</v>
      </c>
      <c r="H68" s="128">
        <v>37.157042969999999</v>
      </c>
      <c r="I68" s="128">
        <v>316.84686655000002</v>
      </c>
      <c r="J68" s="128">
        <v>155.02381100999997</v>
      </c>
      <c r="K68" s="128">
        <v>12.14116621</v>
      </c>
      <c r="L68" s="128">
        <v>10.668760999999998</v>
      </c>
      <c r="M68" s="164" t="s">
        <v>186</v>
      </c>
      <c r="N68" s="128">
        <v>17.627507019999999</v>
      </c>
      <c r="O68" s="128">
        <v>26.20603522</v>
      </c>
      <c r="P68" s="128">
        <v>13.857996890000001</v>
      </c>
      <c r="Q68" s="128">
        <v>11.394342079999999</v>
      </c>
      <c r="R68" s="128">
        <v>10.900101200000002</v>
      </c>
      <c r="S68" s="128">
        <v>1.7019398700000001</v>
      </c>
      <c r="T68" s="128">
        <v>8.0384450100000002</v>
      </c>
      <c r="U68" s="128"/>
      <c r="V68" s="128"/>
    </row>
    <row r="69" spans="1:22" hidden="1" outlineLevel="1">
      <c r="A69" s="8">
        <v>42309</v>
      </c>
      <c r="B69" s="128">
        <v>1528.0678981200001</v>
      </c>
      <c r="C69" s="128">
        <v>593.94481346999999</v>
      </c>
      <c r="D69" s="128">
        <v>0.14372091000000001</v>
      </c>
      <c r="E69" s="128">
        <v>207.40560341</v>
      </c>
      <c r="F69" s="128">
        <v>76.098945729999997</v>
      </c>
      <c r="G69" s="128">
        <v>8.4821186700000002</v>
      </c>
      <c r="H69" s="128">
        <v>37.581869860000005</v>
      </c>
      <c r="I69" s="128">
        <v>303.70177636999995</v>
      </c>
      <c r="J69" s="128">
        <v>159.44663506000001</v>
      </c>
      <c r="K69" s="128">
        <v>15.322200489999998</v>
      </c>
      <c r="L69" s="128">
        <v>10.419642270000001</v>
      </c>
      <c r="M69" s="164" t="s">
        <v>186</v>
      </c>
      <c r="N69" s="128">
        <v>42.541488070000007</v>
      </c>
      <c r="O69" s="128">
        <v>27.654625840000001</v>
      </c>
      <c r="P69" s="128">
        <v>13.760941669999999</v>
      </c>
      <c r="Q69" s="128">
        <v>10.984420150000002</v>
      </c>
      <c r="R69" s="128">
        <v>10.73506076</v>
      </c>
      <c r="S69" s="128">
        <v>1.44327012</v>
      </c>
      <c r="T69" s="128">
        <v>8.4007652699999991</v>
      </c>
      <c r="U69" s="128"/>
      <c r="V69" s="128"/>
    </row>
    <row r="70" spans="1:22" hidden="1" outlineLevel="1">
      <c r="A70" s="8">
        <v>42339</v>
      </c>
      <c r="B70" s="128">
        <v>1658.5824279799999</v>
      </c>
      <c r="C70" s="128">
        <v>661.29015084000002</v>
      </c>
      <c r="D70" s="128">
        <v>0.43504135999999999</v>
      </c>
      <c r="E70" s="128">
        <v>214.83052058000004</v>
      </c>
      <c r="F70" s="128">
        <v>71.967626329999987</v>
      </c>
      <c r="G70" s="128">
        <v>9.86881846</v>
      </c>
      <c r="H70" s="128">
        <v>59.086140799999988</v>
      </c>
      <c r="I70" s="128">
        <v>359.47517407999993</v>
      </c>
      <c r="J70" s="128">
        <v>144.38560325</v>
      </c>
      <c r="K70" s="128">
        <v>10.17228525</v>
      </c>
      <c r="L70" s="128">
        <v>10.007067360000001</v>
      </c>
      <c r="M70" s="164" t="s">
        <v>186</v>
      </c>
      <c r="N70" s="128">
        <v>43.768216449999997</v>
      </c>
      <c r="O70" s="128">
        <v>27.338578520000002</v>
      </c>
      <c r="P70" s="128">
        <v>17.53081092</v>
      </c>
      <c r="Q70" s="128">
        <v>10.281206690000001</v>
      </c>
      <c r="R70" s="128">
        <v>9.7027988499999989</v>
      </c>
      <c r="S70" s="128">
        <v>1.8664751900000001</v>
      </c>
      <c r="T70" s="128">
        <v>6.5759130500000005</v>
      </c>
      <c r="U70" s="128"/>
      <c r="V70" s="128"/>
    </row>
    <row r="71" spans="1:22" hidden="1" outlineLevel="1">
      <c r="A71" s="8">
        <v>42370</v>
      </c>
      <c r="B71" s="128">
        <v>1615.7456561899999</v>
      </c>
      <c r="C71" s="128">
        <v>632.32846678999999</v>
      </c>
      <c r="D71" s="128">
        <v>0.30928553999999997</v>
      </c>
      <c r="E71" s="128">
        <v>234.62752861000001</v>
      </c>
      <c r="F71" s="128">
        <v>66.270915490000007</v>
      </c>
      <c r="G71" s="128">
        <v>8.6853563100000013</v>
      </c>
      <c r="H71" s="128">
        <v>48.06439001999999</v>
      </c>
      <c r="I71" s="128">
        <v>360.82521166999999</v>
      </c>
      <c r="J71" s="128">
        <v>147.51871223999999</v>
      </c>
      <c r="K71" s="128">
        <v>13.043102849999999</v>
      </c>
      <c r="L71" s="128">
        <v>12.49776496</v>
      </c>
      <c r="M71" s="164" t="s">
        <v>186</v>
      </c>
      <c r="N71" s="128">
        <v>25.176307140000002</v>
      </c>
      <c r="O71" s="128">
        <v>24.671228880000001</v>
      </c>
      <c r="P71" s="128">
        <v>17.20922835</v>
      </c>
      <c r="Q71" s="128">
        <v>9.7267414400000014</v>
      </c>
      <c r="R71" s="128">
        <v>8.9454054800000016</v>
      </c>
      <c r="S71" s="128">
        <v>1.50479041</v>
      </c>
      <c r="T71" s="128">
        <v>4.3412200099999998</v>
      </c>
      <c r="U71" s="128"/>
      <c r="V71" s="128"/>
    </row>
    <row r="72" spans="1:22" hidden="1" outlineLevel="1">
      <c r="A72" s="8">
        <v>42401</v>
      </c>
      <c r="B72" s="128">
        <v>1555.3414552000004</v>
      </c>
      <c r="C72" s="128">
        <v>572.72304123000004</v>
      </c>
      <c r="D72" s="128">
        <v>0.34943058000000005</v>
      </c>
      <c r="E72" s="128">
        <v>232.69203834000004</v>
      </c>
      <c r="F72" s="128">
        <v>102.00119728999999</v>
      </c>
      <c r="G72" s="128">
        <v>7.8798394499999986</v>
      </c>
      <c r="H72" s="128">
        <v>40.684332220000002</v>
      </c>
      <c r="I72" s="128">
        <v>323.21999257000004</v>
      </c>
      <c r="J72" s="128">
        <v>166.65551235999999</v>
      </c>
      <c r="K72" s="128">
        <v>10.448886559999998</v>
      </c>
      <c r="L72" s="128">
        <v>11.293671700000001</v>
      </c>
      <c r="M72" s="164" t="s">
        <v>186</v>
      </c>
      <c r="N72" s="128">
        <v>20.073891290000002</v>
      </c>
      <c r="O72" s="128">
        <v>22.360228859999999</v>
      </c>
      <c r="P72" s="128">
        <v>19.246397309999999</v>
      </c>
      <c r="Q72" s="128">
        <v>9.7355877000000017</v>
      </c>
      <c r="R72" s="128">
        <v>10.137006830000001</v>
      </c>
      <c r="S72" s="128">
        <v>1.6241652100000001</v>
      </c>
      <c r="T72" s="128">
        <v>4.2162356999999995</v>
      </c>
      <c r="U72" s="128"/>
      <c r="V72" s="128"/>
    </row>
    <row r="73" spans="1:22" hidden="1" outlineLevel="1">
      <c r="A73" s="8">
        <v>42430</v>
      </c>
      <c r="B73" s="128">
        <v>1505.76110567</v>
      </c>
      <c r="C73" s="128">
        <v>560.3049675499999</v>
      </c>
      <c r="D73" s="128">
        <v>0.18280932999999999</v>
      </c>
      <c r="E73" s="128">
        <v>212.00968198000001</v>
      </c>
      <c r="F73" s="128">
        <v>109.68195386000001</v>
      </c>
      <c r="G73" s="128">
        <v>7.4675705599999995</v>
      </c>
      <c r="H73" s="128">
        <v>41.440714829999997</v>
      </c>
      <c r="I73" s="128">
        <v>313.84997642000002</v>
      </c>
      <c r="J73" s="128">
        <v>151.68302311999997</v>
      </c>
      <c r="K73" s="128">
        <v>8.9920005099999987</v>
      </c>
      <c r="L73" s="128">
        <v>11.051181180000002</v>
      </c>
      <c r="M73" s="164" t="s">
        <v>186</v>
      </c>
      <c r="N73" s="128">
        <v>21.927837629999999</v>
      </c>
      <c r="O73" s="128">
        <v>23.346219749999999</v>
      </c>
      <c r="P73" s="128">
        <v>16.027407060000002</v>
      </c>
      <c r="Q73" s="128">
        <v>10.32586336</v>
      </c>
      <c r="R73" s="128">
        <v>10.021466579999998</v>
      </c>
      <c r="S73" s="128">
        <v>1.6740377500000001</v>
      </c>
      <c r="T73" s="128">
        <v>5.7743941999999997</v>
      </c>
      <c r="U73" s="128"/>
      <c r="V73" s="128"/>
    </row>
    <row r="74" spans="1:22" hidden="1" outlineLevel="1">
      <c r="A74" s="8">
        <v>42461</v>
      </c>
      <c r="B74" s="128">
        <v>1664.788037</v>
      </c>
      <c r="C74" s="128">
        <v>725.72447350000004</v>
      </c>
      <c r="D74" s="128">
        <v>0.31418154999999998</v>
      </c>
      <c r="E74" s="128">
        <v>241.08046066</v>
      </c>
      <c r="F74" s="128">
        <v>64.420026649999997</v>
      </c>
      <c r="G74" s="128">
        <v>5.9697864800000007</v>
      </c>
      <c r="H74" s="128">
        <v>53.545796350000003</v>
      </c>
      <c r="I74" s="128">
        <v>293.80271087000006</v>
      </c>
      <c r="J74" s="128">
        <v>162.69551747999998</v>
      </c>
      <c r="K74" s="128">
        <v>9.5712468500000014</v>
      </c>
      <c r="L74" s="128">
        <v>11.40429013</v>
      </c>
      <c r="M74" s="164" t="s">
        <v>186</v>
      </c>
      <c r="N74" s="128">
        <v>25.142301549999999</v>
      </c>
      <c r="O74" s="128">
        <v>26.636276799999997</v>
      </c>
      <c r="P74" s="128">
        <v>16.222620089999999</v>
      </c>
      <c r="Q74" s="128">
        <v>9.9780756899999989</v>
      </c>
      <c r="R74" s="128">
        <v>13.063565460000001</v>
      </c>
      <c r="S74" s="128">
        <v>1.2014118199999999</v>
      </c>
      <c r="T74" s="128">
        <v>4.0152950699999996</v>
      </c>
      <c r="U74" s="128"/>
      <c r="V74" s="128"/>
    </row>
    <row r="75" spans="1:22" hidden="1" outlineLevel="1">
      <c r="A75" s="8">
        <v>42491</v>
      </c>
      <c r="B75" s="128">
        <v>2014.8709006000004</v>
      </c>
      <c r="C75" s="128">
        <v>951.62161301000003</v>
      </c>
      <c r="D75" s="128">
        <v>0.23129118999999998</v>
      </c>
      <c r="E75" s="128">
        <v>305.82772813999998</v>
      </c>
      <c r="F75" s="128">
        <v>41.982052609999997</v>
      </c>
      <c r="G75" s="128">
        <v>7.6344474100000017</v>
      </c>
      <c r="H75" s="128">
        <v>54.605784219999997</v>
      </c>
      <c r="I75" s="128">
        <v>381.45412075999997</v>
      </c>
      <c r="J75" s="128">
        <v>146.90390403999999</v>
      </c>
      <c r="K75" s="128">
        <v>11.78730603</v>
      </c>
      <c r="L75" s="128">
        <v>12.536872430000001</v>
      </c>
      <c r="M75" s="164" t="s">
        <v>186</v>
      </c>
      <c r="N75" s="128">
        <v>26.894776109999999</v>
      </c>
      <c r="O75" s="128">
        <v>26.989402129999995</v>
      </c>
      <c r="P75" s="128">
        <v>15.547331490000001</v>
      </c>
      <c r="Q75" s="128">
        <v>9.6422777499999999</v>
      </c>
      <c r="R75" s="128">
        <v>14.760230719999999</v>
      </c>
      <c r="S75" s="128">
        <v>1.49616178</v>
      </c>
      <c r="T75" s="128">
        <v>4.9556007799999993</v>
      </c>
      <c r="U75" s="128"/>
      <c r="V75" s="128"/>
    </row>
    <row r="76" spans="1:22" hidden="1" outlineLevel="1">
      <c r="A76" s="8">
        <v>42522</v>
      </c>
      <c r="B76" s="128">
        <v>2110.0259121200002</v>
      </c>
      <c r="C76" s="128">
        <v>1006.48506585</v>
      </c>
      <c r="D76" s="128">
        <v>0.32239311999999998</v>
      </c>
      <c r="E76" s="128">
        <v>284.36409021999998</v>
      </c>
      <c r="F76" s="128">
        <v>66.571833309999988</v>
      </c>
      <c r="G76" s="128">
        <v>9.1511469999999999</v>
      </c>
      <c r="H76" s="128">
        <v>44.572249159999998</v>
      </c>
      <c r="I76" s="128">
        <v>407.15565934999995</v>
      </c>
      <c r="J76" s="128">
        <v>158.78574469</v>
      </c>
      <c r="K76" s="128">
        <v>17.972589670000001</v>
      </c>
      <c r="L76" s="128">
        <v>11.549498249999999</v>
      </c>
      <c r="M76" s="164" t="s">
        <v>186</v>
      </c>
      <c r="N76" s="128">
        <v>27.470094920000001</v>
      </c>
      <c r="O76" s="128">
        <v>27.705460319999997</v>
      </c>
      <c r="P76" s="128">
        <v>14.606014239999999</v>
      </c>
      <c r="Q76" s="128">
        <v>9.7376341899999996</v>
      </c>
      <c r="R76" s="128">
        <v>17.560070889999999</v>
      </c>
      <c r="S76" s="128">
        <v>1.6303856400000001</v>
      </c>
      <c r="T76" s="128">
        <v>4.3859812999999992</v>
      </c>
      <c r="U76" s="128"/>
      <c r="V76" s="128"/>
    </row>
    <row r="77" spans="1:22" hidden="1" outlineLevel="1">
      <c r="A77" s="8">
        <v>42552</v>
      </c>
      <c r="B77" s="128">
        <v>2131.5166657499999</v>
      </c>
      <c r="C77" s="128">
        <v>1074.6488174699998</v>
      </c>
      <c r="D77" s="128">
        <v>0.14992754</v>
      </c>
      <c r="E77" s="128">
        <v>289.30138059000001</v>
      </c>
      <c r="F77" s="128">
        <v>39.348840670000001</v>
      </c>
      <c r="G77" s="128">
        <v>8.1032478000000001</v>
      </c>
      <c r="H77" s="128">
        <v>48.817767090000004</v>
      </c>
      <c r="I77" s="128">
        <v>378.45815715999998</v>
      </c>
      <c r="J77" s="128">
        <v>147.74846233000002</v>
      </c>
      <c r="K77" s="128">
        <v>20.964075749999999</v>
      </c>
      <c r="L77" s="128">
        <v>11.631042050000001</v>
      </c>
      <c r="M77" s="164" t="s">
        <v>186</v>
      </c>
      <c r="N77" s="128">
        <v>29.836547039999999</v>
      </c>
      <c r="O77" s="128">
        <v>29.462394120000003</v>
      </c>
      <c r="P77" s="128">
        <v>14.645514110000001</v>
      </c>
      <c r="Q77" s="128">
        <v>11.23488448</v>
      </c>
      <c r="R77" s="128">
        <v>20.744825580000004</v>
      </c>
      <c r="S77" s="128">
        <v>1.89165775</v>
      </c>
      <c r="T77" s="128">
        <v>4.5291242199999999</v>
      </c>
      <c r="U77" s="128"/>
      <c r="V77" s="128"/>
    </row>
    <row r="78" spans="1:22" hidden="1" outlineLevel="1">
      <c r="A78" s="8">
        <v>42583</v>
      </c>
      <c r="B78" s="128">
        <v>2035.6678915699999</v>
      </c>
      <c r="C78" s="128">
        <v>902.80482545999996</v>
      </c>
      <c r="D78" s="128">
        <v>0.27079770999999997</v>
      </c>
      <c r="E78" s="128">
        <v>332.00526194999998</v>
      </c>
      <c r="F78" s="128">
        <v>53.928610480000003</v>
      </c>
      <c r="G78" s="128">
        <v>11.199212500000002</v>
      </c>
      <c r="H78" s="128">
        <v>46.821863130000004</v>
      </c>
      <c r="I78" s="128">
        <v>384.09452289000001</v>
      </c>
      <c r="J78" s="128">
        <v>146.26770738000002</v>
      </c>
      <c r="K78" s="128">
        <v>25.05220212</v>
      </c>
      <c r="L78" s="128">
        <v>11.96194586</v>
      </c>
      <c r="M78" s="164" t="s">
        <v>186</v>
      </c>
      <c r="N78" s="128">
        <v>33.552198979999993</v>
      </c>
      <c r="O78" s="128">
        <v>31.59569724</v>
      </c>
      <c r="P78" s="128">
        <v>19.050126580000001</v>
      </c>
      <c r="Q78" s="128">
        <v>10.901726499999999</v>
      </c>
      <c r="R78" s="128">
        <v>19.903844250000002</v>
      </c>
      <c r="S78" s="128">
        <v>2.0398576600000005</v>
      </c>
      <c r="T78" s="128">
        <v>4.2174908799999997</v>
      </c>
      <c r="U78" s="128"/>
      <c r="V78" s="128"/>
    </row>
    <row r="79" spans="1:22" hidden="1" outlineLevel="1">
      <c r="A79" s="8">
        <v>42614</v>
      </c>
      <c r="B79" s="128">
        <v>2099.0748478500004</v>
      </c>
      <c r="C79" s="128">
        <v>923.70218549000003</v>
      </c>
      <c r="D79" s="128">
        <v>0.47090761000000003</v>
      </c>
      <c r="E79" s="128">
        <v>349.27260742999994</v>
      </c>
      <c r="F79" s="128">
        <v>77.135588780000006</v>
      </c>
      <c r="G79" s="128">
        <v>11.568438970000001</v>
      </c>
      <c r="H79" s="128">
        <v>51.283976759999994</v>
      </c>
      <c r="I79" s="128">
        <v>369.73050077000005</v>
      </c>
      <c r="J79" s="128">
        <v>156.61406507000001</v>
      </c>
      <c r="K79" s="128">
        <v>21.750092540000001</v>
      </c>
      <c r="L79" s="128">
        <v>12.592740329999998</v>
      </c>
      <c r="M79" s="164" t="s">
        <v>186</v>
      </c>
      <c r="N79" s="128">
        <v>28.205891770000001</v>
      </c>
      <c r="O79" s="128">
        <v>29.668087429999996</v>
      </c>
      <c r="P79" s="128">
        <v>23.307603829999998</v>
      </c>
      <c r="Q79" s="128">
        <v>13.425791759999999</v>
      </c>
      <c r="R79" s="128">
        <v>23.866630479999998</v>
      </c>
      <c r="S79" s="128">
        <v>1.7428415299999998</v>
      </c>
      <c r="T79" s="128">
        <v>4.7368973000000008</v>
      </c>
      <c r="U79" s="128"/>
      <c r="V79" s="128"/>
    </row>
    <row r="80" spans="1:22" hidden="1" outlineLevel="1">
      <c r="A80" s="8">
        <v>42644</v>
      </c>
      <c r="B80" s="128">
        <v>2188.14618488</v>
      </c>
      <c r="C80" s="128">
        <v>999.42860734999999</v>
      </c>
      <c r="D80" s="128">
        <v>0.23704508000000002</v>
      </c>
      <c r="E80" s="128">
        <v>313.97213571999998</v>
      </c>
      <c r="F80" s="128">
        <v>72.86236602999999</v>
      </c>
      <c r="G80" s="128">
        <v>11.831764870000001</v>
      </c>
      <c r="H80" s="128">
        <v>54.560085780000001</v>
      </c>
      <c r="I80" s="128">
        <v>423.99515145999999</v>
      </c>
      <c r="J80" s="128">
        <v>151.28906988</v>
      </c>
      <c r="K80" s="128">
        <v>21.733812059999998</v>
      </c>
      <c r="L80" s="128">
        <v>12.325042190000001</v>
      </c>
      <c r="M80" s="164" t="s">
        <v>186</v>
      </c>
      <c r="N80" s="128">
        <v>29.139846649999999</v>
      </c>
      <c r="O80" s="128">
        <v>33.628167390000002</v>
      </c>
      <c r="P80" s="128">
        <v>22.225375379999999</v>
      </c>
      <c r="Q80" s="128">
        <v>13.679096899999999</v>
      </c>
      <c r="R80" s="128">
        <v>20.207584190000006</v>
      </c>
      <c r="S80" s="128">
        <v>2.2785298099999998</v>
      </c>
      <c r="T80" s="128">
        <v>4.7525041400000001</v>
      </c>
      <c r="U80" s="128"/>
      <c r="V80" s="128"/>
    </row>
    <row r="81" spans="1:22" hidden="1" outlineLevel="1">
      <c r="A81" s="8">
        <v>42675</v>
      </c>
      <c r="B81" s="128">
        <v>2368.2361977799997</v>
      </c>
      <c r="C81" s="128">
        <v>1206.65566201</v>
      </c>
      <c r="D81" s="128">
        <v>1.94341652</v>
      </c>
      <c r="E81" s="128">
        <v>295.74451670999997</v>
      </c>
      <c r="F81" s="128">
        <v>98.055270799999988</v>
      </c>
      <c r="G81" s="128">
        <v>11.31378327</v>
      </c>
      <c r="H81" s="128">
        <v>64.71550637</v>
      </c>
      <c r="I81" s="128">
        <v>384.00949324999999</v>
      </c>
      <c r="J81" s="128">
        <v>146.98205436999999</v>
      </c>
      <c r="K81" s="128">
        <v>21.87444386</v>
      </c>
      <c r="L81" s="128">
        <v>14.017139070000001</v>
      </c>
      <c r="M81" s="164" t="s">
        <v>186</v>
      </c>
      <c r="N81" s="128">
        <v>32.242558389999999</v>
      </c>
      <c r="O81" s="128">
        <v>33.831902370000002</v>
      </c>
      <c r="P81" s="128">
        <v>16.104816379999999</v>
      </c>
      <c r="Q81" s="128">
        <v>14.763722629999998</v>
      </c>
      <c r="R81" s="128">
        <v>18.87599415</v>
      </c>
      <c r="S81" s="128">
        <v>2.4871939999999997</v>
      </c>
      <c r="T81" s="128">
        <v>4.6187236299999999</v>
      </c>
      <c r="U81" s="128"/>
      <c r="V81" s="128"/>
    </row>
    <row r="82" spans="1:22" hidden="1" outlineLevel="1">
      <c r="A82" s="8">
        <v>42705</v>
      </c>
      <c r="B82" s="128">
        <v>2745.6569124100006</v>
      </c>
      <c r="C82" s="128">
        <v>1253.6074103199999</v>
      </c>
      <c r="D82" s="128">
        <v>0.83343801000000006</v>
      </c>
      <c r="E82" s="128">
        <v>318.50697101999998</v>
      </c>
      <c r="F82" s="128">
        <v>385.39270217000001</v>
      </c>
      <c r="G82" s="128">
        <v>13.840470700000001</v>
      </c>
      <c r="H82" s="128">
        <v>78.250140740000006</v>
      </c>
      <c r="I82" s="128">
        <v>405.13361449000001</v>
      </c>
      <c r="J82" s="128">
        <v>141.42698366000002</v>
      </c>
      <c r="K82" s="128">
        <v>19.989928940000002</v>
      </c>
      <c r="L82" s="128">
        <v>15.800922140000001</v>
      </c>
      <c r="M82" s="164" t="s">
        <v>186</v>
      </c>
      <c r="N82" s="128">
        <v>31.876672249999999</v>
      </c>
      <c r="O82" s="128">
        <v>35.172799979999994</v>
      </c>
      <c r="P82" s="128">
        <v>14.586945969999999</v>
      </c>
      <c r="Q82" s="128">
        <v>13.85986754</v>
      </c>
      <c r="R82" s="128">
        <v>10.68031785</v>
      </c>
      <c r="S82" s="128">
        <v>1.7117321000000003</v>
      </c>
      <c r="T82" s="128">
        <v>4.985994530000001</v>
      </c>
      <c r="U82" s="128"/>
      <c r="V82" s="128"/>
    </row>
    <row r="83" spans="1:22" hidden="1" outlineLevel="1">
      <c r="A83" s="8">
        <v>42736</v>
      </c>
      <c r="B83" s="128">
        <v>2565.4851680799998</v>
      </c>
      <c r="C83" s="128">
        <v>994.69901173000005</v>
      </c>
      <c r="D83" s="128">
        <v>0.46706627999999994</v>
      </c>
      <c r="E83" s="128">
        <v>259.81461820000004</v>
      </c>
      <c r="F83" s="128">
        <v>529.13333633000002</v>
      </c>
      <c r="G83" s="128">
        <v>15.280825160000001</v>
      </c>
      <c r="H83" s="128">
        <v>62.753202269999989</v>
      </c>
      <c r="I83" s="128">
        <v>391.87093092999999</v>
      </c>
      <c r="J83" s="128">
        <v>163.70476244000002</v>
      </c>
      <c r="K83" s="128">
        <v>17.610972719999999</v>
      </c>
      <c r="L83" s="128">
        <v>16.696895640000001</v>
      </c>
      <c r="M83" s="164" t="s">
        <v>186</v>
      </c>
      <c r="N83" s="128">
        <v>30.586069029999997</v>
      </c>
      <c r="O83" s="128">
        <v>31.629854999999999</v>
      </c>
      <c r="P83" s="128">
        <v>18.811130889999998</v>
      </c>
      <c r="Q83" s="128">
        <v>13.917927519999999</v>
      </c>
      <c r="R83" s="128">
        <v>10.55733234</v>
      </c>
      <c r="S83" s="128">
        <v>1.74083162</v>
      </c>
      <c r="T83" s="128">
        <v>6.2103999799999992</v>
      </c>
      <c r="U83" s="128"/>
      <c r="V83" s="128"/>
    </row>
    <row r="84" spans="1:22" hidden="1" outlineLevel="1">
      <c r="A84" s="8">
        <v>42767</v>
      </c>
      <c r="B84" s="128">
        <v>2422.1280879200003</v>
      </c>
      <c r="C84" s="128">
        <v>913.10359233000008</v>
      </c>
      <c r="D84" s="128">
        <v>0.31989686000000001</v>
      </c>
      <c r="E84" s="128">
        <v>225.67916210999999</v>
      </c>
      <c r="F84" s="128">
        <v>594.58310174000007</v>
      </c>
      <c r="G84" s="128">
        <v>12.725530089999999</v>
      </c>
      <c r="H84" s="128">
        <v>53.2020743</v>
      </c>
      <c r="I84" s="128">
        <v>313.94560074999998</v>
      </c>
      <c r="J84" s="128">
        <v>174.47654907</v>
      </c>
      <c r="K84" s="128">
        <v>14.829086659999998</v>
      </c>
      <c r="L84" s="128">
        <v>16.207297109999999</v>
      </c>
      <c r="M84" s="164" t="s">
        <v>186</v>
      </c>
      <c r="N84" s="128">
        <v>30.71105713</v>
      </c>
      <c r="O84" s="128">
        <v>29.11766892</v>
      </c>
      <c r="P84" s="128">
        <v>13.56870906</v>
      </c>
      <c r="Q84" s="128">
        <v>12.39465102</v>
      </c>
      <c r="R84" s="128">
        <v>9.0199333499999987</v>
      </c>
      <c r="S84" s="128">
        <v>2.1857789300000001</v>
      </c>
      <c r="T84" s="128">
        <v>6.058398490000001</v>
      </c>
      <c r="U84" s="128"/>
      <c r="V84" s="128"/>
    </row>
    <row r="85" spans="1:22" hidden="1" outlineLevel="1">
      <c r="A85" s="8">
        <v>42795</v>
      </c>
      <c r="B85" s="128">
        <v>2637.6310416199999</v>
      </c>
      <c r="C85" s="128">
        <v>1015.7640506099999</v>
      </c>
      <c r="D85" s="128">
        <v>0.51706394</v>
      </c>
      <c r="E85" s="128">
        <v>274.62194884999997</v>
      </c>
      <c r="F85" s="128">
        <v>593.43491087999996</v>
      </c>
      <c r="G85" s="128">
        <v>13.4591057</v>
      </c>
      <c r="H85" s="128">
        <v>54.231462820000004</v>
      </c>
      <c r="I85" s="128">
        <v>398.9007206</v>
      </c>
      <c r="J85" s="128">
        <v>143.82216633000002</v>
      </c>
      <c r="K85" s="128">
        <v>18.63099549</v>
      </c>
      <c r="L85" s="128">
        <v>16.469048540000003</v>
      </c>
      <c r="M85" s="164" t="s">
        <v>186</v>
      </c>
      <c r="N85" s="128">
        <v>30.926935390000004</v>
      </c>
      <c r="O85" s="128">
        <v>33.694212409999999</v>
      </c>
      <c r="P85" s="128">
        <v>14.453744919999998</v>
      </c>
      <c r="Q85" s="128">
        <v>12.32028547</v>
      </c>
      <c r="R85" s="128">
        <v>9.0762221499999995</v>
      </c>
      <c r="S85" s="128">
        <v>1.9427161799999999</v>
      </c>
      <c r="T85" s="128">
        <v>5.3654513399999999</v>
      </c>
      <c r="U85" s="128"/>
      <c r="V85" s="128"/>
    </row>
    <row r="86" spans="1:22" hidden="1" outlineLevel="1">
      <c r="A86" s="8">
        <v>42826</v>
      </c>
      <c r="B86" s="128">
        <v>2587.4700406499996</v>
      </c>
      <c r="C86" s="128">
        <v>1005.58815614</v>
      </c>
      <c r="D86" s="128">
        <v>0.32433440999999996</v>
      </c>
      <c r="E86" s="128">
        <v>249.78113415000001</v>
      </c>
      <c r="F86" s="128">
        <v>514.08386919999998</v>
      </c>
      <c r="G86" s="128">
        <v>9.1236151800000016</v>
      </c>
      <c r="H86" s="128">
        <v>46.925978980000004</v>
      </c>
      <c r="I86" s="128">
        <v>473.32977247999997</v>
      </c>
      <c r="J86" s="128">
        <v>155.66068000999999</v>
      </c>
      <c r="K86" s="128">
        <v>14.876327889999999</v>
      </c>
      <c r="L86" s="128">
        <v>15.958891380000001</v>
      </c>
      <c r="M86" s="164" t="s">
        <v>186</v>
      </c>
      <c r="N86" s="128">
        <v>30.899221439999998</v>
      </c>
      <c r="O86" s="128">
        <v>30.371652319999999</v>
      </c>
      <c r="P86" s="128">
        <v>13.23033199</v>
      </c>
      <c r="Q86" s="128">
        <v>12.74811714</v>
      </c>
      <c r="R86" s="128">
        <v>7.6670749000000002</v>
      </c>
      <c r="S86" s="128">
        <v>2.0526321299999997</v>
      </c>
      <c r="T86" s="128">
        <v>4.84825091</v>
      </c>
      <c r="U86" s="128"/>
      <c r="V86" s="128"/>
    </row>
    <row r="87" spans="1:22" hidden="1" outlineLevel="1">
      <c r="A87" s="8">
        <v>42856</v>
      </c>
      <c r="B87" s="128">
        <v>2720.7912801500001</v>
      </c>
      <c r="C87" s="128">
        <v>1019.08507375</v>
      </c>
      <c r="D87" s="128">
        <v>1.2826148600000002</v>
      </c>
      <c r="E87" s="128">
        <v>276.72887886000001</v>
      </c>
      <c r="F87" s="128">
        <v>527.47122058000002</v>
      </c>
      <c r="G87" s="128">
        <v>12.129644659999999</v>
      </c>
      <c r="H87" s="128">
        <v>50.184890079999995</v>
      </c>
      <c r="I87" s="128">
        <v>555.83945055000004</v>
      </c>
      <c r="J87" s="128">
        <v>125.44958736999999</v>
      </c>
      <c r="K87" s="128">
        <v>17.58333318</v>
      </c>
      <c r="L87" s="128">
        <v>16.33565887</v>
      </c>
      <c r="M87" s="164" t="s">
        <v>186</v>
      </c>
      <c r="N87" s="128">
        <v>36.340422319999995</v>
      </c>
      <c r="O87" s="128">
        <v>33.463754679999994</v>
      </c>
      <c r="P87" s="128">
        <v>16.301775470000003</v>
      </c>
      <c r="Q87" s="128">
        <v>13.06419859</v>
      </c>
      <c r="R87" s="128">
        <v>11.653420789999998</v>
      </c>
      <c r="S87" s="128">
        <v>2.15532331</v>
      </c>
      <c r="T87" s="128">
        <v>5.7220322299999999</v>
      </c>
      <c r="U87" s="128"/>
      <c r="V87" s="128"/>
    </row>
    <row r="88" spans="1:22" hidden="1" outlineLevel="1">
      <c r="A88" s="8">
        <v>42887</v>
      </c>
      <c r="B88" s="128">
        <v>2521.7740151799999</v>
      </c>
      <c r="C88" s="128">
        <v>833.19198330000017</v>
      </c>
      <c r="D88" s="128">
        <v>1.3458902199999998</v>
      </c>
      <c r="E88" s="128">
        <v>249.36631746</v>
      </c>
      <c r="F88" s="128">
        <v>503.58876967999993</v>
      </c>
      <c r="G88" s="128">
        <v>11.872886090000002</v>
      </c>
      <c r="H88" s="128">
        <v>50.06744273999999</v>
      </c>
      <c r="I88" s="128">
        <v>548.16991060000009</v>
      </c>
      <c r="J88" s="128">
        <v>147.39236564000001</v>
      </c>
      <c r="K88" s="128">
        <v>26.186694889999998</v>
      </c>
      <c r="L88" s="128">
        <v>15.341753110000001</v>
      </c>
      <c r="M88" s="164" t="s">
        <v>186</v>
      </c>
      <c r="N88" s="128">
        <v>43.907479490000007</v>
      </c>
      <c r="O88" s="128">
        <v>34.010440599999995</v>
      </c>
      <c r="P88" s="128">
        <v>16.754535109999999</v>
      </c>
      <c r="Q88" s="128">
        <v>13.143108489999999</v>
      </c>
      <c r="R88" s="128">
        <v>17.633642349999999</v>
      </c>
      <c r="S88" s="128">
        <v>3.1337419200000003</v>
      </c>
      <c r="T88" s="128">
        <v>6.6670534900000007</v>
      </c>
      <c r="U88" s="128"/>
      <c r="V88" s="128"/>
    </row>
    <row r="89" spans="1:22" hidden="1" outlineLevel="1">
      <c r="A89" s="8">
        <v>42917</v>
      </c>
      <c r="B89" s="128">
        <v>3178.12033733</v>
      </c>
      <c r="C89" s="128">
        <v>1069.9768764000003</v>
      </c>
      <c r="D89" s="128">
        <v>0.72069000999999999</v>
      </c>
      <c r="E89" s="128">
        <v>291.31657848000009</v>
      </c>
      <c r="F89" s="128">
        <v>934.62552675000006</v>
      </c>
      <c r="G89" s="128">
        <v>15.422232220000001</v>
      </c>
      <c r="H89" s="128">
        <v>59.277523839999994</v>
      </c>
      <c r="I89" s="128">
        <v>482.60012886999999</v>
      </c>
      <c r="J89" s="128">
        <v>133.10817952000002</v>
      </c>
      <c r="K89" s="128">
        <v>34.658302350000007</v>
      </c>
      <c r="L89" s="128">
        <v>16.41696202</v>
      </c>
      <c r="M89" s="164" t="s">
        <v>186</v>
      </c>
      <c r="N89" s="128">
        <v>44.202120999999998</v>
      </c>
      <c r="O89" s="128">
        <v>36.28672297</v>
      </c>
      <c r="P89" s="128">
        <v>15.87237755</v>
      </c>
      <c r="Q89" s="128">
        <v>14.232497970000001</v>
      </c>
      <c r="R89" s="128">
        <v>20.646805560000001</v>
      </c>
      <c r="S89" s="128">
        <v>3.61820246</v>
      </c>
      <c r="T89" s="128">
        <v>5.1386093600000002</v>
      </c>
      <c r="U89" s="128"/>
      <c r="V89" s="128"/>
    </row>
    <row r="90" spans="1:22" hidden="1" outlineLevel="1">
      <c r="A90" s="8">
        <v>42948</v>
      </c>
      <c r="B90" s="128">
        <v>2961.0097060200001</v>
      </c>
      <c r="C90" s="128">
        <v>959.6162568200001</v>
      </c>
      <c r="D90" s="128">
        <v>0.39904254999999994</v>
      </c>
      <c r="E90" s="128">
        <v>282.40268007999998</v>
      </c>
      <c r="F90" s="128">
        <v>787.64008545000002</v>
      </c>
      <c r="G90" s="128">
        <v>18.153880480000002</v>
      </c>
      <c r="H90" s="128">
        <v>57.021160570000006</v>
      </c>
      <c r="I90" s="128">
        <v>519.29805611000006</v>
      </c>
      <c r="J90" s="128">
        <v>141.38859424</v>
      </c>
      <c r="K90" s="128">
        <v>29.171790420000001</v>
      </c>
      <c r="L90" s="128">
        <v>17.233043330000001</v>
      </c>
      <c r="M90" s="164" t="s">
        <v>186</v>
      </c>
      <c r="N90" s="128">
        <v>49.102959079999998</v>
      </c>
      <c r="O90" s="128">
        <v>34.191823460000002</v>
      </c>
      <c r="P90" s="128">
        <v>23.689050309999992</v>
      </c>
      <c r="Q90" s="128">
        <v>14.812948309999999</v>
      </c>
      <c r="R90" s="128">
        <v>19.165154359999999</v>
      </c>
      <c r="S90" s="128">
        <v>2.2909264999999999</v>
      </c>
      <c r="T90" s="128">
        <v>5.4322539499999998</v>
      </c>
      <c r="U90" s="128"/>
      <c r="V90" s="128"/>
    </row>
    <row r="91" spans="1:22" hidden="1" outlineLevel="1">
      <c r="A91" s="8">
        <v>42979</v>
      </c>
      <c r="B91" s="128">
        <v>3066.6704420700003</v>
      </c>
      <c r="C91" s="128">
        <v>1047.8692173500001</v>
      </c>
      <c r="D91" s="128">
        <v>0.80211138999999998</v>
      </c>
      <c r="E91" s="128">
        <v>335.63498704</v>
      </c>
      <c r="F91" s="128">
        <v>778.97637731999998</v>
      </c>
      <c r="G91" s="128">
        <v>22.672118399999999</v>
      </c>
      <c r="H91" s="128">
        <v>73.719203820000018</v>
      </c>
      <c r="I91" s="128">
        <v>484.38184110999998</v>
      </c>
      <c r="J91" s="128">
        <v>126.20160844</v>
      </c>
      <c r="K91" s="128">
        <v>22.678463599999994</v>
      </c>
      <c r="L91" s="128">
        <v>17.86836577</v>
      </c>
      <c r="M91" s="164" t="s">
        <v>186</v>
      </c>
      <c r="N91" s="128">
        <v>59.757047979999996</v>
      </c>
      <c r="O91" s="128">
        <v>37.134830129999997</v>
      </c>
      <c r="P91" s="128">
        <v>16.942255899999999</v>
      </c>
      <c r="Q91" s="128">
        <v>16.983322780000002</v>
      </c>
      <c r="R91" s="128">
        <v>17.84648906</v>
      </c>
      <c r="S91" s="128">
        <v>2.2022340799999998</v>
      </c>
      <c r="T91" s="128">
        <v>4.9999679000000006</v>
      </c>
      <c r="U91" s="128"/>
      <c r="V91" s="128"/>
    </row>
    <row r="92" spans="1:22" hidden="1" outlineLevel="1">
      <c r="A92" s="8">
        <v>43009</v>
      </c>
      <c r="B92" s="128">
        <v>2923.9309169800008</v>
      </c>
      <c r="C92" s="128">
        <v>1042.8218552600001</v>
      </c>
      <c r="D92" s="128">
        <v>0.52404780000000006</v>
      </c>
      <c r="E92" s="128">
        <v>284.97994244</v>
      </c>
      <c r="F92" s="128">
        <v>526.9792236799999</v>
      </c>
      <c r="G92" s="128">
        <v>32.570485009999999</v>
      </c>
      <c r="H92" s="128">
        <v>62.123038779999995</v>
      </c>
      <c r="I92" s="128">
        <v>646.52690198999994</v>
      </c>
      <c r="J92" s="128">
        <v>129.48344337</v>
      </c>
      <c r="K92" s="128">
        <v>18.037644740000001</v>
      </c>
      <c r="L92" s="128">
        <v>17.344515940000001</v>
      </c>
      <c r="M92" s="164" t="s">
        <v>186</v>
      </c>
      <c r="N92" s="128">
        <v>59.844927150000004</v>
      </c>
      <c r="O92" s="128">
        <v>43.479274120000007</v>
      </c>
      <c r="P92" s="128">
        <v>17.975852450000001</v>
      </c>
      <c r="Q92" s="128">
        <v>15.843628710000001</v>
      </c>
      <c r="R92" s="128">
        <v>16.08128056</v>
      </c>
      <c r="S92" s="128">
        <v>2.0506467599999998</v>
      </c>
      <c r="T92" s="128">
        <v>7.2642082200000004</v>
      </c>
      <c r="U92" s="128"/>
      <c r="V92" s="128"/>
    </row>
    <row r="93" spans="1:22" hidden="1" outlineLevel="1">
      <c r="A93" s="8">
        <v>43040</v>
      </c>
      <c r="B93" s="128">
        <v>2535.5363830200008</v>
      </c>
      <c r="C93" s="128">
        <v>1007.7396098199999</v>
      </c>
      <c r="D93" s="128">
        <v>0.74839375000000008</v>
      </c>
      <c r="E93" s="128">
        <v>328.38951850999996</v>
      </c>
      <c r="F93" s="128">
        <v>260.62412382999997</v>
      </c>
      <c r="G93" s="128">
        <v>33.603388500000001</v>
      </c>
      <c r="H93" s="128">
        <v>67.058583729999995</v>
      </c>
      <c r="I93" s="128">
        <v>508.90453921</v>
      </c>
      <c r="J93" s="128">
        <v>127.86960135999999</v>
      </c>
      <c r="K93" s="128">
        <v>20.02053038</v>
      </c>
      <c r="L93" s="128">
        <v>21.466283660000002</v>
      </c>
      <c r="M93" s="164" t="s">
        <v>186</v>
      </c>
      <c r="N93" s="128">
        <v>59.751292990000003</v>
      </c>
      <c r="O93" s="128">
        <v>43.375409460000007</v>
      </c>
      <c r="P93" s="128">
        <v>18.123752330000002</v>
      </c>
      <c r="Q93" s="128">
        <v>14.677669560000002</v>
      </c>
      <c r="R93" s="128">
        <v>15.614264110000001</v>
      </c>
      <c r="S93" s="128">
        <v>1.8390791600000003</v>
      </c>
      <c r="T93" s="128">
        <v>5.7303426600000007</v>
      </c>
      <c r="U93" s="128"/>
      <c r="V93" s="128"/>
    </row>
    <row r="94" spans="1:22" hidden="1" outlineLevel="1">
      <c r="A94" s="8">
        <v>43070</v>
      </c>
      <c r="B94" s="128">
        <v>2511.31052516</v>
      </c>
      <c r="C94" s="128">
        <v>1023.18973336</v>
      </c>
      <c r="D94" s="128">
        <v>0.41744376</v>
      </c>
      <c r="E94" s="128">
        <v>315.93758926999999</v>
      </c>
      <c r="F94" s="128">
        <v>164.72253470999999</v>
      </c>
      <c r="G94" s="128">
        <v>38.941723870000004</v>
      </c>
      <c r="H94" s="128">
        <v>89.804514960000006</v>
      </c>
      <c r="I94" s="128">
        <v>486.87378739999991</v>
      </c>
      <c r="J94" s="128">
        <v>155.10063373000003</v>
      </c>
      <c r="K94" s="128">
        <v>16.03289848</v>
      </c>
      <c r="L94" s="128">
        <v>20.553601439999998</v>
      </c>
      <c r="M94" s="164" t="s">
        <v>186</v>
      </c>
      <c r="N94" s="128">
        <v>88.149152720000018</v>
      </c>
      <c r="O94" s="128">
        <v>53.134892010000009</v>
      </c>
      <c r="P94" s="128">
        <v>15.550900969999999</v>
      </c>
      <c r="Q94" s="128">
        <v>16.915287240000001</v>
      </c>
      <c r="R94" s="128">
        <v>13.65974245</v>
      </c>
      <c r="S94" s="128">
        <v>2.2390167299999999</v>
      </c>
      <c r="T94" s="128">
        <v>10.087072060000001</v>
      </c>
      <c r="U94" s="128"/>
      <c r="V94" s="128"/>
    </row>
    <row r="95" spans="1:22" hidden="1" outlineLevel="1">
      <c r="A95" s="8">
        <v>43101</v>
      </c>
      <c r="B95" s="128">
        <v>2594.4673540799995</v>
      </c>
      <c r="C95" s="128">
        <v>1236.4866172100001</v>
      </c>
      <c r="D95" s="128">
        <v>0.15329126000000004</v>
      </c>
      <c r="E95" s="128">
        <v>271.83574076999997</v>
      </c>
      <c r="F95" s="128">
        <v>184.62275793000001</v>
      </c>
      <c r="G95" s="128">
        <v>22.462186949999996</v>
      </c>
      <c r="H95" s="128">
        <v>68.646767730000008</v>
      </c>
      <c r="I95" s="128">
        <v>462.54515022999999</v>
      </c>
      <c r="J95" s="128">
        <v>123.42487585999999</v>
      </c>
      <c r="K95" s="128">
        <v>12.91524246</v>
      </c>
      <c r="L95" s="128">
        <v>23.315297030000004</v>
      </c>
      <c r="M95" s="164" t="s">
        <v>186</v>
      </c>
      <c r="N95" s="128">
        <v>89.845768789999994</v>
      </c>
      <c r="O95" s="128">
        <v>42.121614109999996</v>
      </c>
      <c r="P95" s="128">
        <v>15.43165713</v>
      </c>
      <c r="Q95" s="128">
        <v>16.18602929</v>
      </c>
      <c r="R95" s="128">
        <v>12.49502902</v>
      </c>
      <c r="S95" s="128">
        <v>2.2277055300000002</v>
      </c>
      <c r="T95" s="128">
        <v>9.7516227799999999</v>
      </c>
      <c r="U95" s="128"/>
      <c r="V95" s="128"/>
    </row>
    <row r="96" spans="1:22" hidden="1" outlineLevel="1">
      <c r="A96" s="8">
        <v>43132</v>
      </c>
      <c r="B96" s="128">
        <v>2680.9738321100003</v>
      </c>
      <c r="C96" s="128">
        <v>1248.8397215</v>
      </c>
      <c r="D96" s="128">
        <v>0.17741946</v>
      </c>
      <c r="E96" s="128">
        <v>300.3905618</v>
      </c>
      <c r="F96" s="128">
        <v>240.03210874000001</v>
      </c>
      <c r="G96" s="128">
        <v>17.155999769999998</v>
      </c>
      <c r="H96" s="128">
        <v>66.916786900000005</v>
      </c>
      <c r="I96" s="128">
        <v>499.81211037000003</v>
      </c>
      <c r="J96" s="128">
        <v>103.03796524000001</v>
      </c>
      <c r="K96" s="128">
        <v>15.126462829999999</v>
      </c>
      <c r="L96" s="128">
        <v>21.876421270000002</v>
      </c>
      <c r="M96" s="164" t="s">
        <v>186</v>
      </c>
      <c r="N96" s="128">
        <v>76.897408810000002</v>
      </c>
      <c r="O96" s="128">
        <v>41.435433930000002</v>
      </c>
      <c r="P96" s="128">
        <v>14.966059249999999</v>
      </c>
      <c r="Q96" s="128">
        <v>12.86927931</v>
      </c>
      <c r="R96" s="128">
        <v>12.246610559999999</v>
      </c>
      <c r="S96" s="128">
        <v>2.1497043599999999</v>
      </c>
      <c r="T96" s="128">
        <v>7.0437780099999987</v>
      </c>
      <c r="U96" s="128"/>
      <c r="V96" s="128"/>
    </row>
    <row r="97" spans="1:22" hidden="1" outlineLevel="1">
      <c r="A97" s="8">
        <v>43160</v>
      </c>
      <c r="B97" s="128">
        <v>2600.4345176899997</v>
      </c>
      <c r="C97" s="128">
        <v>1274.7276088900001</v>
      </c>
      <c r="D97" s="128">
        <v>0.12716188</v>
      </c>
      <c r="E97" s="128">
        <v>251.23181586000004</v>
      </c>
      <c r="F97" s="128">
        <v>178.12060335999999</v>
      </c>
      <c r="G97" s="128">
        <v>18.825912880000001</v>
      </c>
      <c r="H97" s="128">
        <v>56.002752389999991</v>
      </c>
      <c r="I97" s="128">
        <v>532.56262462000007</v>
      </c>
      <c r="J97" s="128">
        <v>92.348563000000013</v>
      </c>
      <c r="K97" s="128">
        <v>16.487129110000001</v>
      </c>
      <c r="L97" s="128">
        <v>22.28306903</v>
      </c>
      <c r="M97" s="164" t="s">
        <v>186</v>
      </c>
      <c r="N97" s="128">
        <v>72.644310630000007</v>
      </c>
      <c r="O97" s="128">
        <v>38.446027710000003</v>
      </c>
      <c r="P97" s="128">
        <v>12.433851480000001</v>
      </c>
      <c r="Q97" s="128">
        <v>13.51861295</v>
      </c>
      <c r="R97" s="128">
        <v>11.74176945</v>
      </c>
      <c r="S97" s="128">
        <v>2.0664455999999998</v>
      </c>
      <c r="T97" s="128">
        <v>6.8662588499999986</v>
      </c>
      <c r="U97" s="128"/>
      <c r="V97" s="128"/>
    </row>
    <row r="98" spans="1:22" hidden="1" outlineLevel="1">
      <c r="A98" s="8">
        <v>43191</v>
      </c>
      <c r="B98" s="128">
        <v>2712.3804503199995</v>
      </c>
      <c r="C98" s="128">
        <v>1319.24812208</v>
      </c>
      <c r="D98" s="128">
        <v>9.1265119999999991E-2</v>
      </c>
      <c r="E98" s="128">
        <v>283.8153787</v>
      </c>
      <c r="F98" s="128">
        <v>172.93211411999997</v>
      </c>
      <c r="G98" s="128">
        <v>16.7703442</v>
      </c>
      <c r="H98" s="128">
        <v>68.062489450000001</v>
      </c>
      <c r="I98" s="128">
        <v>580.62883777000002</v>
      </c>
      <c r="J98" s="128">
        <v>88.34303365000001</v>
      </c>
      <c r="K98" s="128">
        <v>14.567610400000001</v>
      </c>
      <c r="L98" s="128">
        <v>20.26396458</v>
      </c>
      <c r="M98" s="164" t="s">
        <v>186</v>
      </c>
      <c r="N98" s="128">
        <v>62.465104179999997</v>
      </c>
      <c r="O98" s="128">
        <v>39.827518990000009</v>
      </c>
      <c r="P98" s="128">
        <v>12.62405143</v>
      </c>
      <c r="Q98" s="128">
        <v>12.966852810000001</v>
      </c>
      <c r="R98" s="128">
        <v>12.852082490000001</v>
      </c>
      <c r="S98" s="128">
        <v>1.3368175499999997</v>
      </c>
      <c r="T98" s="128">
        <v>5.5848627999999998</v>
      </c>
      <c r="U98" s="128"/>
      <c r="V98" s="128"/>
    </row>
    <row r="99" spans="1:22" hidden="1" outlineLevel="1">
      <c r="A99" s="8">
        <v>43221</v>
      </c>
      <c r="B99" s="128">
        <v>2858.5085473399995</v>
      </c>
      <c r="C99" s="128">
        <v>1265.36249359</v>
      </c>
      <c r="D99" s="128">
        <v>0.14074258999999997</v>
      </c>
      <c r="E99" s="128">
        <v>312.55105336999998</v>
      </c>
      <c r="F99" s="128">
        <v>375.92342491999995</v>
      </c>
      <c r="G99" s="128">
        <v>15.898582670000001</v>
      </c>
      <c r="H99" s="128">
        <v>63.34269982</v>
      </c>
      <c r="I99" s="128">
        <v>537.95980113000007</v>
      </c>
      <c r="J99" s="128">
        <v>83.613407539999997</v>
      </c>
      <c r="K99" s="128">
        <v>17.369467759999999</v>
      </c>
      <c r="L99" s="128">
        <v>21.095535609999995</v>
      </c>
      <c r="M99" s="164" t="s">
        <v>186</v>
      </c>
      <c r="N99" s="128">
        <v>71.913152420000003</v>
      </c>
      <c r="O99" s="128">
        <v>39.786026530000001</v>
      </c>
      <c r="P99" s="128">
        <v>12.984869850000001</v>
      </c>
      <c r="Q99" s="128">
        <v>15.288970050000001</v>
      </c>
      <c r="R99" s="128">
        <v>16.521451190000001</v>
      </c>
      <c r="S99" s="128">
        <v>1.8594199600000003</v>
      </c>
      <c r="T99" s="128">
        <v>6.8974483400000013</v>
      </c>
      <c r="U99" s="128"/>
      <c r="V99" s="128"/>
    </row>
    <row r="100" spans="1:22" hidden="1" outlineLevel="1">
      <c r="A100" s="8">
        <v>43252</v>
      </c>
      <c r="B100" s="128">
        <v>2779.7582133000005</v>
      </c>
      <c r="C100" s="128">
        <v>1253.2425590299999</v>
      </c>
      <c r="D100" s="128">
        <v>0.39422705000000002</v>
      </c>
      <c r="E100" s="128">
        <v>283.90892428000006</v>
      </c>
      <c r="F100" s="128">
        <v>386.78553425000001</v>
      </c>
      <c r="G100" s="128">
        <v>14.45993962</v>
      </c>
      <c r="H100" s="128">
        <v>75.008177610000004</v>
      </c>
      <c r="I100" s="128">
        <v>455.29472371000008</v>
      </c>
      <c r="J100" s="128">
        <v>88.636062550000005</v>
      </c>
      <c r="K100" s="128">
        <v>26.615770730000001</v>
      </c>
      <c r="L100" s="128">
        <v>18.432752650000001</v>
      </c>
      <c r="M100" s="164" t="s">
        <v>186</v>
      </c>
      <c r="N100" s="128">
        <v>82.053576030000002</v>
      </c>
      <c r="O100" s="128">
        <v>38.491531309999999</v>
      </c>
      <c r="P100" s="128">
        <v>13.119939870000003</v>
      </c>
      <c r="Q100" s="128">
        <v>14.530634620000001</v>
      </c>
      <c r="R100" s="128">
        <v>18.035931779999999</v>
      </c>
      <c r="S100" s="128">
        <v>3.3479935600000004</v>
      </c>
      <c r="T100" s="128">
        <v>7.3999346499999996</v>
      </c>
      <c r="U100" s="128"/>
      <c r="V100" s="128"/>
    </row>
    <row r="101" spans="1:22" hidden="1" outlineLevel="1">
      <c r="A101" s="8">
        <v>43282</v>
      </c>
      <c r="B101" s="128">
        <v>2745.7034723699999</v>
      </c>
      <c r="C101" s="128">
        <v>1244.08346775</v>
      </c>
      <c r="D101" s="128">
        <v>0.17927251</v>
      </c>
      <c r="E101" s="128">
        <v>295.47382888000004</v>
      </c>
      <c r="F101" s="128">
        <v>303.74140296999997</v>
      </c>
      <c r="G101" s="128">
        <v>17.724498359999998</v>
      </c>
      <c r="H101" s="128">
        <v>70.380746600000009</v>
      </c>
      <c r="I101" s="128">
        <v>468.43886895000003</v>
      </c>
      <c r="J101" s="128">
        <v>95.080957640000008</v>
      </c>
      <c r="K101" s="128">
        <v>34.268530370000001</v>
      </c>
      <c r="L101" s="128">
        <v>26.125580919999997</v>
      </c>
      <c r="M101" s="164" t="s">
        <v>186</v>
      </c>
      <c r="N101" s="128">
        <v>83.206697430000006</v>
      </c>
      <c r="O101" s="128">
        <v>39.919362710000001</v>
      </c>
      <c r="P101" s="128">
        <v>13.63659172</v>
      </c>
      <c r="Q101" s="128">
        <v>17.170820160000002</v>
      </c>
      <c r="R101" s="128">
        <v>23.626794660000005</v>
      </c>
      <c r="S101" s="128">
        <v>4.3537788999999991</v>
      </c>
      <c r="T101" s="128">
        <v>8.2922718399999997</v>
      </c>
      <c r="U101" s="128"/>
      <c r="V101" s="128"/>
    </row>
    <row r="102" spans="1:22" hidden="1" outlineLevel="1">
      <c r="A102" s="8">
        <v>43313</v>
      </c>
      <c r="B102" s="128">
        <v>2583.7289373899998</v>
      </c>
      <c r="C102" s="128">
        <v>1174.1119190700001</v>
      </c>
      <c r="D102" s="128">
        <v>0.18014493000000001</v>
      </c>
      <c r="E102" s="128">
        <v>306.39885178000003</v>
      </c>
      <c r="F102" s="128">
        <v>205.58428715999995</v>
      </c>
      <c r="G102" s="128">
        <v>18.519678800000005</v>
      </c>
      <c r="H102" s="128">
        <v>68.689786990000002</v>
      </c>
      <c r="I102" s="128">
        <v>468.61799446999999</v>
      </c>
      <c r="J102" s="128">
        <v>100.15693304999999</v>
      </c>
      <c r="K102" s="128">
        <v>30.265022850000001</v>
      </c>
      <c r="L102" s="128">
        <v>22.441562659999999</v>
      </c>
      <c r="M102" s="164" t="s">
        <v>186</v>
      </c>
      <c r="N102" s="128">
        <v>80.212092269999999</v>
      </c>
      <c r="O102" s="128">
        <v>40.08053795</v>
      </c>
      <c r="P102" s="128">
        <v>14.65000891</v>
      </c>
      <c r="Q102" s="128">
        <v>20.683614930000001</v>
      </c>
      <c r="R102" s="128">
        <v>22.85501275</v>
      </c>
      <c r="S102" s="128">
        <v>3.6188217199999997</v>
      </c>
      <c r="T102" s="128">
        <v>6.6626671000000002</v>
      </c>
      <c r="U102" s="128"/>
      <c r="V102" s="128"/>
    </row>
    <row r="103" spans="1:22" hidden="1" outlineLevel="1">
      <c r="A103" s="8">
        <v>43344</v>
      </c>
      <c r="B103" s="128">
        <v>2809.27685582</v>
      </c>
      <c r="C103" s="128">
        <v>1312.86184951</v>
      </c>
      <c r="D103" s="128">
        <v>0.17147771000000001</v>
      </c>
      <c r="E103" s="128">
        <v>270.30485229000004</v>
      </c>
      <c r="F103" s="128">
        <v>218.61897439999998</v>
      </c>
      <c r="G103" s="128">
        <v>21.53748822</v>
      </c>
      <c r="H103" s="128">
        <v>67.462808909999993</v>
      </c>
      <c r="I103" s="128">
        <v>581.33257569</v>
      </c>
      <c r="J103" s="128">
        <v>105.61198526000001</v>
      </c>
      <c r="K103" s="128">
        <v>26.866807930000004</v>
      </c>
      <c r="L103" s="128">
        <v>22.389150449999999</v>
      </c>
      <c r="M103" s="164" t="s">
        <v>186</v>
      </c>
      <c r="N103" s="128">
        <v>69.383287940000002</v>
      </c>
      <c r="O103" s="128">
        <v>43.344685339999998</v>
      </c>
      <c r="P103" s="128">
        <v>15.823692090000002</v>
      </c>
      <c r="Q103" s="128">
        <v>22.026834239999999</v>
      </c>
      <c r="R103" s="128">
        <v>21.95582787</v>
      </c>
      <c r="S103" s="128">
        <v>2.6964437999999999</v>
      </c>
      <c r="T103" s="128">
        <v>6.8881141700000006</v>
      </c>
      <c r="U103" s="128"/>
      <c r="V103" s="128"/>
    </row>
    <row r="104" spans="1:22" hidden="1" outlineLevel="1">
      <c r="A104" s="8">
        <v>43374</v>
      </c>
      <c r="B104" s="128">
        <v>2890.4746321100001</v>
      </c>
      <c r="C104" s="128">
        <v>1291.2269120599999</v>
      </c>
      <c r="D104" s="128">
        <v>0.22094195999999999</v>
      </c>
      <c r="E104" s="128">
        <v>276.61297930999996</v>
      </c>
      <c r="F104" s="128">
        <v>281.21628913000001</v>
      </c>
      <c r="G104" s="128">
        <v>22.528026440000005</v>
      </c>
      <c r="H104" s="128">
        <v>79.988372040000016</v>
      </c>
      <c r="I104" s="128">
        <v>581.86554869999998</v>
      </c>
      <c r="J104" s="128">
        <v>116.55561547000002</v>
      </c>
      <c r="K104" s="128">
        <v>21.429841880000005</v>
      </c>
      <c r="L104" s="128">
        <v>23.435454189999998</v>
      </c>
      <c r="M104" s="164" t="s">
        <v>186</v>
      </c>
      <c r="N104" s="128">
        <v>77.689552520000007</v>
      </c>
      <c r="O104" s="128">
        <v>45.092190430000002</v>
      </c>
      <c r="P104" s="128">
        <v>17.220403719999997</v>
      </c>
      <c r="Q104" s="128">
        <v>21.049208819999997</v>
      </c>
      <c r="R104" s="128">
        <v>26.445556270000004</v>
      </c>
      <c r="S104" s="128">
        <v>2.2153393399999999</v>
      </c>
      <c r="T104" s="128">
        <v>5.6823998300000005</v>
      </c>
      <c r="U104" s="128"/>
      <c r="V104" s="128"/>
    </row>
    <row r="105" spans="1:22" hidden="1" outlineLevel="1">
      <c r="A105" s="8">
        <v>43405</v>
      </c>
      <c r="B105" s="128">
        <v>2682.2511514499993</v>
      </c>
      <c r="C105" s="128">
        <v>1262.59687841</v>
      </c>
      <c r="D105" s="128">
        <v>0.18617817</v>
      </c>
      <c r="E105" s="128">
        <v>269.23967951999998</v>
      </c>
      <c r="F105" s="128">
        <v>169.67301539000002</v>
      </c>
      <c r="G105" s="128">
        <v>18.597466599999997</v>
      </c>
      <c r="H105" s="128">
        <v>84.70668237000001</v>
      </c>
      <c r="I105" s="128">
        <v>528.76262713000006</v>
      </c>
      <c r="J105" s="128">
        <v>116.92101340000002</v>
      </c>
      <c r="K105" s="128">
        <v>20.79900743</v>
      </c>
      <c r="L105" s="128">
        <v>21.897789430000003</v>
      </c>
      <c r="M105" s="164" t="s">
        <v>186</v>
      </c>
      <c r="N105" s="128">
        <v>75.480869549999994</v>
      </c>
      <c r="O105" s="128">
        <v>41.266330519999997</v>
      </c>
      <c r="P105" s="128">
        <v>13.16253684</v>
      </c>
      <c r="Q105" s="128">
        <v>22.394368870000001</v>
      </c>
      <c r="R105" s="128">
        <v>27.464398230000004</v>
      </c>
      <c r="S105" s="128">
        <v>2.4579988400000001</v>
      </c>
      <c r="T105" s="128">
        <v>6.6443107500000007</v>
      </c>
      <c r="U105" s="128"/>
      <c r="V105" s="128"/>
    </row>
    <row r="106" spans="1:22" hidden="1" outlineLevel="1">
      <c r="A106" s="8">
        <v>43435</v>
      </c>
      <c r="B106" s="128">
        <v>2808.3183949499999</v>
      </c>
      <c r="C106" s="128">
        <v>1317.5937936300002</v>
      </c>
      <c r="D106" s="128">
        <v>0.19912851999999998</v>
      </c>
      <c r="E106" s="128">
        <v>244.95573551000001</v>
      </c>
      <c r="F106" s="128">
        <v>147.77385306999997</v>
      </c>
      <c r="G106" s="128">
        <v>23.353110710000003</v>
      </c>
      <c r="H106" s="128">
        <v>110.90294829999999</v>
      </c>
      <c r="I106" s="128">
        <v>585.69946763999997</v>
      </c>
      <c r="J106" s="128">
        <v>131.17006222999998</v>
      </c>
      <c r="K106" s="128">
        <v>17.045503250000003</v>
      </c>
      <c r="L106" s="128">
        <v>22.481224440000002</v>
      </c>
      <c r="M106" s="164" t="s">
        <v>186</v>
      </c>
      <c r="N106" s="128">
        <v>74.862342060000003</v>
      </c>
      <c r="O106" s="128">
        <v>55.521979909999999</v>
      </c>
      <c r="P106" s="128">
        <v>17.443346879999996</v>
      </c>
      <c r="Q106" s="128">
        <v>22.839383120000001</v>
      </c>
      <c r="R106" s="128">
        <v>27.463196490000005</v>
      </c>
      <c r="S106" s="128">
        <v>2.4643556500000003</v>
      </c>
      <c r="T106" s="128">
        <v>6.5489635399999999</v>
      </c>
      <c r="U106" s="128"/>
      <c r="V106" s="128"/>
    </row>
    <row r="107" spans="1:22" hidden="1" outlineLevel="1">
      <c r="A107" s="8">
        <v>43466</v>
      </c>
      <c r="B107" s="128">
        <v>2687.5385062800005</v>
      </c>
      <c r="C107" s="128">
        <v>1092.1291002999999</v>
      </c>
      <c r="D107" s="128">
        <v>0.18321795000000002</v>
      </c>
      <c r="E107" s="128">
        <v>278.01966582</v>
      </c>
      <c r="F107" s="128">
        <v>345.45254500999999</v>
      </c>
      <c r="G107" s="128">
        <v>19.263118009999999</v>
      </c>
      <c r="H107" s="128">
        <v>84.581648920000006</v>
      </c>
      <c r="I107" s="128">
        <v>499.52004923000004</v>
      </c>
      <c r="J107" s="128">
        <v>132.92279902000001</v>
      </c>
      <c r="K107" s="128">
        <v>14.909322420000001</v>
      </c>
      <c r="L107" s="128">
        <v>24.399475469999999</v>
      </c>
      <c r="M107" s="164" t="s">
        <v>186</v>
      </c>
      <c r="N107" s="128">
        <v>72.548425390000006</v>
      </c>
      <c r="O107" s="128">
        <v>38.95998591</v>
      </c>
      <c r="P107" s="128">
        <v>16.028989659999997</v>
      </c>
      <c r="Q107" s="128">
        <v>22.570370499999996</v>
      </c>
      <c r="R107" s="128">
        <v>37.81851308000001</v>
      </c>
      <c r="S107" s="128">
        <v>3.1257602599999998</v>
      </c>
      <c r="T107" s="128">
        <v>5.105519329999999</v>
      </c>
      <c r="U107" s="128"/>
      <c r="V107" s="128"/>
    </row>
    <row r="108" spans="1:22" hidden="1" outlineLevel="1">
      <c r="A108" s="8">
        <v>43497</v>
      </c>
      <c r="B108" s="128">
        <v>2411.7439015499999</v>
      </c>
      <c r="C108" s="128">
        <v>1049.20170308</v>
      </c>
      <c r="D108" s="128">
        <v>0.18093436999999998</v>
      </c>
      <c r="E108" s="128">
        <v>227.88199841000005</v>
      </c>
      <c r="F108" s="128">
        <v>238.81701808999998</v>
      </c>
      <c r="G108" s="128">
        <v>19.249101409999998</v>
      </c>
      <c r="H108" s="128">
        <v>72.784550450000012</v>
      </c>
      <c r="I108" s="128">
        <v>436.24503616000004</v>
      </c>
      <c r="J108" s="128">
        <v>132.37573872999999</v>
      </c>
      <c r="K108" s="128">
        <v>12.053126370000001</v>
      </c>
      <c r="L108" s="128">
        <v>26.187316149999997</v>
      </c>
      <c r="M108" s="164" t="s">
        <v>186</v>
      </c>
      <c r="N108" s="128">
        <v>73.442331980000006</v>
      </c>
      <c r="O108" s="128">
        <v>34.737173050000003</v>
      </c>
      <c r="P108" s="128">
        <v>17.991257009999998</v>
      </c>
      <c r="Q108" s="128">
        <v>21.116414800000001</v>
      </c>
      <c r="R108" s="128">
        <v>40.554093469999998</v>
      </c>
      <c r="S108" s="128">
        <v>2.1133814100000001</v>
      </c>
      <c r="T108" s="128">
        <v>6.8127266100000003</v>
      </c>
      <c r="U108" s="128"/>
      <c r="V108" s="128"/>
    </row>
    <row r="109" spans="1:22" hidden="1" outlineLevel="1">
      <c r="A109" s="8">
        <v>43525</v>
      </c>
      <c r="B109" s="128">
        <v>2494.1055959599998</v>
      </c>
      <c r="C109" s="128">
        <v>1033.5680354000001</v>
      </c>
      <c r="D109" s="128">
        <v>0.30682701000000001</v>
      </c>
      <c r="E109" s="128">
        <v>239.15786919999996</v>
      </c>
      <c r="F109" s="128">
        <v>268.28757046999999</v>
      </c>
      <c r="G109" s="128">
        <v>18.86578845</v>
      </c>
      <c r="H109" s="128">
        <v>123.18046909</v>
      </c>
      <c r="I109" s="128">
        <v>446.88522246000002</v>
      </c>
      <c r="J109" s="128">
        <v>127.12159598</v>
      </c>
      <c r="K109" s="128">
        <v>10.375732320000001</v>
      </c>
      <c r="L109" s="128">
        <v>33.766386849999996</v>
      </c>
      <c r="M109" s="164" t="s">
        <v>186</v>
      </c>
      <c r="N109" s="128">
        <v>72.889000940000003</v>
      </c>
      <c r="O109" s="128">
        <v>32.046267159999999</v>
      </c>
      <c r="P109" s="128">
        <v>15.19384569</v>
      </c>
      <c r="Q109" s="128">
        <v>19.59955673</v>
      </c>
      <c r="R109" s="128">
        <v>45.562092540000002</v>
      </c>
      <c r="S109" s="128">
        <v>2.40409644</v>
      </c>
      <c r="T109" s="128">
        <v>4.8952392299999996</v>
      </c>
      <c r="U109" s="128"/>
      <c r="V109" s="128"/>
    </row>
    <row r="110" spans="1:22" hidden="1" outlineLevel="1">
      <c r="A110" s="8">
        <v>43556</v>
      </c>
      <c r="B110" s="128">
        <v>2429.55579794</v>
      </c>
      <c r="C110" s="128">
        <v>1061.7648999600001</v>
      </c>
      <c r="D110" s="128">
        <v>0.19006799000000002</v>
      </c>
      <c r="E110" s="128">
        <v>268.97423817999999</v>
      </c>
      <c r="F110" s="128">
        <v>167.83463206999997</v>
      </c>
      <c r="G110" s="128">
        <v>16.34904628</v>
      </c>
      <c r="H110" s="128">
        <v>69.932963970000003</v>
      </c>
      <c r="I110" s="128">
        <v>492.02729798999997</v>
      </c>
      <c r="J110" s="128">
        <v>117.24045186000001</v>
      </c>
      <c r="K110" s="128">
        <v>10.49577923</v>
      </c>
      <c r="L110" s="128">
        <v>28.756775350000002</v>
      </c>
      <c r="M110" s="164" t="s">
        <v>186</v>
      </c>
      <c r="N110" s="128">
        <v>72.674935320000003</v>
      </c>
      <c r="O110" s="128">
        <v>34.101310170000005</v>
      </c>
      <c r="P110" s="128">
        <v>15.304443840000001</v>
      </c>
      <c r="Q110" s="128">
        <v>19.476784519999999</v>
      </c>
      <c r="R110" s="128">
        <v>46.019998610000009</v>
      </c>
      <c r="S110" s="128">
        <v>1.54954821</v>
      </c>
      <c r="T110" s="128">
        <v>6.8626243900000006</v>
      </c>
      <c r="U110" s="128"/>
      <c r="V110" s="128"/>
    </row>
    <row r="111" spans="1:22" hidden="1" outlineLevel="1">
      <c r="A111" s="8">
        <v>43586</v>
      </c>
      <c r="B111" s="128">
        <v>2527.9036670199998</v>
      </c>
      <c r="C111" s="128">
        <v>1028.2251764999999</v>
      </c>
      <c r="D111" s="128">
        <v>0.20516777</v>
      </c>
      <c r="E111" s="128">
        <v>322.11230759</v>
      </c>
      <c r="F111" s="128">
        <v>318.50192131</v>
      </c>
      <c r="G111" s="128">
        <v>12.159848620000002</v>
      </c>
      <c r="H111" s="128">
        <v>67.693055259999994</v>
      </c>
      <c r="I111" s="128">
        <v>432.68533554999999</v>
      </c>
      <c r="J111" s="128">
        <v>107.30530682</v>
      </c>
      <c r="K111" s="128">
        <v>18.206380930000002</v>
      </c>
      <c r="L111" s="128">
        <v>32.331582779999998</v>
      </c>
      <c r="M111" s="164" t="s">
        <v>186</v>
      </c>
      <c r="N111" s="128">
        <v>66.57925413000001</v>
      </c>
      <c r="O111" s="128">
        <v>26.411517749999998</v>
      </c>
      <c r="P111" s="128">
        <v>16.071537190000004</v>
      </c>
      <c r="Q111" s="128">
        <v>21.303837219999998</v>
      </c>
      <c r="R111" s="128">
        <v>49.18456209</v>
      </c>
      <c r="S111" s="128">
        <v>2.7481913900000001</v>
      </c>
      <c r="T111" s="128">
        <v>6.1786841199999998</v>
      </c>
      <c r="U111" s="128"/>
      <c r="V111" s="128"/>
    </row>
    <row r="112" spans="1:22" hidden="1" outlineLevel="1">
      <c r="A112" s="8">
        <v>43617</v>
      </c>
      <c r="B112" s="128">
        <v>2748.5920757799995</v>
      </c>
      <c r="C112" s="128">
        <v>1130.4837213999999</v>
      </c>
      <c r="D112" s="128">
        <v>0.39312035000000006</v>
      </c>
      <c r="E112" s="128">
        <v>305.26289508000002</v>
      </c>
      <c r="F112" s="128">
        <v>364.66995394999998</v>
      </c>
      <c r="G112" s="128">
        <v>12.042872410000001</v>
      </c>
      <c r="H112" s="128">
        <v>129.17510312000002</v>
      </c>
      <c r="I112" s="128">
        <v>438.6506736</v>
      </c>
      <c r="J112" s="128">
        <v>104.97652791</v>
      </c>
      <c r="K112" s="128">
        <v>29.526781609999997</v>
      </c>
      <c r="L112" s="128">
        <v>36.063346979999999</v>
      </c>
      <c r="M112" s="164" t="s">
        <v>186</v>
      </c>
      <c r="N112" s="128">
        <v>70.158337960000011</v>
      </c>
      <c r="O112" s="128">
        <v>26.403397030000001</v>
      </c>
      <c r="P112" s="128">
        <v>17.85496264</v>
      </c>
      <c r="Q112" s="128">
        <v>23.068094670000001</v>
      </c>
      <c r="R112" s="128">
        <v>49.832078899999999</v>
      </c>
      <c r="S112" s="128">
        <v>3.6279048400000002</v>
      </c>
      <c r="T112" s="128">
        <v>6.4023033299999996</v>
      </c>
      <c r="U112" s="128"/>
      <c r="V112" s="128"/>
    </row>
    <row r="113" spans="1:22" hidden="1" outlineLevel="1">
      <c r="A113" s="8">
        <v>43647</v>
      </c>
      <c r="B113" s="128">
        <v>2935.6226079999997</v>
      </c>
      <c r="C113" s="128">
        <v>1163.5844021400001</v>
      </c>
      <c r="D113" s="128">
        <v>0.18783904000000001</v>
      </c>
      <c r="E113" s="128">
        <v>343.31018257999995</v>
      </c>
      <c r="F113" s="128">
        <v>469.74402479000003</v>
      </c>
      <c r="G113" s="128">
        <v>17.742917680000001</v>
      </c>
      <c r="H113" s="128">
        <v>79.773114930000006</v>
      </c>
      <c r="I113" s="128">
        <v>467.24445639999999</v>
      </c>
      <c r="J113" s="128">
        <v>104.21741408000001</v>
      </c>
      <c r="K113" s="128">
        <v>41.773022750000003</v>
      </c>
      <c r="L113" s="128">
        <v>42.925784409999991</v>
      </c>
      <c r="M113" s="164" t="s">
        <v>186</v>
      </c>
      <c r="N113" s="128">
        <v>62.393416999999992</v>
      </c>
      <c r="O113" s="128">
        <v>29.730082730000003</v>
      </c>
      <c r="P113" s="128">
        <v>17.62192052</v>
      </c>
      <c r="Q113" s="128">
        <v>22.812605740000002</v>
      </c>
      <c r="R113" s="128">
        <v>60.088778499999989</v>
      </c>
      <c r="S113" s="128">
        <v>3.87797868</v>
      </c>
      <c r="T113" s="128">
        <v>8.5946660300000008</v>
      </c>
      <c r="U113" s="128"/>
      <c r="V113" s="128"/>
    </row>
    <row r="114" spans="1:22" hidden="1" outlineLevel="1">
      <c r="A114" s="8">
        <v>43678</v>
      </c>
      <c r="B114" s="128">
        <v>2751.74219438</v>
      </c>
      <c r="C114" s="128">
        <v>1166.2279001900001</v>
      </c>
      <c r="D114" s="128">
        <v>0.22745799000000005</v>
      </c>
      <c r="E114" s="128">
        <v>305.95348421</v>
      </c>
      <c r="F114" s="128">
        <v>313.38359647000004</v>
      </c>
      <c r="G114" s="128">
        <v>14.36095121</v>
      </c>
      <c r="H114" s="128">
        <v>95.117798619999988</v>
      </c>
      <c r="I114" s="128">
        <v>485.09308098999998</v>
      </c>
      <c r="J114" s="128">
        <v>98.442138139999997</v>
      </c>
      <c r="K114" s="128">
        <v>39.1408542</v>
      </c>
      <c r="L114" s="128">
        <v>33.931875200000007</v>
      </c>
      <c r="M114" s="164" t="s">
        <v>186</v>
      </c>
      <c r="N114" s="128">
        <v>53.971095439999999</v>
      </c>
      <c r="O114" s="128">
        <v>26.478685109999997</v>
      </c>
      <c r="P114" s="128">
        <v>19.890419219999995</v>
      </c>
      <c r="Q114" s="128">
        <v>26.4944536</v>
      </c>
      <c r="R114" s="128">
        <v>60.84741691</v>
      </c>
      <c r="S114" s="128">
        <v>3.4392185500000001</v>
      </c>
      <c r="T114" s="128">
        <v>8.7417683299999993</v>
      </c>
      <c r="U114" s="128"/>
      <c r="V114" s="128"/>
    </row>
    <row r="115" spans="1:22" hidden="1" outlineLevel="1">
      <c r="A115" s="8">
        <v>43709</v>
      </c>
      <c r="B115" s="128">
        <v>3048.0282540300004</v>
      </c>
      <c r="C115" s="128">
        <v>1235.6141870899999</v>
      </c>
      <c r="D115" s="128">
        <v>0.13938727000000001</v>
      </c>
      <c r="E115" s="128">
        <v>311.77716096000006</v>
      </c>
      <c r="F115" s="128">
        <v>446.09310373</v>
      </c>
      <c r="G115" s="128">
        <v>18.09399853</v>
      </c>
      <c r="H115" s="128">
        <v>99.54388016999998</v>
      </c>
      <c r="I115" s="128">
        <v>557.16038722999997</v>
      </c>
      <c r="J115" s="128">
        <v>103.45926737999999</v>
      </c>
      <c r="K115" s="128">
        <v>32.469729630000003</v>
      </c>
      <c r="L115" s="128">
        <v>31.714605699999996</v>
      </c>
      <c r="M115" s="164" t="s">
        <v>186</v>
      </c>
      <c r="N115" s="128">
        <v>54.624096810000005</v>
      </c>
      <c r="O115" s="128">
        <v>28.111131130000004</v>
      </c>
      <c r="P115" s="128">
        <v>20.250070109999999</v>
      </c>
      <c r="Q115" s="128">
        <v>28.3385167</v>
      </c>
      <c r="R115" s="128">
        <v>66.714934600000007</v>
      </c>
      <c r="S115" s="128">
        <v>2.88263516</v>
      </c>
      <c r="T115" s="128">
        <v>11.04116183</v>
      </c>
      <c r="U115" s="128"/>
      <c r="V115" s="128"/>
    </row>
    <row r="116" spans="1:22" hidden="1" outlineLevel="1">
      <c r="A116" s="8">
        <v>43739</v>
      </c>
      <c r="B116" s="128">
        <v>2978.0007815299996</v>
      </c>
      <c r="C116" s="128">
        <v>1267.4307912300001</v>
      </c>
      <c r="D116" s="128">
        <v>0.19131179000000001</v>
      </c>
      <c r="E116" s="128">
        <v>304.35538637000002</v>
      </c>
      <c r="F116" s="128">
        <v>361.38026501000002</v>
      </c>
      <c r="G116" s="128">
        <v>20.582681599999997</v>
      </c>
      <c r="H116" s="128">
        <v>104.96509982999999</v>
      </c>
      <c r="I116" s="128">
        <v>515.73292349999997</v>
      </c>
      <c r="J116" s="128">
        <v>129.46984877</v>
      </c>
      <c r="K116" s="128">
        <v>28.62439286</v>
      </c>
      <c r="L116" s="128">
        <v>35.326238719999999</v>
      </c>
      <c r="M116" s="164" t="s">
        <v>186</v>
      </c>
      <c r="N116" s="128">
        <v>52.179449379999994</v>
      </c>
      <c r="O116" s="128">
        <v>32.008335459999998</v>
      </c>
      <c r="P116" s="128">
        <v>19.524852939999999</v>
      </c>
      <c r="Q116" s="128">
        <v>29.134187319999999</v>
      </c>
      <c r="R116" s="128">
        <v>68.540736020000011</v>
      </c>
      <c r="S116" s="128">
        <v>2.7741537699999999</v>
      </c>
      <c r="T116" s="128">
        <v>5.7801269600000005</v>
      </c>
      <c r="U116" s="128"/>
      <c r="V116" s="128"/>
    </row>
    <row r="117" spans="1:22" hidden="1" outlineLevel="1">
      <c r="A117" s="8">
        <v>43770</v>
      </c>
      <c r="B117" s="128">
        <v>2931.5247506300002</v>
      </c>
      <c r="C117" s="128">
        <v>1398.2197949599999</v>
      </c>
      <c r="D117" s="128">
        <v>0.16414629</v>
      </c>
      <c r="E117" s="128">
        <v>312.82798830999997</v>
      </c>
      <c r="F117" s="128">
        <v>221.22367174999997</v>
      </c>
      <c r="G117" s="128">
        <v>14.844812620000001</v>
      </c>
      <c r="H117" s="128">
        <v>105.05739079999999</v>
      </c>
      <c r="I117" s="128">
        <v>491.41640058999997</v>
      </c>
      <c r="J117" s="128">
        <v>113.15785593999999</v>
      </c>
      <c r="K117" s="128">
        <v>25.817553700000001</v>
      </c>
      <c r="L117" s="128">
        <v>32.848243420000003</v>
      </c>
      <c r="M117" s="164" t="s">
        <v>186</v>
      </c>
      <c r="N117" s="128">
        <v>55.374933740000003</v>
      </c>
      <c r="O117" s="128">
        <v>32.475507829999998</v>
      </c>
      <c r="P117" s="128">
        <v>17.54616261</v>
      </c>
      <c r="Q117" s="128">
        <v>30.425319289999997</v>
      </c>
      <c r="R117" s="128">
        <v>71.464842440000012</v>
      </c>
      <c r="S117" s="128">
        <v>2.6867238599999994</v>
      </c>
      <c r="T117" s="128">
        <v>5.9734024799999998</v>
      </c>
      <c r="U117" s="128"/>
      <c r="V117" s="128"/>
    </row>
    <row r="118" spans="1:22" hidden="1" outlineLevel="1">
      <c r="A118" s="8">
        <v>43800</v>
      </c>
      <c r="B118" s="128">
        <v>3354.7623811799999</v>
      </c>
      <c r="C118" s="128">
        <v>1586.0055258100001</v>
      </c>
      <c r="D118" s="128">
        <v>1.1324928799999998</v>
      </c>
      <c r="E118" s="128">
        <v>315.97316140999999</v>
      </c>
      <c r="F118" s="128">
        <v>257.88705484000002</v>
      </c>
      <c r="G118" s="128">
        <v>23.10254407</v>
      </c>
      <c r="H118" s="128">
        <v>213.39773953999998</v>
      </c>
      <c r="I118" s="128">
        <v>563.66395815999999</v>
      </c>
      <c r="J118" s="128">
        <v>119.8973039</v>
      </c>
      <c r="K118" s="128">
        <v>29.697306879999999</v>
      </c>
      <c r="L118" s="128">
        <v>30.572293340000002</v>
      </c>
      <c r="M118" s="164" t="s">
        <v>186</v>
      </c>
      <c r="N118" s="128">
        <v>61.02770289</v>
      </c>
      <c r="O118" s="128">
        <v>41.528841929999999</v>
      </c>
      <c r="P118" s="128">
        <v>18.74486649</v>
      </c>
      <c r="Q118" s="128">
        <v>28.094230150000001</v>
      </c>
      <c r="R118" s="128">
        <v>54.233729740000001</v>
      </c>
      <c r="S118" s="128">
        <v>3.2242919200000002</v>
      </c>
      <c r="T118" s="128">
        <v>6.5793372299999984</v>
      </c>
      <c r="U118" s="128"/>
      <c r="V118" s="128"/>
    </row>
    <row r="119" spans="1:22" hidden="1" outlineLevel="1">
      <c r="A119" s="8">
        <v>43831</v>
      </c>
      <c r="B119" s="128">
        <v>2918.1215390100006</v>
      </c>
      <c r="C119" s="128">
        <v>1316.06374534</v>
      </c>
      <c r="D119" s="128">
        <v>0.9691782000000001</v>
      </c>
      <c r="E119" s="128">
        <v>299.49200789999998</v>
      </c>
      <c r="F119" s="128">
        <v>239.25992073</v>
      </c>
      <c r="G119" s="128">
        <v>16.38065078</v>
      </c>
      <c r="H119" s="128">
        <v>154.61478173999998</v>
      </c>
      <c r="I119" s="128">
        <v>471.4995396700001</v>
      </c>
      <c r="J119" s="128">
        <v>124.87202030000002</v>
      </c>
      <c r="K119" s="128">
        <v>21.591448150000002</v>
      </c>
      <c r="L119" s="128">
        <v>41.09831844</v>
      </c>
      <c r="M119" s="128">
        <v>1.27232419</v>
      </c>
      <c r="N119" s="128">
        <v>71.90003630999999</v>
      </c>
      <c r="O119" s="128">
        <v>33.682674510000005</v>
      </c>
      <c r="P119" s="128">
        <v>19.166611619999998</v>
      </c>
      <c r="Q119" s="128">
        <v>28.984580989999998</v>
      </c>
      <c r="R119" s="128">
        <v>64.561847220000004</v>
      </c>
      <c r="S119" s="128">
        <v>2.2660136899999999</v>
      </c>
      <c r="T119" s="128">
        <v>10.445839229999999</v>
      </c>
      <c r="U119" s="128"/>
      <c r="V119" s="128"/>
    </row>
    <row r="120" spans="1:22" hidden="1" outlineLevel="1">
      <c r="A120" s="8">
        <v>43862</v>
      </c>
      <c r="B120" s="128">
        <v>2993.4536027499998</v>
      </c>
      <c r="C120" s="128">
        <v>1445.5108206300001</v>
      </c>
      <c r="D120" s="128">
        <v>0.93111222999999999</v>
      </c>
      <c r="E120" s="128">
        <v>282.91187031000004</v>
      </c>
      <c r="F120" s="128">
        <v>287.72074557999997</v>
      </c>
      <c r="G120" s="128">
        <v>11.498677750000001</v>
      </c>
      <c r="H120" s="128">
        <v>119.77892661999999</v>
      </c>
      <c r="I120" s="128">
        <v>480.27220008999996</v>
      </c>
      <c r="J120" s="128">
        <v>96.039384630000001</v>
      </c>
      <c r="K120" s="128">
        <v>19.961530680000003</v>
      </c>
      <c r="L120" s="128">
        <v>38.807675590000002</v>
      </c>
      <c r="M120" s="128">
        <v>0.58012331000000006</v>
      </c>
      <c r="N120" s="128">
        <v>48.557758659999998</v>
      </c>
      <c r="O120" s="128">
        <v>33.547485620000003</v>
      </c>
      <c r="P120" s="128">
        <v>16.070913340000001</v>
      </c>
      <c r="Q120" s="128">
        <v>32.263485359999997</v>
      </c>
      <c r="R120" s="128">
        <v>65.993336529999993</v>
      </c>
      <c r="S120" s="128">
        <v>2.1561283599999999</v>
      </c>
      <c r="T120" s="128">
        <v>10.851427459999998</v>
      </c>
      <c r="U120" s="128"/>
      <c r="V120" s="128"/>
    </row>
    <row r="121" spans="1:22" hidden="1" outlineLevel="1">
      <c r="A121" s="8">
        <v>43891</v>
      </c>
      <c r="B121" s="128">
        <v>3118.62879385</v>
      </c>
      <c r="C121" s="128">
        <v>1621.1409012099998</v>
      </c>
      <c r="D121" s="128">
        <v>1.7333482200000001</v>
      </c>
      <c r="E121" s="128">
        <v>255.85193742000001</v>
      </c>
      <c r="F121" s="128">
        <v>198.23328173000002</v>
      </c>
      <c r="G121" s="128">
        <v>13.067368219999999</v>
      </c>
      <c r="H121" s="128">
        <v>136.09392738000003</v>
      </c>
      <c r="I121" s="128">
        <v>536.85801852999998</v>
      </c>
      <c r="J121" s="128">
        <v>103.21299443999999</v>
      </c>
      <c r="K121" s="128">
        <v>14.841313530000003</v>
      </c>
      <c r="L121" s="128">
        <v>35.135232009999996</v>
      </c>
      <c r="M121" s="128">
        <v>0.35318974000000003</v>
      </c>
      <c r="N121" s="128">
        <v>55.06351162</v>
      </c>
      <c r="O121" s="128">
        <v>29.305262719999995</v>
      </c>
      <c r="P121" s="128">
        <v>15.595890160000002</v>
      </c>
      <c r="Q121" s="128">
        <v>29.84156153</v>
      </c>
      <c r="R121" s="128">
        <v>60.197927260000007</v>
      </c>
      <c r="S121" s="128">
        <v>1.7017479100000001</v>
      </c>
      <c r="T121" s="128">
        <v>10.40138022</v>
      </c>
      <c r="U121" s="128"/>
      <c r="V121" s="128"/>
    </row>
    <row r="122" spans="1:22" hidden="1" outlineLevel="1">
      <c r="A122" s="8">
        <v>43922</v>
      </c>
      <c r="B122" s="128">
        <v>3323.6358795699998</v>
      </c>
      <c r="C122" s="128">
        <v>1726.2064121799999</v>
      </c>
      <c r="D122" s="128">
        <v>1.97402229</v>
      </c>
      <c r="E122" s="128">
        <v>271.88680902999999</v>
      </c>
      <c r="F122" s="128">
        <v>263.16726989</v>
      </c>
      <c r="G122" s="128">
        <v>13.568481950000002</v>
      </c>
      <c r="H122" s="128">
        <v>110.71539929000001</v>
      </c>
      <c r="I122" s="128">
        <v>528.46364949000008</v>
      </c>
      <c r="J122" s="128">
        <v>149.92107864000002</v>
      </c>
      <c r="K122" s="128">
        <v>14.337162000000001</v>
      </c>
      <c r="L122" s="128">
        <v>38.954862360000007</v>
      </c>
      <c r="M122" s="128">
        <v>0.30992923999999999</v>
      </c>
      <c r="N122" s="128">
        <v>48.028336749999994</v>
      </c>
      <c r="O122" s="128">
        <v>30.678587859999997</v>
      </c>
      <c r="P122" s="128">
        <v>14.86610413</v>
      </c>
      <c r="Q122" s="128">
        <v>27.491658869999998</v>
      </c>
      <c r="R122" s="128">
        <v>71.589810990000004</v>
      </c>
      <c r="S122" s="128">
        <v>1.3116220300000001</v>
      </c>
      <c r="T122" s="128">
        <v>10.164682580000001</v>
      </c>
      <c r="U122" s="128"/>
      <c r="V122" s="128"/>
    </row>
    <row r="123" spans="1:22" hidden="1" outlineLevel="1">
      <c r="A123" s="8">
        <v>43952</v>
      </c>
      <c r="B123" s="128">
        <v>3398.8895216899996</v>
      </c>
      <c r="C123" s="128">
        <v>1792.6409016099999</v>
      </c>
      <c r="D123" s="128">
        <v>1.00354582</v>
      </c>
      <c r="E123" s="128">
        <v>280.25215116000004</v>
      </c>
      <c r="F123" s="128">
        <v>254.42097021000001</v>
      </c>
      <c r="G123" s="128">
        <v>16.172724409999997</v>
      </c>
      <c r="H123" s="128">
        <v>111.4610466</v>
      </c>
      <c r="I123" s="128">
        <v>538.99649956000007</v>
      </c>
      <c r="J123" s="128">
        <v>103.61412010999999</v>
      </c>
      <c r="K123" s="128">
        <v>13.13792514</v>
      </c>
      <c r="L123" s="128">
        <v>41.860282390000002</v>
      </c>
      <c r="M123" s="128">
        <v>0.59803329000000005</v>
      </c>
      <c r="N123" s="128">
        <v>50.838524069999991</v>
      </c>
      <c r="O123" s="128">
        <v>31.099049160000003</v>
      </c>
      <c r="P123" s="128">
        <v>15.955509120000002</v>
      </c>
      <c r="Q123" s="128">
        <v>27.530161460000002</v>
      </c>
      <c r="R123" s="128">
        <v>107.81787118999999</v>
      </c>
      <c r="S123" s="128">
        <v>0.56145486000000011</v>
      </c>
      <c r="T123" s="128">
        <v>10.928751530000001</v>
      </c>
      <c r="U123" s="128"/>
      <c r="V123" s="128"/>
    </row>
    <row r="124" spans="1:22" hidden="1" outlineLevel="1">
      <c r="A124" s="8">
        <v>43983</v>
      </c>
      <c r="B124" s="128">
        <v>3513.4744559599994</v>
      </c>
      <c r="C124" s="128">
        <v>1715.5488859799998</v>
      </c>
      <c r="D124" s="128">
        <v>1.02705797</v>
      </c>
      <c r="E124" s="128">
        <v>354.97373532</v>
      </c>
      <c r="F124" s="128">
        <v>309.08405310000006</v>
      </c>
      <c r="G124" s="128">
        <v>17.454405829999999</v>
      </c>
      <c r="H124" s="128">
        <v>106.61700316000001</v>
      </c>
      <c r="I124" s="128">
        <v>563.12399331000006</v>
      </c>
      <c r="J124" s="128">
        <v>102.73551517</v>
      </c>
      <c r="K124" s="128">
        <v>17.451919820000001</v>
      </c>
      <c r="L124" s="128">
        <v>50.604016450000003</v>
      </c>
      <c r="M124" s="128">
        <v>1.1291779599999998</v>
      </c>
      <c r="N124" s="128">
        <v>59.056408360000006</v>
      </c>
      <c r="O124" s="128">
        <v>28.270332510000006</v>
      </c>
      <c r="P124" s="128">
        <v>15.29907766</v>
      </c>
      <c r="Q124" s="128">
        <v>27.45759262</v>
      </c>
      <c r="R124" s="128">
        <v>130.42693406000001</v>
      </c>
      <c r="S124" s="128">
        <v>1.0697766800000001</v>
      </c>
      <c r="T124" s="128">
        <v>12.14457</v>
      </c>
      <c r="U124" s="128"/>
      <c r="V124" s="128"/>
    </row>
    <row r="125" spans="1:22" hidden="1" outlineLevel="1">
      <c r="A125" s="8">
        <v>44013</v>
      </c>
      <c r="B125" s="128">
        <v>3365.5365258299998</v>
      </c>
      <c r="C125" s="128">
        <v>1587.87898455</v>
      </c>
      <c r="D125" s="128">
        <v>1.30162343</v>
      </c>
      <c r="E125" s="128">
        <v>343.00688409000003</v>
      </c>
      <c r="F125" s="128">
        <v>318.56210368000001</v>
      </c>
      <c r="G125" s="128">
        <v>20.505900589999996</v>
      </c>
      <c r="H125" s="128">
        <v>108.40068779000001</v>
      </c>
      <c r="I125" s="128">
        <v>511.39747653000001</v>
      </c>
      <c r="J125" s="128">
        <v>105.37811430999999</v>
      </c>
      <c r="K125" s="128">
        <v>27.913222560000001</v>
      </c>
      <c r="L125" s="128">
        <v>36.201211000000001</v>
      </c>
      <c r="M125" s="128">
        <v>1.65837401</v>
      </c>
      <c r="N125" s="128">
        <v>61.733425560000001</v>
      </c>
      <c r="O125" s="128">
        <v>30.387287469999997</v>
      </c>
      <c r="P125" s="128">
        <v>16.979615259999999</v>
      </c>
      <c r="Q125" s="128">
        <v>27.450294830000001</v>
      </c>
      <c r="R125" s="128">
        <v>152.79817516000003</v>
      </c>
      <c r="S125" s="128">
        <v>1.4149983100000001</v>
      </c>
      <c r="T125" s="128">
        <v>12.5681467</v>
      </c>
      <c r="U125" s="128"/>
      <c r="V125" s="128"/>
    </row>
    <row r="126" spans="1:22" hidden="1" outlineLevel="1">
      <c r="A126" s="8">
        <v>44044</v>
      </c>
      <c r="B126" s="128">
        <v>3287.3618963900003</v>
      </c>
      <c r="C126" s="128">
        <v>1580.1438557499998</v>
      </c>
      <c r="D126" s="128">
        <v>1.4986072700000002</v>
      </c>
      <c r="E126" s="128">
        <v>296.17354282999997</v>
      </c>
      <c r="F126" s="128">
        <v>168.67823797</v>
      </c>
      <c r="G126" s="128">
        <v>21.395119640000001</v>
      </c>
      <c r="H126" s="128">
        <v>109.21560288999999</v>
      </c>
      <c r="I126" s="128">
        <v>595.90249663999998</v>
      </c>
      <c r="J126" s="128">
        <v>94.258043390000012</v>
      </c>
      <c r="K126" s="128">
        <v>36.216790440000004</v>
      </c>
      <c r="L126" s="128">
        <v>36.864397189999998</v>
      </c>
      <c r="M126" s="128">
        <v>1.68440374</v>
      </c>
      <c r="N126" s="128">
        <v>64.873614930000002</v>
      </c>
      <c r="O126" s="128">
        <v>34.498202490000004</v>
      </c>
      <c r="P126" s="128">
        <v>18.503602490000002</v>
      </c>
      <c r="Q126" s="128">
        <v>30.684841210000002</v>
      </c>
      <c r="R126" s="128">
        <v>180.74050559999998</v>
      </c>
      <c r="S126" s="128">
        <v>2.8728633100000001</v>
      </c>
      <c r="T126" s="128">
        <v>13.157168609999998</v>
      </c>
      <c r="U126" s="128"/>
      <c r="V126" s="128"/>
    </row>
    <row r="127" spans="1:22" hidden="1" outlineLevel="1">
      <c r="A127" s="8">
        <v>44075</v>
      </c>
      <c r="B127" s="128">
        <v>3849.8369468999995</v>
      </c>
      <c r="C127" s="128">
        <v>1904.6017528300001</v>
      </c>
      <c r="D127" s="128">
        <v>1.5915026599999997</v>
      </c>
      <c r="E127" s="128">
        <v>306.55997561999999</v>
      </c>
      <c r="F127" s="128">
        <v>269.23852958999998</v>
      </c>
      <c r="G127" s="128">
        <v>25.242985030000003</v>
      </c>
      <c r="H127" s="128">
        <v>133.91759182999999</v>
      </c>
      <c r="I127" s="128">
        <v>617.28895810000006</v>
      </c>
      <c r="J127" s="128">
        <v>121.93641880000001</v>
      </c>
      <c r="K127" s="128">
        <v>27.064461269999999</v>
      </c>
      <c r="L127" s="128">
        <v>48.890866670000001</v>
      </c>
      <c r="M127" s="128">
        <v>3.4637643799999998</v>
      </c>
      <c r="N127" s="128">
        <v>68.159624699999995</v>
      </c>
      <c r="O127" s="128">
        <v>38.328180609999997</v>
      </c>
      <c r="P127" s="128">
        <v>21.001073000000002</v>
      </c>
      <c r="Q127" s="128">
        <v>34.222810070000001</v>
      </c>
      <c r="R127" s="128">
        <v>210.47554432999999</v>
      </c>
      <c r="S127" s="128">
        <v>2.6826755900000001</v>
      </c>
      <c r="T127" s="128">
        <v>15.170231819999998</v>
      </c>
      <c r="U127" s="128"/>
      <c r="V127" s="128"/>
    </row>
    <row r="128" spans="1:22" hidden="1" outlineLevel="1">
      <c r="A128" s="8">
        <v>44105</v>
      </c>
      <c r="B128" s="128">
        <v>3821.0914079600007</v>
      </c>
      <c r="C128" s="128">
        <v>1857.1796590700001</v>
      </c>
      <c r="D128" s="128">
        <v>2.0109101799999993</v>
      </c>
      <c r="E128" s="128">
        <v>374.90896226000001</v>
      </c>
      <c r="F128" s="128">
        <v>287.75342093</v>
      </c>
      <c r="G128" s="128">
        <v>26.253449800000002</v>
      </c>
      <c r="H128" s="128">
        <v>140.36459586000001</v>
      </c>
      <c r="I128" s="128">
        <v>557.66573260000007</v>
      </c>
      <c r="J128" s="128">
        <v>102.43860457</v>
      </c>
      <c r="K128" s="128">
        <v>18.843065210000002</v>
      </c>
      <c r="L128" s="128">
        <v>49.350387489999996</v>
      </c>
      <c r="M128" s="128">
        <v>3.0065210699999998</v>
      </c>
      <c r="N128" s="128">
        <v>69.579821230000007</v>
      </c>
      <c r="O128" s="128">
        <v>32.693042259999999</v>
      </c>
      <c r="P128" s="128">
        <v>19.055942119999994</v>
      </c>
      <c r="Q128" s="128">
        <v>35.004758189999997</v>
      </c>
      <c r="R128" s="128">
        <v>227.10426846000001</v>
      </c>
      <c r="S128" s="128">
        <v>1.8609515599999999</v>
      </c>
      <c r="T128" s="128">
        <v>16.017315100000001</v>
      </c>
      <c r="U128" s="128"/>
      <c r="V128" s="128"/>
    </row>
    <row r="129" spans="1:22" hidden="1" outlineLevel="1">
      <c r="A129" s="8">
        <v>44136</v>
      </c>
      <c r="B129" s="128">
        <v>4036.1203649599997</v>
      </c>
      <c r="C129" s="128">
        <v>2098.0606068899997</v>
      </c>
      <c r="D129" s="128">
        <v>1.8767401400000001</v>
      </c>
      <c r="E129" s="128">
        <v>391.44581759000005</v>
      </c>
      <c r="F129" s="128">
        <v>265.28378980000002</v>
      </c>
      <c r="G129" s="128">
        <v>23.355600829999997</v>
      </c>
      <c r="H129" s="128">
        <v>122.05804433</v>
      </c>
      <c r="I129" s="128">
        <v>550.32339096999999</v>
      </c>
      <c r="J129" s="128">
        <v>87.295841880000012</v>
      </c>
      <c r="K129" s="128">
        <v>20.588357819999999</v>
      </c>
      <c r="L129" s="128">
        <v>51.830733979999998</v>
      </c>
      <c r="M129" s="128">
        <v>2.42866603</v>
      </c>
      <c r="N129" s="128">
        <v>76.260409750000008</v>
      </c>
      <c r="O129" s="128">
        <v>37.401295309999995</v>
      </c>
      <c r="P129" s="128">
        <v>18.836583210000004</v>
      </c>
      <c r="Q129" s="128">
        <v>37.684690920000008</v>
      </c>
      <c r="R129" s="128">
        <v>232.04728424000001</v>
      </c>
      <c r="S129" s="128">
        <v>1.9898548899999999</v>
      </c>
      <c r="T129" s="128">
        <v>17.352656379999999</v>
      </c>
      <c r="U129" s="128"/>
      <c r="V129" s="128"/>
    </row>
    <row r="130" spans="1:22" hidden="1" outlineLevel="1">
      <c r="A130" s="8">
        <v>44166</v>
      </c>
      <c r="B130" s="128">
        <v>4550.5670005499987</v>
      </c>
      <c r="C130" s="128">
        <v>2176.98768144</v>
      </c>
      <c r="D130" s="128">
        <v>2.2630342599999995</v>
      </c>
      <c r="E130" s="128">
        <v>447.21759009999994</v>
      </c>
      <c r="F130" s="128">
        <v>334.64559955999999</v>
      </c>
      <c r="G130" s="128">
        <v>23.278364719999999</v>
      </c>
      <c r="H130" s="128">
        <v>191.38280039000003</v>
      </c>
      <c r="I130" s="128">
        <v>646.79671518999999</v>
      </c>
      <c r="J130" s="128">
        <v>117.24404028000001</v>
      </c>
      <c r="K130" s="128">
        <v>22.590110679999995</v>
      </c>
      <c r="L130" s="128">
        <v>44.375963180000007</v>
      </c>
      <c r="M130" s="128">
        <v>1.7857706799999997</v>
      </c>
      <c r="N130" s="128">
        <v>79.755805089999996</v>
      </c>
      <c r="O130" s="128">
        <v>39.680109170000001</v>
      </c>
      <c r="P130" s="128">
        <v>26.097345440000005</v>
      </c>
      <c r="Q130" s="128">
        <v>42.898694559999996</v>
      </c>
      <c r="R130" s="128">
        <v>332.44038981</v>
      </c>
      <c r="S130" s="128">
        <v>2.4212016399999996</v>
      </c>
      <c r="T130" s="128">
        <v>18.705784359999999</v>
      </c>
      <c r="U130" s="128"/>
      <c r="V130" s="128"/>
    </row>
    <row r="131" spans="1:22" hidden="1" outlineLevel="1">
      <c r="A131" s="8">
        <v>44197</v>
      </c>
      <c r="B131" s="128">
        <v>4450.8262708000002</v>
      </c>
      <c r="C131" s="128">
        <v>2089.6299169899999</v>
      </c>
      <c r="D131" s="128">
        <v>1.20969145</v>
      </c>
      <c r="E131" s="128">
        <v>429.15251190000004</v>
      </c>
      <c r="F131" s="128">
        <v>460.21753418999998</v>
      </c>
      <c r="G131" s="128">
        <v>19.274669020000001</v>
      </c>
      <c r="H131" s="128">
        <v>170.35745146000002</v>
      </c>
      <c r="I131" s="128">
        <v>632.55447207000009</v>
      </c>
      <c r="J131" s="128">
        <v>86.751179910000005</v>
      </c>
      <c r="K131" s="128">
        <v>12.328307109999999</v>
      </c>
      <c r="L131" s="128">
        <v>51.655912630000003</v>
      </c>
      <c r="M131" s="128">
        <v>1.98238235</v>
      </c>
      <c r="N131" s="128">
        <v>68.117733360000003</v>
      </c>
      <c r="O131" s="128">
        <v>41.15471694</v>
      </c>
      <c r="P131" s="128">
        <v>20.856025950000003</v>
      </c>
      <c r="Q131" s="128">
        <v>43.005054130000005</v>
      </c>
      <c r="R131" s="128">
        <v>301.87656540999996</v>
      </c>
      <c r="S131" s="128">
        <v>2.7677812099999999</v>
      </c>
      <c r="T131" s="128">
        <v>17.934364719999998</v>
      </c>
      <c r="U131" s="128"/>
      <c r="V131" s="128"/>
    </row>
    <row r="132" spans="1:22" hidden="1" outlineLevel="1">
      <c r="A132" s="8">
        <v>44228</v>
      </c>
      <c r="B132" s="128">
        <v>4692.6920710499999</v>
      </c>
      <c r="C132" s="128">
        <v>2299.9227430199999</v>
      </c>
      <c r="D132" s="128">
        <v>0.58759272000000007</v>
      </c>
      <c r="E132" s="128">
        <v>416.03776187999995</v>
      </c>
      <c r="F132" s="128">
        <v>447.05103456999996</v>
      </c>
      <c r="G132" s="128">
        <v>18.03961842</v>
      </c>
      <c r="H132" s="128">
        <v>135.40584921000001</v>
      </c>
      <c r="I132" s="128">
        <v>725.66119823999998</v>
      </c>
      <c r="J132" s="128">
        <v>77.529719779999994</v>
      </c>
      <c r="K132" s="128">
        <v>10.30590533</v>
      </c>
      <c r="L132" s="128">
        <v>41.19550641</v>
      </c>
      <c r="M132" s="128">
        <v>5.8348408599999999</v>
      </c>
      <c r="N132" s="128">
        <v>70.30597942</v>
      </c>
      <c r="O132" s="128">
        <v>35.068362190000002</v>
      </c>
      <c r="P132" s="128">
        <v>18.751884860000004</v>
      </c>
      <c r="Q132" s="128">
        <v>40.195625120000003</v>
      </c>
      <c r="R132" s="128">
        <v>328.84658906999999</v>
      </c>
      <c r="S132" s="128">
        <v>2.04507715</v>
      </c>
      <c r="T132" s="128">
        <v>19.906782799999998</v>
      </c>
      <c r="U132" s="128"/>
      <c r="V132" s="128"/>
    </row>
    <row r="133" spans="1:22" hidden="1" outlineLevel="1">
      <c r="A133" s="8">
        <v>44256</v>
      </c>
      <c r="B133" s="128">
        <v>4707.1476332900002</v>
      </c>
      <c r="C133" s="128">
        <v>2490.97918011</v>
      </c>
      <c r="D133" s="128">
        <v>5.0848775499999999</v>
      </c>
      <c r="E133" s="128">
        <v>412.90957592999996</v>
      </c>
      <c r="F133" s="128">
        <v>406.03484275</v>
      </c>
      <c r="G133" s="128">
        <v>18.721692350000001</v>
      </c>
      <c r="H133" s="128">
        <v>132.07779993</v>
      </c>
      <c r="I133" s="128">
        <v>633.89710405000005</v>
      </c>
      <c r="J133" s="128">
        <v>79.329949849999991</v>
      </c>
      <c r="K133" s="128">
        <v>15.130393839999998</v>
      </c>
      <c r="L133" s="128">
        <v>30.847428069999999</v>
      </c>
      <c r="M133" s="128">
        <v>5.0608647400000004</v>
      </c>
      <c r="N133" s="128">
        <v>74.817114509999996</v>
      </c>
      <c r="O133" s="128">
        <v>38.912395239999995</v>
      </c>
      <c r="P133" s="128">
        <v>22.869750669999998</v>
      </c>
      <c r="Q133" s="128">
        <v>24.960637259999999</v>
      </c>
      <c r="R133" s="128">
        <v>295.57810230000007</v>
      </c>
      <c r="S133" s="128">
        <v>2.4140300800000003</v>
      </c>
      <c r="T133" s="128">
        <v>17.521894059999997</v>
      </c>
      <c r="U133" s="128"/>
      <c r="V133" s="128"/>
    </row>
    <row r="134" spans="1:22" hidden="1" outlineLevel="1">
      <c r="A134" s="8">
        <v>44287</v>
      </c>
      <c r="B134" s="128">
        <v>4712.0826601900008</v>
      </c>
      <c r="C134" s="128">
        <v>2557.1020327699998</v>
      </c>
      <c r="D134" s="128">
        <v>1.3023755800000001</v>
      </c>
      <c r="E134" s="128">
        <v>433.91106420999995</v>
      </c>
      <c r="F134" s="128">
        <v>473.00226044999999</v>
      </c>
      <c r="G134" s="128">
        <v>17.682634289999999</v>
      </c>
      <c r="H134" s="128">
        <v>129.83233726</v>
      </c>
      <c r="I134" s="128">
        <v>609.78556636999997</v>
      </c>
      <c r="J134" s="128">
        <v>95.296251530000006</v>
      </c>
      <c r="K134" s="128">
        <v>10.08566457</v>
      </c>
      <c r="L134" s="128">
        <v>37.645538460000004</v>
      </c>
      <c r="M134" s="128">
        <v>5.2104491299999998</v>
      </c>
      <c r="N134" s="128">
        <v>67.828806079999993</v>
      </c>
      <c r="O134" s="128">
        <v>34.418296159999997</v>
      </c>
      <c r="P134" s="128">
        <v>17.639987439999999</v>
      </c>
      <c r="Q134" s="128">
        <v>26.663079279999998</v>
      </c>
      <c r="R134" s="128">
        <v>174.17003080000001</v>
      </c>
      <c r="S134" s="128">
        <v>2.5562676400000002</v>
      </c>
      <c r="T134" s="128">
        <v>17.95001817</v>
      </c>
      <c r="U134" s="128"/>
      <c r="V134" s="128"/>
    </row>
    <row r="135" spans="1:22" hidden="1" outlineLevel="1">
      <c r="A135" s="8">
        <v>44317</v>
      </c>
      <c r="B135" s="128">
        <v>4572.3702850899999</v>
      </c>
      <c r="C135" s="128">
        <v>2521.20141444</v>
      </c>
      <c r="D135" s="128">
        <v>0.83582270000000003</v>
      </c>
      <c r="E135" s="128">
        <v>349.84495473000004</v>
      </c>
      <c r="F135" s="128">
        <v>391.02479817</v>
      </c>
      <c r="G135" s="128">
        <v>20.169457640000001</v>
      </c>
      <c r="H135" s="128">
        <v>118.36522307999999</v>
      </c>
      <c r="I135" s="128">
        <v>615.10196910000002</v>
      </c>
      <c r="J135" s="128">
        <v>81.076359740000001</v>
      </c>
      <c r="K135" s="128">
        <v>13.319671219999998</v>
      </c>
      <c r="L135" s="128">
        <v>41.966893109999994</v>
      </c>
      <c r="M135" s="128">
        <v>5.1366546399999997</v>
      </c>
      <c r="N135" s="128">
        <v>76.321016200000003</v>
      </c>
      <c r="O135" s="128">
        <v>37.117080780000002</v>
      </c>
      <c r="P135" s="128">
        <v>20.216878359999995</v>
      </c>
      <c r="Q135" s="128">
        <v>30.824117610000002</v>
      </c>
      <c r="R135" s="128">
        <v>230.53439344</v>
      </c>
      <c r="S135" s="128">
        <v>2.52071413</v>
      </c>
      <c r="T135" s="128">
        <v>16.792865999999997</v>
      </c>
      <c r="U135" s="128"/>
      <c r="V135" s="128"/>
    </row>
    <row r="136" spans="1:22" hidden="1" outlineLevel="1">
      <c r="A136" s="8">
        <v>44348</v>
      </c>
      <c r="B136" s="128">
        <v>4383.4596481200006</v>
      </c>
      <c r="C136" s="128">
        <v>2293.12807324</v>
      </c>
      <c r="D136" s="128">
        <v>1.2825917099999999</v>
      </c>
      <c r="E136" s="128">
        <v>332.04345589000002</v>
      </c>
      <c r="F136" s="128">
        <v>398.53013897999995</v>
      </c>
      <c r="G136" s="128">
        <v>26.763263379999998</v>
      </c>
      <c r="H136" s="128">
        <v>112.64412078999999</v>
      </c>
      <c r="I136" s="128">
        <v>579.66018370999996</v>
      </c>
      <c r="J136" s="128">
        <v>115.24141234999999</v>
      </c>
      <c r="K136" s="128">
        <v>30.841235810000001</v>
      </c>
      <c r="L136" s="128">
        <v>51.585140509999995</v>
      </c>
      <c r="M136" s="128">
        <v>1.3053431600000001</v>
      </c>
      <c r="N136" s="128">
        <v>76.868107600000002</v>
      </c>
      <c r="O136" s="128">
        <v>41.560294910000003</v>
      </c>
      <c r="P136" s="128">
        <v>21.272015160000006</v>
      </c>
      <c r="Q136" s="128">
        <v>34.466434710000001</v>
      </c>
      <c r="R136" s="128">
        <v>247.03160168999997</v>
      </c>
      <c r="S136" s="128">
        <v>3.3029819800000002</v>
      </c>
      <c r="T136" s="128">
        <v>15.933252539999998</v>
      </c>
      <c r="U136" s="128"/>
      <c r="V136" s="128"/>
    </row>
    <row r="137" spans="1:22" hidden="1" outlineLevel="1">
      <c r="A137" s="8">
        <v>44378</v>
      </c>
      <c r="B137" s="128">
        <v>4806.9774148500001</v>
      </c>
      <c r="C137" s="128">
        <v>2676.7935775699998</v>
      </c>
      <c r="D137" s="128">
        <v>2.2115961199999998</v>
      </c>
      <c r="E137" s="128">
        <v>390.20198741999997</v>
      </c>
      <c r="F137" s="128">
        <v>364.13207574</v>
      </c>
      <c r="G137" s="128">
        <v>30.573215640000004</v>
      </c>
      <c r="H137" s="128">
        <v>103.69688999</v>
      </c>
      <c r="I137" s="128">
        <v>630.77201453999999</v>
      </c>
      <c r="J137" s="128">
        <v>91.731700240000009</v>
      </c>
      <c r="K137" s="128">
        <v>35.902982139999999</v>
      </c>
      <c r="L137" s="128">
        <v>48.653613740000004</v>
      </c>
      <c r="M137" s="128">
        <v>1.8061247900000001</v>
      </c>
      <c r="N137" s="128">
        <v>78.8725527</v>
      </c>
      <c r="O137" s="128">
        <v>35.607537880000002</v>
      </c>
      <c r="P137" s="128">
        <v>20.108526520000002</v>
      </c>
      <c r="Q137" s="128">
        <v>34.738455139999999</v>
      </c>
      <c r="R137" s="128">
        <v>244.0271822</v>
      </c>
      <c r="S137" s="128">
        <v>4.4869366099999999</v>
      </c>
      <c r="T137" s="128">
        <v>12.66044587</v>
      </c>
      <c r="U137" s="128"/>
      <c r="V137" s="128"/>
    </row>
    <row r="138" spans="1:22" hidden="1" outlineLevel="1">
      <c r="A138" s="8">
        <v>44409</v>
      </c>
      <c r="B138" s="128">
        <v>4584.3226239600008</v>
      </c>
      <c r="C138" s="128">
        <v>2560.7832965699999</v>
      </c>
      <c r="D138" s="128">
        <v>2.5068952000000007</v>
      </c>
      <c r="E138" s="128">
        <v>329.55502679000006</v>
      </c>
      <c r="F138" s="128">
        <v>317.65368739000002</v>
      </c>
      <c r="G138" s="128">
        <v>32.555628710000001</v>
      </c>
      <c r="H138" s="128">
        <v>94.755597000000009</v>
      </c>
      <c r="I138" s="128">
        <v>599.08085690999997</v>
      </c>
      <c r="J138" s="128">
        <v>93.789150519999993</v>
      </c>
      <c r="K138" s="128">
        <v>37.585337009999996</v>
      </c>
      <c r="L138" s="128">
        <v>46.953712780000004</v>
      </c>
      <c r="M138" s="128">
        <v>1.49228121</v>
      </c>
      <c r="N138" s="128">
        <v>73.567835860000002</v>
      </c>
      <c r="O138" s="128">
        <v>39.023549799999998</v>
      </c>
      <c r="P138" s="128">
        <v>23.324059880000004</v>
      </c>
      <c r="Q138" s="128">
        <v>35.236122219999999</v>
      </c>
      <c r="R138" s="128">
        <v>278.57738867</v>
      </c>
      <c r="S138" s="128">
        <v>5.3750426200000003</v>
      </c>
      <c r="T138" s="128">
        <v>12.50715482</v>
      </c>
      <c r="U138" s="128"/>
      <c r="V138" s="128"/>
    </row>
    <row r="139" spans="1:22" hidden="1" outlineLevel="1">
      <c r="A139" s="8">
        <v>44440</v>
      </c>
      <c r="B139" s="128">
        <v>5124.5245872999994</v>
      </c>
      <c r="C139" s="128">
        <v>2956.8216321800001</v>
      </c>
      <c r="D139" s="128">
        <v>2.1747486300000003</v>
      </c>
      <c r="E139" s="128">
        <v>358.45244556999995</v>
      </c>
      <c r="F139" s="128">
        <v>322.40965893999999</v>
      </c>
      <c r="G139" s="128">
        <v>39.956932560000013</v>
      </c>
      <c r="H139" s="128">
        <v>121.47416207000001</v>
      </c>
      <c r="I139" s="128">
        <v>653.00703154000007</v>
      </c>
      <c r="J139" s="128">
        <v>93.229364660000016</v>
      </c>
      <c r="K139" s="128">
        <v>31.822953440000003</v>
      </c>
      <c r="L139" s="128">
        <v>51.625059999999998</v>
      </c>
      <c r="M139" s="128">
        <v>1.5462966099999997</v>
      </c>
      <c r="N139" s="128">
        <v>68.432512790000004</v>
      </c>
      <c r="O139" s="128">
        <v>44.36991519</v>
      </c>
      <c r="P139" s="128">
        <v>21.646820940000001</v>
      </c>
      <c r="Q139" s="128">
        <v>39.114114860000001</v>
      </c>
      <c r="R139" s="128">
        <v>301.09662693000007</v>
      </c>
      <c r="S139" s="128">
        <v>3.9698301499999999</v>
      </c>
      <c r="T139" s="128">
        <v>13.37448024</v>
      </c>
      <c r="U139" s="128"/>
      <c r="V139" s="128"/>
    </row>
    <row r="140" spans="1:22" hidden="1" outlineLevel="1">
      <c r="A140" s="8">
        <v>44470</v>
      </c>
      <c r="B140" s="128">
        <v>5039.6660396999996</v>
      </c>
      <c r="C140" s="128">
        <v>2877.63876639</v>
      </c>
      <c r="D140" s="128">
        <v>3.2874275499999999</v>
      </c>
      <c r="E140" s="128">
        <v>349.10585437999998</v>
      </c>
      <c r="F140" s="128">
        <v>384.39614613000003</v>
      </c>
      <c r="G140" s="128">
        <v>36.106391539999997</v>
      </c>
      <c r="H140" s="128">
        <v>118.55109752999999</v>
      </c>
      <c r="I140" s="128">
        <v>600.80867883999997</v>
      </c>
      <c r="J140" s="128">
        <v>109.86460425</v>
      </c>
      <c r="K140" s="128">
        <v>29.658269559999997</v>
      </c>
      <c r="L140" s="128">
        <v>48.52372158</v>
      </c>
      <c r="M140" s="128">
        <v>2.0860035699999999</v>
      </c>
      <c r="N140" s="128">
        <v>76.494941710000006</v>
      </c>
      <c r="O140" s="128">
        <v>51.495234249999996</v>
      </c>
      <c r="P140" s="128">
        <v>21.951427349999999</v>
      </c>
      <c r="Q140" s="128">
        <v>39.414339920000003</v>
      </c>
      <c r="R140" s="128">
        <v>267.98878752999997</v>
      </c>
      <c r="S140" s="128">
        <v>3.5590680999999997</v>
      </c>
      <c r="T140" s="128">
        <v>18.735279519999999</v>
      </c>
      <c r="U140" s="128"/>
      <c r="V140" s="128"/>
    </row>
    <row r="141" spans="1:22" hidden="1" outlineLevel="1">
      <c r="A141" s="8">
        <v>44501</v>
      </c>
      <c r="B141" s="128">
        <v>5698.5352152199994</v>
      </c>
      <c r="C141" s="128">
        <v>2872.9678806500001</v>
      </c>
      <c r="D141" s="128">
        <v>2.99414698</v>
      </c>
      <c r="E141" s="128">
        <v>425.76350816000001</v>
      </c>
      <c r="F141" s="128">
        <v>785.93456612</v>
      </c>
      <c r="G141" s="128">
        <v>29.667501290000001</v>
      </c>
      <c r="H141" s="128">
        <v>149.66051224999998</v>
      </c>
      <c r="I141" s="128">
        <v>709.67710073000001</v>
      </c>
      <c r="J141" s="128">
        <v>100.39968216</v>
      </c>
      <c r="K141" s="128">
        <v>28.971786989999998</v>
      </c>
      <c r="L141" s="128">
        <v>53.012962450000011</v>
      </c>
      <c r="M141" s="128">
        <v>3.5575583000000002</v>
      </c>
      <c r="N141" s="128">
        <v>81.765239879999996</v>
      </c>
      <c r="O141" s="128">
        <v>48.804887229999999</v>
      </c>
      <c r="P141" s="128">
        <v>24.168246</v>
      </c>
      <c r="Q141" s="128">
        <v>36.023193890000002</v>
      </c>
      <c r="R141" s="128">
        <v>323.00094323999997</v>
      </c>
      <c r="S141" s="128">
        <v>3.4685113799999998</v>
      </c>
      <c r="T141" s="128">
        <v>18.69698752</v>
      </c>
      <c r="U141" s="128"/>
      <c r="V141" s="128"/>
    </row>
    <row r="142" spans="1:22" hidden="1" outlineLevel="1">
      <c r="A142" s="8">
        <v>44531</v>
      </c>
      <c r="B142" s="128">
        <v>5373.2074708500013</v>
      </c>
      <c r="C142" s="128">
        <v>2692.6900300399998</v>
      </c>
      <c r="D142" s="128">
        <v>5.75568759</v>
      </c>
      <c r="E142" s="128">
        <v>429.11531512000005</v>
      </c>
      <c r="F142" s="128">
        <v>419.28707892</v>
      </c>
      <c r="G142" s="128">
        <v>37.481599989999999</v>
      </c>
      <c r="H142" s="128">
        <v>204.44912150999997</v>
      </c>
      <c r="I142" s="128">
        <v>693.3506485800001</v>
      </c>
      <c r="J142" s="128">
        <v>156.78972659999999</v>
      </c>
      <c r="K142" s="128">
        <v>40.758913190000008</v>
      </c>
      <c r="L142" s="128">
        <v>48.595411150000004</v>
      </c>
      <c r="M142" s="128">
        <v>2.8066669100000001</v>
      </c>
      <c r="N142" s="128">
        <v>74.083313619999998</v>
      </c>
      <c r="O142" s="128">
        <v>59.828724429999994</v>
      </c>
      <c r="P142" s="128">
        <v>42.204601449999998</v>
      </c>
      <c r="Q142" s="128">
        <v>36.673041060000003</v>
      </c>
      <c r="R142" s="128">
        <v>406.11521470999998</v>
      </c>
      <c r="S142" s="128">
        <v>3.1623904</v>
      </c>
      <c r="T142" s="128">
        <v>20.059985579999999</v>
      </c>
      <c r="U142" s="128"/>
      <c r="V142" s="128"/>
    </row>
    <row r="143" spans="1:22" hidden="1" outlineLevel="1">
      <c r="A143" s="8">
        <v>44562</v>
      </c>
      <c r="B143" s="128">
        <v>4914.2103261600005</v>
      </c>
      <c r="C143" s="128">
        <v>2588.93832062</v>
      </c>
      <c r="D143" s="128">
        <v>4.1216706100000007</v>
      </c>
      <c r="E143" s="128">
        <v>349.33162772999992</v>
      </c>
      <c r="F143" s="128">
        <v>413.02427145000001</v>
      </c>
      <c r="G143" s="128">
        <v>26.095383609999999</v>
      </c>
      <c r="H143" s="128">
        <v>144.62936972999998</v>
      </c>
      <c r="I143" s="128">
        <v>721.87411926000004</v>
      </c>
      <c r="J143" s="128">
        <v>120.18594637999999</v>
      </c>
      <c r="K143" s="128">
        <v>23.043408820000003</v>
      </c>
      <c r="L143" s="128">
        <v>54.291960610000011</v>
      </c>
      <c r="M143" s="128">
        <v>1.2952578800000001</v>
      </c>
      <c r="N143" s="128">
        <v>68.977902749999998</v>
      </c>
      <c r="O143" s="128">
        <v>44.14210035</v>
      </c>
      <c r="P143" s="128">
        <v>27.831850730000003</v>
      </c>
      <c r="Q143" s="128">
        <v>34.808001940000004</v>
      </c>
      <c r="R143" s="128">
        <v>269.94663107000002</v>
      </c>
      <c r="S143" s="128">
        <v>2.93487893</v>
      </c>
      <c r="T143" s="128">
        <v>18.737623689999999</v>
      </c>
      <c r="U143" s="128"/>
      <c r="V143" s="128"/>
    </row>
    <row r="144" spans="1:22" hidden="1" outlineLevel="1">
      <c r="A144" s="8">
        <v>44593</v>
      </c>
      <c r="B144" s="128">
        <v>5551.8895411400008</v>
      </c>
      <c r="C144" s="128">
        <v>2842.1202349199998</v>
      </c>
      <c r="D144" s="128">
        <v>4.0504884400000005</v>
      </c>
      <c r="E144" s="128">
        <v>308.91925254</v>
      </c>
      <c r="F144" s="128">
        <v>766.50120097999991</v>
      </c>
      <c r="G144" s="128">
        <v>22.260776519999997</v>
      </c>
      <c r="H144" s="128">
        <v>115.40392482</v>
      </c>
      <c r="I144" s="128">
        <v>696.68605690999993</v>
      </c>
      <c r="J144" s="128">
        <v>115.19184005000002</v>
      </c>
      <c r="K144" s="128">
        <v>22.061425870000001</v>
      </c>
      <c r="L144" s="128">
        <v>36.920389720000003</v>
      </c>
      <c r="M144" s="128">
        <v>0.74329730999999988</v>
      </c>
      <c r="N144" s="128">
        <v>59.570784720000006</v>
      </c>
      <c r="O144" s="128">
        <v>47.564797409999997</v>
      </c>
      <c r="P144" s="128">
        <v>23.950309430000001</v>
      </c>
      <c r="Q144" s="128">
        <v>30.337308159999999</v>
      </c>
      <c r="R144" s="128">
        <v>440.29141122999999</v>
      </c>
      <c r="S144" s="128">
        <v>3.0742962000000005</v>
      </c>
      <c r="T144" s="128">
        <v>16.241745909999999</v>
      </c>
      <c r="U144" s="128"/>
      <c r="V144" s="128"/>
    </row>
    <row r="145" spans="1:22" hidden="1" outlineLevel="1">
      <c r="A145" s="8">
        <v>44621</v>
      </c>
      <c r="B145" s="128">
        <v>5392.2234794899987</v>
      </c>
      <c r="C145" s="128">
        <v>2452.99561395</v>
      </c>
      <c r="D145" s="128">
        <v>0.75402924999999998</v>
      </c>
      <c r="E145" s="128">
        <v>240.25718953000001</v>
      </c>
      <c r="F145" s="128">
        <v>668.96937793999996</v>
      </c>
      <c r="G145" s="128">
        <v>19.454831829999996</v>
      </c>
      <c r="H145" s="128">
        <v>108.85944210000001</v>
      </c>
      <c r="I145" s="128">
        <v>720.57057253999994</v>
      </c>
      <c r="J145" s="128">
        <v>486.94990444000007</v>
      </c>
      <c r="K145" s="128">
        <v>12.72486013</v>
      </c>
      <c r="L145" s="128">
        <v>39.726437429999997</v>
      </c>
      <c r="M145" s="128">
        <v>0.4920021</v>
      </c>
      <c r="N145" s="128">
        <v>50.101504269999992</v>
      </c>
      <c r="O145" s="128">
        <v>37.047096050000007</v>
      </c>
      <c r="P145" s="128">
        <v>21.677630399999998</v>
      </c>
      <c r="Q145" s="128">
        <v>25.821788040000001</v>
      </c>
      <c r="R145" s="128">
        <v>490.34046460000002</v>
      </c>
      <c r="S145" s="128">
        <v>2.1954748400000001</v>
      </c>
      <c r="T145" s="128">
        <v>13.28526005</v>
      </c>
      <c r="U145" s="128"/>
      <c r="V145" s="128"/>
    </row>
    <row r="146" spans="1:22" hidden="1" outlineLevel="1">
      <c r="A146" s="8">
        <v>44652</v>
      </c>
      <c r="B146" s="128">
        <v>4746.8151317999991</v>
      </c>
      <c r="C146" s="128">
        <v>2039.7261268099999</v>
      </c>
      <c r="D146" s="128">
        <v>0.50343446999999997</v>
      </c>
      <c r="E146" s="128">
        <v>216.73613109000001</v>
      </c>
      <c r="F146" s="128">
        <v>651.49410565999995</v>
      </c>
      <c r="G146" s="128">
        <v>20.526636940000003</v>
      </c>
      <c r="H146" s="128">
        <v>117.00903777000001</v>
      </c>
      <c r="I146" s="128">
        <v>688.81423937</v>
      </c>
      <c r="J146" s="128">
        <v>310.75172508999998</v>
      </c>
      <c r="K146" s="128">
        <v>10.841108289999999</v>
      </c>
      <c r="L146" s="128">
        <v>42.087349670000002</v>
      </c>
      <c r="M146" s="128">
        <v>0.37652780999999996</v>
      </c>
      <c r="N146" s="128">
        <v>53.69703251</v>
      </c>
      <c r="O146" s="128">
        <v>22.588610510000002</v>
      </c>
      <c r="P146" s="128">
        <v>19.629299979999999</v>
      </c>
      <c r="Q146" s="128">
        <v>23.614118859999998</v>
      </c>
      <c r="R146" s="128">
        <v>514.47934359999999</v>
      </c>
      <c r="S146" s="128">
        <v>1.90658035</v>
      </c>
      <c r="T146" s="128">
        <v>12.033723020000002</v>
      </c>
      <c r="U146" s="128"/>
      <c r="V146" s="128"/>
    </row>
    <row r="147" spans="1:22" hidden="1" outlineLevel="1">
      <c r="A147" s="8">
        <v>44682</v>
      </c>
      <c r="B147" s="128">
        <v>4374.2660805600008</v>
      </c>
      <c r="C147" s="128">
        <v>1774.7947211699998</v>
      </c>
      <c r="D147" s="128">
        <v>0.22177560999999998</v>
      </c>
      <c r="E147" s="128">
        <v>197.04140735000001</v>
      </c>
      <c r="F147" s="128">
        <v>610.08285069999999</v>
      </c>
      <c r="G147" s="128">
        <v>18.374895729999999</v>
      </c>
      <c r="H147" s="128">
        <v>99.234926400000006</v>
      </c>
      <c r="I147" s="128">
        <v>584.77486787000009</v>
      </c>
      <c r="J147" s="128">
        <v>379.07016219000002</v>
      </c>
      <c r="K147" s="128">
        <v>9.8628253099999998</v>
      </c>
      <c r="L147" s="128">
        <v>34.511006780000002</v>
      </c>
      <c r="M147" s="128">
        <v>0.28882735999999998</v>
      </c>
      <c r="N147" s="128">
        <v>39.120212190000004</v>
      </c>
      <c r="O147" s="128">
        <v>20.140201680000001</v>
      </c>
      <c r="P147" s="128">
        <v>14.960051759999999</v>
      </c>
      <c r="Q147" s="128">
        <v>26.858376759999999</v>
      </c>
      <c r="R147" s="128">
        <v>553.14968303000001</v>
      </c>
      <c r="S147" s="128">
        <v>1.5956766099999999</v>
      </c>
      <c r="T147" s="128">
        <v>10.183612060000002</v>
      </c>
      <c r="U147" s="128"/>
      <c r="V147" s="128"/>
    </row>
    <row r="148" spans="1:22" hidden="1" outlineLevel="1">
      <c r="A148" s="8">
        <v>44713</v>
      </c>
      <c r="B148" s="128">
        <v>3690.1977713900005</v>
      </c>
      <c r="C148" s="128">
        <v>1483.7650550399999</v>
      </c>
      <c r="D148" s="128">
        <v>0.22068669999999999</v>
      </c>
      <c r="E148" s="128">
        <v>201.98460983000001</v>
      </c>
      <c r="F148" s="128">
        <v>388.65575315000001</v>
      </c>
      <c r="G148" s="128">
        <v>15.146275990000003</v>
      </c>
      <c r="H148" s="128">
        <v>84.112265010000002</v>
      </c>
      <c r="I148" s="128">
        <v>456.59832086</v>
      </c>
      <c r="J148" s="128">
        <v>444.03598829999999</v>
      </c>
      <c r="K148" s="128">
        <v>6.9606499600000005</v>
      </c>
      <c r="L148" s="128">
        <v>34.693588930000004</v>
      </c>
      <c r="M148" s="128">
        <v>0.27715274000000001</v>
      </c>
      <c r="N148" s="128">
        <v>34.447489109999999</v>
      </c>
      <c r="O148" s="128">
        <v>26.74987192</v>
      </c>
      <c r="P148" s="128">
        <v>15.576847769999999</v>
      </c>
      <c r="Q148" s="128">
        <v>23.565167289999998</v>
      </c>
      <c r="R148" s="128">
        <v>462.35513950000006</v>
      </c>
      <c r="S148" s="128">
        <v>1.5564579399999998</v>
      </c>
      <c r="T148" s="128">
        <v>9.4964513499999992</v>
      </c>
      <c r="U148" s="128"/>
      <c r="V148" s="128"/>
    </row>
    <row r="149" spans="1:22" hidden="1" outlineLevel="1">
      <c r="A149" s="8">
        <v>44743</v>
      </c>
      <c r="B149" s="128">
        <v>2913.7243258399999</v>
      </c>
      <c r="C149" s="128">
        <v>1211.9214117399999</v>
      </c>
      <c r="D149" s="128">
        <v>0.22054158999999998</v>
      </c>
      <c r="E149" s="128">
        <v>196.54358407000001</v>
      </c>
      <c r="F149" s="128">
        <v>236.71357534999999</v>
      </c>
      <c r="G149" s="128">
        <v>10.64031063</v>
      </c>
      <c r="H149" s="128">
        <v>43.17743858</v>
      </c>
      <c r="I149" s="128">
        <v>308.22701945</v>
      </c>
      <c r="J149" s="128">
        <v>237.13384786999998</v>
      </c>
      <c r="K149" s="128">
        <v>6.1429807799999994</v>
      </c>
      <c r="L149" s="128">
        <v>33.514692239999995</v>
      </c>
      <c r="M149" s="128">
        <v>8.9152899999999993E-2</v>
      </c>
      <c r="N149" s="128">
        <v>30.802122480000001</v>
      </c>
      <c r="O149" s="128">
        <v>27.283134150000002</v>
      </c>
      <c r="P149" s="128">
        <v>14.391180690000001</v>
      </c>
      <c r="Q149" s="128">
        <v>24.083406359999998</v>
      </c>
      <c r="R149" s="128">
        <v>519.28408505000004</v>
      </c>
      <c r="S149" s="128">
        <v>1.03826485</v>
      </c>
      <c r="T149" s="128">
        <v>12.517577059999999</v>
      </c>
      <c r="U149" s="128"/>
      <c r="V149" s="128"/>
    </row>
    <row r="150" spans="1:22" hidden="1" outlineLevel="1">
      <c r="A150" s="8">
        <v>44774</v>
      </c>
      <c r="B150" s="128">
        <v>2574.4286588699997</v>
      </c>
      <c r="C150" s="128">
        <v>924.06102569999996</v>
      </c>
      <c r="D150" s="128">
        <v>0.21957777000000001</v>
      </c>
      <c r="E150" s="128">
        <v>177.35592843999999</v>
      </c>
      <c r="F150" s="128">
        <v>280.86241839000002</v>
      </c>
      <c r="G150" s="128">
        <v>10.527620579999999</v>
      </c>
      <c r="H150" s="128">
        <v>50.384358950000006</v>
      </c>
      <c r="I150" s="128">
        <v>269.66201362999999</v>
      </c>
      <c r="J150" s="128">
        <v>128.54708536000001</v>
      </c>
      <c r="K150" s="128">
        <v>3.98103549</v>
      </c>
      <c r="L150" s="128">
        <v>37.317840109999999</v>
      </c>
      <c r="M150" s="128">
        <v>7.7112899999999998E-2</v>
      </c>
      <c r="N150" s="128">
        <v>28.569908489999996</v>
      </c>
      <c r="O150" s="128">
        <v>28.107619599999996</v>
      </c>
      <c r="P150" s="128">
        <v>15.262776280000002</v>
      </c>
      <c r="Q150" s="128">
        <v>24.235561409999995</v>
      </c>
      <c r="R150" s="128">
        <v>586.70446916000003</v>
      </c>
      <c r="S150" s="128">
        <v>0.93463558999999996</v>
      </c>
      <c r="T150" s="128">
        <v>7.6176710199999995</v>
      </c>
      <c r="U150" s="128"/>
      <c r="V150" s="128"/>
    </row>
    <row r="151" spans="1:22" hidden="1" outlineLevel="1">
      <c r="A151" s="8">
        <v>44805</v>
      </c>
      <c r="B151" s="128">
        <v>2736.7357086100001</v>
      </c>
      <c r="C151" s="128">
        <v>758.39060907999999</v>
      </c>
      <c r="D151" s="128">
        <v>0.21921698000000001</v>
      </c>
      <c r="E151" s="128">
        <v>249.07580066999998</v>
      </c>
      <c r="F151" s="128">
        <v>450.70778146999999</v>
      </c>
      <c r="G151" s="128">
        <v>10.037910269999999</v>
      </c>
      <c r="H151" s="128">
        <v>47.447358510000001</v>
      </c>
      <c r="I151" s="128">
        <v>261.29843154000002</v>
      </c>
      <c r="J151" s="128">
        <v>132.06923750000001</v>
      </c>
      <c r="K151" s="128">
        <v>2.7214782300000002</v>
      </c>
      <c r="L151" s="128">
        <v>35.882262400000002</v>
      </c>
      <c r="M151" s="128">
        <v>7.5259679999999995E-2</v>
      </c>
      <c r="N151" s="128">
        <v>49.082488969999993</v>
      </c>
      <c r="O151" s="128">
        <v>29.39042019</v>
      </c>
      <c r="P151" s="128">
        <v>9.9523976100000002</v>
      </c>
      <c r="Q151" s="128">
        <v>22.136441430000001</v>
      </c>
      <c r="R151" s="128">
        <v>670.03548679000005</v>
      </c>
      <c r="S151" s="128">
        <v>0.92521511999999995</v>
      </c>
      <c r="T151" s="128">
        <v>7.2879121700000002</v>
      </c>
      <c r="U151" s="128"/>
      <c r="V151" s="128"/>
    </row>
    <row r="152" spans="1:22" hidden="1" outlineLevel="1">
      <c r="A152" s="8">
        <v>44835</v>
      </c>
      <c r="B152" s="128">
        <v>2631.5571218999994</v>
      </c>
      <c r="C152" s="128">
        <v>689.44851331999996</v>
      </c>
      <c r="D152" s="128">
        <v>0.21779031000000001</v>
      </c>
      <c r="E152" s="128">
        <v>209.03056064999998</v>
      </c>
      <c r="F152" s="128">
        <v>461.2170873</v>
      </c>
      <c r="G152" s="128">
        <v>10.71396835</v>
      </c>
      <c r="H152" s="128">
        <v>45.301342999999996</v>
      </c>
      <c r="I152" s="128">
        <v>253.91404406000004</v>
      </c>
      <c r="J152" s="128">
        <v>140.00243452999999</v>
      </c>
      <c r="K152" s="128">
        <v>2.6417921</v>
      </c>
      <c r="L152" s="128">
        <v>36.771919179999998</v>
      </c>
      <c r="M152" s="128">
        <v>0.10661292</v>
      </c>
      <c r="N152" s="128">
        <v>39.45547157</v>
      </c>
      <c r="O152" s="128">
        <v>23.414480430000001</v>
      </c>
      <c r="P152" s="128">
        <v>9.2309689999999982</v>
      </c>
      <c r="Q152" s="128">
        <v>22.456438370000001</v>
      </c>
      <c r="R152" s="128">
        <v>679.94622909999998</v>
      </c>
      <c r="S152" s="128">
        <v>0.71738133999999998</v>
      </c>
      <c r="T152" s="128">
        <v>6.9700863699999998</v>
      </c>
      <c r="U152" s="128"/>
      <c r="V152" s="128"/>
    </row>
    <row r="153" spans="1:22" hidden="1" outlineLevel="1">
      <c r="A153" s="8">
        <v>44866</v>
      </c>
      <c r="B153" s="128">
        <v>2340.38951417</v>
      </c>
      <c r="C153" s="128">
        <v>658.43567715000006</v>
      </c>
      <c r="D153" s="128">
        <v>0.21729961999999997</v>
      </c>
      <c r="E153" s="128">
        <v>190.26042042000003</v>
      </c>
      <c r="F153" s="128">
        <v>333.94891616000001</v>
      </c>
      <c r="G153" s="128">
        <v>10.295558679999999</v>
      </c>
      <c r="H153" s="128">
        <v>38.710245190000002</v>
      </c>
      <c r="I153" s="128">
        <v>235.00645178999997</v>
      </c>
      <c r="J153" s="128">
        <v>130.02823475</v>
      </c>
      <c r="K153" s="128">
        <v>2.3619432699999998</v>
      </c>
      <c r="L153" s="128">
        <v>36.226985769999999</v>
      </c>
      <c r="M153" s="128">
        <v>7.3938459999999998E-2</v>
      </c>
      <c r="N153" s="128">
        <v>18.421486539999997</v>
      </c>
      <c r="O153" s="128">
        <v>20.200828730000001</v>
      </c>
      <c r="P153" s="128">
        <v>9.1954024099999998</v>
      </c>
      <c r="Q153" s="128">
        <v>22.188703870000001</v>
      </c>
      <c r="R153" s="128">
        <v>627.36406448000002</v>
      </c>
      <c r="S153" s="128">
        <v>0.70680603999999991</v>
      </c>
      <c r="T153" s="128">
        <v>6.7465508400000003</v>
      </c>
      <c r="U153" s="128"/>
      <c r="V153" s="128"/>
    </row>
    <row r="154" spans="1:22" hidden="1" outlineLevel="1">
      <c r="A154" s="8">
        <v>44896</v>
      </c>
      <c r="B154" s="128">
        <v>2558.3841432900003</v>
      </c>
      <c r="C154" s="128">
        <v>600.66499785000008</v>
      </c>
      <c r="D154" s="128">
        <v>0.13844167000000002</v>
      </c>
      <c r="E154" s="128">
        <v>241.01717513999995</v>
      </c>
      <c r="F154" s="128">
        <v>423.30172704</v>
      </c>
      <c r="G154" s="128">
        <v>31.45051364</v>
      </c>
      <c r="H154" s="128">
        <v>47.123136709999997</v>
      </c>
      <c r="I154" s="128">
        <v>224.34747931000001</v>
      </c>
      <c r="J154" s="128">
        <v>150.37643418000002</v>
      </c>
      <c r="K154" s="128">
        <v>13.30318522</v>
      </c>
      <c r="L154" s="128">
        <v>39.106160150000008</v>
      </c>
      <c r="M154" s="128">
        <v>7.6386460000000003E-2</v>
      </c>
      <c r="N154" s="128">
        <v>19.304344480000001</v>
      </c>
      <c r="O154" s="128">
        <v>19.657330730000002</v>
      </c>
      <c r="P154" s="128">
        <v>7.7393797299999996</v>
      </c>
      <c r="Q154" s="128">
        <v>23.49276424</v>
      </c>
      <c r="R154" s="128">
        <v>706.59900966999999</v>
      </c>
      <c r="S154" s="128">
        <v>0.71259036999999992</v>
      </c>
      <c r="T154" s="128">
        <v>9.9730867000000014</v>
      </c>
      <c r="U154" s="128"/>
      <c r="V154" s="128"/>
    </row>
    <row r="155" spans="1:22" hidden="1" outlineLevel="1">
      <c r="A155" s="8">
        <v>44927</v>
      </c>
      <c r="B155" s="128">
        <v>2634.1884530000002</v>
      </c>
      <c r="C155" s="128">
        <v>575.74115962999997</v>
      </c>
      <c r="D155" s="128">
        <v>0.13811045</v>
      </c>
      <c r="E155" s="128">
        <v>227.08825474999998</v>
      </c>
      <c r="F155" s="128">
        <v>435.91760047999998</v>
      </c>
      <c r="G155" s="128">
        <v>33.989667999999995</v>
      </c>
      <c r="H155" s="128">
        <v>44.109157119999999</v>
      </c>
      <c r="I155" s="128">
        <v>210.67024533</v>
      </c>
      <c r="J155" s="128">
        <v>226.97452896000004</v>
      </c>
      <c r="K155" s="128">
        <v>7.8147381399999993</v>
      </c>
      <c r="L155" s="128">
        <v>38.907252069999998</v>
      </c>
      <c r="M155" s="128">
        <v>7.5816460000000002E-2</v>
      </c>
      <c r="N155" s="128">
        <v>19.383292260000001</v>
      </c>
      <c r="O155" s="128">
        <v>16.30009154</v>
      </c>
      <c r="P155" s="128">
        <v>7.6850315500000015</v>
      </c>
      <c r="Q155" s="128">
        <v>24.57591957</v>
      </c>
      <c r="R155" s="128">
        <v>750.96602122999991</v>
      </c>
      <c r="S155" s="128">
        <v>0.68943087000000003</v>
      </c>
      <c r="T155" s="128">
        <v>13.162134590000001</v>
      </c>
      <c r="U155" s="128"/>
      <c r="V155" s="128"/>
    </row>
    <row r="156" spans="1:22" hidden="1" outlineLevel="1">
      <c r="A156" s="8">
        <v>44958</v>
      </c>
      <c r="B156" s="128">
        <v>2523.0407270800001</v>
      </c>
      <c r="C156" s="128">
        <v>561.61512183999992</v>
      </c>
      <c r="D156" s="128">
        <v>0.13777745</v>
      </c>
      <c r="E156" s="128">
        <v>204.83576787999999</v>
      </c>
      <c r="F156" s="128">
        <v>419.19971785000001</v>
      </c>
      <c r="G156" s="128">
        <v>23.313132890000002</v>
      </c>
      <c r="H156" s="128">
        <v>42.111401110000003</v>
      </c>
      <c r="I156" s="128">
        <v>148.93007954999999</v>
      </c>
      <c r="J156" s="128">
        <v>232.0226466</v>
      </c>
      <c r="K156" s="128">
        <v>5.8844753399999998</v>
      </c>
      <c r="L156" s="128">
        <v>31.763845879999998</v>
      </c>
      <c r="M156" s="128">
        <v>7.5073420000000002E-2</v>
      </c>
      <c r="N156" s="128">
        <v>25.76773266</v>
      </c>
      <c r="O156" s="128">
        <v>14.579664159999998</v>
      </c>
      <c r="P156" s="128">
        <v>7.4335049099999999</v>
      </c>
      <c r="Q156" s="128">
        <v>22.89185105</v>
      </c>
      <c r="R156" s="128">
        <v>772.55112270999996</v>
      </c>
      <c r="S156" s="128">
        <v>0.71346832999999998</v>
      </c>
      <c r="T156" s="128">
        <v>9.2143434500000012</v>
      </c>
      <c r="U156" s="128"/>
      <c r="V156" s="128"/>
    </row>
    <row r="157" spans="1:22" hidden="1" outlineLevel="1">
      <c r="A157" s="8">
        <v>44986</v>
      </c>
      <c r="B157" s="128">
        <v>2548.5125661100005</v>
      </c>
      <c r="C157" s="128">
        <v>530.61034255000004</v>
      </c>
      <c r="D157" s="128">
        <v>0.13744628999999997</v>
      </c>
      <c r="E157" s="128">
        <v>175.00150215999997</v>
      </c>
      <c r="F157" s="128">
        <v>310.11271194999995</v>
      </c>
      <c r="G157" s="128">
        <v>10.954229679999999</v>
      </c>
      <c r="H157" s="128">
        <v>40.51308658</v>
      </c>
      <c r="I157" s="128">
        <v>312.47548553000001</v>
      </c>
      <c r="J157" s="128">
        <v>196.399406</v>
      </c>
      <c r="K157" s="128">
        <v>6.8162460299999994</v>
      </c>
      <c r="L157" s="128">
        <v>29.610587270000003</v>
      </c>
      <c r="M157" s="128">
        <v>7.5098419999999999E-2</v>
      </c>
      <c r="N157" s="128">
        <v>51.11471556</v>
      </c>
      <c r="O157" s="128">
        <v>13.309245359999998</v>
      </c>
      <c r="P157" s="128">
        <v>7.4809176099999997</v>
      </c>
      <c r="Q157" s="128">
        <v>19.969391760000001</v>
      </c>
      <c r="R157" s="128">
        <v>831.28535726999996</v>
      </c>
      <c r="S157" s="128">
        <v>0.87455479000000003</v>
      </c>
      <c r="T157" s="128">
        <v>11.772241300000001</v>
      </c>
      <c r="U157" s="128"/>
      <c r="V157" s="128"/>
    </row>
    <row r="158" spans="1:22" hidden="1" outlineLevel="1">
      <c r="A158" s="8">
        <v>45017</v>
      </c>
      <c r="B158" s="128">
        <v>2355.30299625</v>
      </c>
      <c r="C158" s="128">
        <v>465.55654697000006</v>
      </c>
      <c r="D158" s="128">
        <v>0.13661456999999999</v>
      </c>
      <c r="E158" s="128">
        <v>180.72558838999998</v>
      </c>
      <c r="F158" s="128">
        <v>220.72160878</v>
      </c>
      <c r="G158" s="128">
        <v>13.232233970000001</v>
      </c>
      <c r="H158" s="128">
        <v>33.871815550000001</v>
      </c>
      <c r="I158" s="128">
        <v>307.95561924000003</v>
      </c>
      <c r="J158" s="128">
        <v>150.92182785</v>
      </c>
      <c r="K158" s="128">
        <v>10.90122832</v>
      </c>
      <c r="L158" s="128">
        <v>28.965248339999999</v>
      </c>
      <c r="M158" s="128">
        <v>7.430842E-2</v>
      </c>
      <c r="N158" s="128">
        <v>50.68469966</v>
      </c>
      <c r="O158" s="128">
        <v>15.580766290000001</v>
      </c>
      <c r="P158" s="128">
        <v>7.5962351500000009</v>
      </c>
      <c r="Q158" s="128">
        <v>20.485055429999999</v>
      </c>
      <c r="R158" s="128">
        <v>834.14019126999995</v>
      </c>
      <c r="S158" s="128">
        <v>0.73713041999999995</v>
      </c>
      <c r="T158" s="128">
        <v>13.016277629999999</v>
      </c>
      <c r="U158" s="128"/>
      <c r="V158" s="128"/>
    </row>
    <row r="159" spans="1:22" hidden="1" outlineLevel="1">
      <c r="A159" s="8">
        <v>45047</v>
      </c>
      <c r="B159" s="128">
        <v>2388.5454327200005</v>
      </c>
      <c r="C159" s="128">
        <v>462.68142543000005</v>
      </c>
      <c r="D159" s="128">
        <v>0.13572023</v>
      </c>
      <c r="E159" s="128">
        <v>168.27279457</v>
      </c>
      <c r="F159" s="128">
        <v>245.39054768999998</v>
      </c>
      <c r="G159" s="128">
        <v>13.108607089999998</v>
      </c>
      <c r="H159" s="128">
        <v>33.744496319999996</v>
      </c>
      <c r="I159" s="128">
        <v>306.14611451999997</v>
      </c>
      <c r="J159" s="128">
        <v>150.92660868000002</v>
      </c>
      <c r="K159" s="128">
        <v>11.65461558</v>
      </c>
      <c r="L159" s="128">
        <v>28.865165029999996</v>
      </c>
      <c r="M159" s="128">
        <v>3.3245485799999996</v>
      </c>
      <c r="N159" s="128">
        <v>52.757381779999996</v>
      </c>
      <c r="O159" s="128">
        <v>14.891812300000002</v>
      </c>
      <c r="P159" s="128">
        <v>9.5102367599999997</v>
      </c>
      <c r="Q159" s="128">
        <v>20.108282209999999</v>
      </c>
      <c r="R159" s="128">
        <v>849.97593371000005</v>
      </c>
      <c r="S159" s="128">
        <v>0.79662041999999988</v>
      </c>
      <c r="T159" s="128">
        <v>16.254521820000001</v>
      </c>
      <c r="U159" s="128"/>
      <c r="V159" s="128"/>
    </row>
    <row r="160" spans="1:22" hidden="1" outlineLevel="1">
      <c r="A160" s="8">
        <v>45078</v>
      </c>
      <c r="B160" s="128">
        <v>2477.5033616400001</v>
      </c>
      <c r="C160" s="128">
        <v>463.49811709999994</v>
      </c>
      <c r="D160" s="128">
        <v>0.13488858000000001</v>
      </c>
      <c r="E160" s="128">
        <v>225.27872851000001</v>
      </c>
      <c r="F160" s="128">
        <v>210.99571488999999</v>
      </c>
      <c r="G160" s="128">
        <v>32.708598070000001</v>
      </c>
      <c r="H160" s="128">
        <v>36.587771630000006</v>
      </c>
      <c r="I160" s="128">
        <v>319.42007736000005</v>
      </c>
      <c r="J160" s="128">
        <v>137.06990340999999</v>
      </c>
      <c r="K160" s="128">
        <v>31.099415560000001</v>
      </c>
      <c r="L160" s="128">
        <v>28.945349930000006</v>
      </c>
      <c r="M160" s="128">
        <v>0.32650327000000001</v>
      </c>
      <c r="N160" s="128">
        <v>76.279989470000004</v>
      </c>
      <c r="O160" s="128">
        <v>13.97785472</v>
      </c>
      <c r="P160" s="128">
        <v>9.3358714700000007</v>
      </c>
      <c r="Q160" s="128">
        <v>19.207033119999998</v>
      </c>
      <c r="R160" s="128">
        <v>849.80295766999996</v>
      </c>
      <c r="S160" s="128">
        <v>1.09343265</v>
      </c>
      <c r="T160" s="128">
        <v>21.741154229999999</v>
      </c>
      <c r="U160" s="128"/>
      <c r="V160" s="128"/>
    </row>
    <row r="161" spans="1:22" hidden="1" outlineLevel="1">
      <c r="A161" s="8">
        <v>45108</v>
      </c>
      <c r="B161" s="128">
        <v>2407.6655488399997</v>
      </c>
      <c r="C161" s="128">
        <v>479.50223289999997</v>
      </c>
      <c r="D161" s="128">
        <v>0.13360899999999998</v>
      </c>
      <c r="E161" s="128">
        <v>223.13811183000001</v>
      </c>
      <c r="F161" s="128">
        <v>215.50535628</v>
      </c>
      <c r="G161" s="128">
        <v>32.59123761</v>
      </c>
      <c r="H161" s="128">
        <v>37.901095609999999</v>
      </c>
      <c r="I161" s="128">
        <v>255.07483123999998</v>
      </c>
      <c r="J161" s="128">
        <v>131.98397289000002</v>
      </c>
      <c r="K161" s="128">
        <v>18.869422360000002</v>
      </c>
      <c r="L161" s="128">
        <v>25.621406849999996</v>
      </c>
      <c r="M161" s="128">
        <v>4.3256557899999999</v>
      </c>
      <c r="N161" s="128">
        <v>61.168562929999993</v>
      </c>
      <c r="O161" s="128">
        <v>14.753532379999999</v>
      </c>
      <c r="P161" s="128">
        <v>10.343198079999999</v>
      </c>
      <c r="Q161" s="128">
        <v>15.91817992</v>
      </c>
      <c r="R161" s="128">
        <v>848.13456305</v>
      </c>
      <c r="S161" s="128">
        <v>0.69437318999999997</v>
      </c>
      <c r="T161" s="128">
        <v>32.006206929999998</v>
      </c>
      <c r="U161" s="128"/>
      <c r="V161" s="128"/>
    </row>
    <row r="162" spans="1:22" hidden="1" outlineLevel="1">
      <c r="A162" s="8">
        <v>45139</v>
      </c>
      <c r="B162" s="128">
        <v>2286.70597004</v>
      </c>
      <c r="C162" s="128">
        <v>450.6860052400001</v>
      </c>
      <c r="D162" s="128">
        <v>0.13252802</v>
      </c>
      <c r="E162" s="128">
        <v>185.67015992</v>
      </c>
      <c r="F162" s="128">
        <v>168.07678636</v>
      </c>
      <c r="G162" s="128">
        <v>31.675154400000004</v>
      </c>
      <c r="H162" s="128">
        <v>37.656854539999998</v>
      </c>
      <c r="I162" s="128">
        <v>258.75452668000003</v>
      </c>
      <c r="J162" s="128">
        <v>131.67963644</v>
      </c>
      <c r="K162" s="128">
        <v>13.316425349999999</v>
      </c>
      <c r="L162" s="128">
        <v>22.241218590000003</v>
      </c>
      <c r="M162" s="128">
        <v>7.1198420000000012E-2</v>
      </c>
      <c r="N162" s="128">
        <v>62.047754779999998</v>
      </c>
      <c r="O162" s="128">
        <v>13.15932295</v>
      </c>
      <c r="P162" s="128">
        <v>11.226811590000001</v>
      </c>
      <c r="Q162" s="128">
        <v>16.41317695</v>
      </c>
      <c r="R162" s="128">
        <v>842.23701174000007</v>
      </c>
      <c r="S162" s="128">
        <v>0.89066612000000012</v>
      </c>
      <c r="T162" s="128">
        <v>40.770731950000005</v>
      </c>
      <c r="U162" s="128"/>
      <c r="V162" s="128"/>
    </row>
    <row r="163" spans="1:22" hidden="1" outlineLevel="1">
      <c r="A163" s="8">
        <v>45170</v>
      </c>
      <c r="B163" s="128">
        <v>2240.6571869899999</v>
      </c>
      <c r="C163" s="128">
        <v>421.19895197</v>
      </c>
      <c r="D163" s="128">
        <v>0.13142425999999999</v>
      </c>
      <c r="E163" s="128">
        <v>158.12715747999999</v>
      </c>
      <c r="F163" s="128">
        <v>184.06120912999998</v>
      </c>
      <c r="G163" s="128">
        <v>30.773364030000003</v>
      </c>
      <c r="H163" s="128">
        <v>41.303037610000004</v>
      </c>
      <c r="I163" s="128">
        <v>150.29980871000004</v>
      </c>
      <c r="J163" s="128">
        <v>125.96134056000001</v>
      </c>
      <c r="K163" s="128">
        <v>6.7952561399999993</v>
      </c>
      <c r="L163" s="128">
        <v>22.75782667</v>
      </c>
      <c r="M163" s="128">
        <v>0.31756157000000002</v>
      </c>
      <c r="N163" s="128">
        <v>158.06848761000001</v>
      </c>
      <c r="O163" s="128">
        <v>13.684269489999998</v>
      </c>
      <c r="P163" s="128">
        <v>9.3494518400000004</v>
      </c>
      <c r="Q163" s="128">
        <v>15.926250569999999</v>
      </c>
      <c r="R163" s="128">
        <v>867.62753073999977</v>
      </c>
      <c r="S163" s="128">
        <v>0.73919249000000009</v>
      </c>
      <c r="T163" s="128">
        <v>33.535066120000003</v>
      </c>
      <c r="U163" s="128"/>
      <c r="V163" s="128"/>
    </row>
    <row r="164" spans="1:22" hidden="1" outlineLevel="1">
      <c r="A164" s="8">
        <v>45200</v>
      </c>
      <c r="B164" s="128">
        <v>2337.4429771600003</v>
      </c>
      <c r="C164" s="128">
        <v>412.05980058</v>
      </c>
      <c r="D164" s="128">
        <v>0.13056664000000001</v>
      </c>
      <c r="E164" s="128">
        <v>160.27027644</v>
      </c>
      <c r="F164" s="128">
        <v>294.13537300000002</v>
      </c>
      <c r="G164" s="128">
        <v>22.548051369999996</v>
      </c>
      <c r="H164" s="128">
        <v>32.750288429999998</v>
      </c>
      <c r="I164" s="128">
        <v>183.10355607000002</v>
      </c>
      <c r="J164" s="128">
        <v>130.20741161000001</v>
      </c>
      <c r="K164" s="128">
        <v>10.296443209999998</v>
      </c>
      <c r="L164" s="128">
        <v>21.338485299999999</v>
      </c>
      <c r="M164" s="128">
        <v>0.31478780999999995</v>
      </c>
      <c r="N164" s="128">
        <v>155.55952453</v>
      </c>
      <c r="O164" s="128">
        <v>13.983193059999998</v>
      </c>
      <c r="P164" s="128">
        <v>8.9001506600000013</v>
      </c>
      <c r="Q164" s="128">
        <v>14.39728882</v>
      </c>
      <c r="R164" s="128">
        <v>843.5480765399999</v>
      </c>
      <c r="S164" s="128">
        <v>0.63729742999999994</v>
      </c>
      <c r="T164" s="128">
        <v>33.262405659999999</v>
      </c>
      <c r="U164" s="128"/>
      <c r="V164" s="128"/>
    </row>
    <row r="165" spans="1:22" hidden="1" outlineLevel="1">
      <c r="A165" s="8">
        <v>45231</v>
      </c>
      <c r="B165" s="128">
        <v>2265.9639001099999</v>
      </c>
      <c r="C165" s="128">
        <v>403.72661854</v>
      </c>
      <c r="D165" s="128">
        <v>0.12971699</v>
      </c>
      <c r="E165" s="128">
        <v>163.48430919</v>
      </c>
      <c r="F165" s="128">
        <v>312.64538594999999</v>
      </c>
      <c r="G165" s="128">
        <v>19.4848237</v>
      </c>
      <c r="H165" s="128">
        <v>39.181043150000008</v>
      </c>
      <c r="I165" s="128">
        <v>193.05016025</v>
      </c>
      <c r="J165" s="128">
        <v>62.310708410000004</v>
      </c>
      <c r="K165" s="128">
        <v>9.9965625800000009</v>
      </c>
      <c r="L165" s="128">
        <v>20.659047560000001</v>
      </c>
      <c r="M165" s="128">
        <v>0.30855315000000005</v>
      </c>
      <c r="N165" s="128">
        <v>153.96981599</v>
      </c>
      <c r="O165" s="128">
        <v>15.708038120000001</v>
      </c>
      <c r="P165" s="128">
        <v>7.6457819300000001</v>
      </c>
      <c r="Q165" s="128">
        <v>13.36886426</v>
      </c>
      <c r="R165" s="128">
        <v>830.57394592999992</v>
      </c>
      <c r="S165" s="128">
        <v>1.4154506900000001</v>
      </c>
      <c r="T165" s="128">
        <v>18.305073719999999</v>
      </c>
      <c r="U165" s="128"/>
      <c r="V165" s="128"/>
    </row>
    <row r="166" spans="1:22" hidden="1" outlineLevel="1">
      <c r="A166" s="8">
        <v>45261</v>
      </c>
      <c r="B166" s="128">
        <v>2385.3178422999995</v>
      </c>
      <c r="C166" s="128">
        <v>411.62483741000005</v>
      </c>
      <c r="D166" s="128">
        <v>0.12948237999999998</v>
      </c>
      <c r="E166" s="128">
        <v>193.96628487000001</v>
      </c>
      <c r="F166" s="128">
        <v>316.51215679000001</v>
      </c>
      <c r="G166" s="128">
        <v>16.478197950000002</v>
      </c>
      <c r="H166" s="128">
        <v>43.69570993</v>
      </c>
      <c r="I166" s="128">
        <v>278.69534442999998</v>
      </c>
      <c r="J166" s="128">
        <v>57.019850269999992</v>
      </c>
      <c r="K166" s="128">
        <v>50.282454729999998</v>
      </c>
      <c r="L166" s="128">
        <v>25.35096935</v>
      </c>
      <c r="M166" s="128">
        <v>2.11070008</v>
      </c>
      <c r="N166" s="128">
        <v>156.41111604</v>
      </c>
      <c r="O166" s="128">
        <v>25.352216400000007</v>
      </c>
      <c r="P166" s="128">
        <v>10.827579829999999</v>
      </c>
      <c r="Q166" s="128">
        <v>13.34214394</v>
      </c>
      <c r="R166" s="128">
        <v>763.89045815999987</v>
      </c>
      <c r="S166" s="128">
        <v>0.58505763</v>
      </c>
      <c r="T166" s="128">
        <v>19.04328211</v>
      </c>
      <c r="U166" s="128"/>
      <c r="V166" s="128"/>
    </row>
    <row r="167" spans="1:22" hidden="1" outlineLevel="1">
      <c r="A167" s="8">
        <v>45292</v>
      </c>
      <c r="B167" s="128">
        <v>2237.48530433</v>
      </c>
      <c r="C167" s="128">
        <v>417.49037432999995</v>
      </c>
      <c r="D167" s="128">
        <v>0.12862833000000001</v>
      </c>
      <c r="E167" s="128">
        <v>174.23510916000001</v>
      </c>
      <c r="F167" s="128">
        <v>275.22493403999994</v>
      </c>
      <c r="G167" s="128">
        <v>18.404774679999999</v>
      </c>
      <c r="H167" s="128">
        <v>34.530675209999998</v>
      </c>
      <c r="I167" s="128">
        <v>241.81562083999998</v>
      </c>
      <c r="J167" s="128">
        <v>52.738296570000003</v>
      </c>
      <c r="K167" s="128">
        <v>26.4736756</v>
      </c>
      <c r="L167" s="128">
        <v>26.417072920000003</v>
      </c>
      <c r="M167" s="128">
        <v>1.8251487599999998</v>
      </c>
      <c r="N167" s="128">
        <v>154.9856782</v>
      </c>
      <c r="O167" s="128">
        <v>22.624738489999999</v>
      </c>
      <c r="P167" s="128">
        <v>10.857212179999999</v>
      </c>
      <c r="Q167" s="128">
        <v>13.869163539999999</v>
      </c>
      <c r="R167" s="128">
        <v>749.09152959000005</v>
      </c>
      <c r="S167" s="128">
        <v>0.6817852499999999</v>
      </c>
      <c r="T167" s="128">
        <v>16.090886639999997</v>
      </c>
      <c r="U167" s="128"/>
      <c r="V167" s="128"/>
    </row>
    <row r="168" spans="1:22" hidden="1" outlineLevel="1">
      <c r="A168" s="8">
        <v>45323</v>
      </c>
      <c r="B168" s="128">
        <v>2429.4002853700003</v>
      </c>
      <c r="C168" s="128">
        <v>438.35246767000001</v>
      </c>
      <c r="D168" s="128">
        <v>0.12779084000000002</v>
      </c>
      <c r="E168" s="128">
        <v>170.60161088000001</v>
      </c>
      <c r="F168" s="128">
        <v>264.95623954000007</v>
      </c>
      <c r="G168" s="128">
        <v>12.150663789999999</v>
      </c>
      <c r="H168" s="128">
        <v>33.393748020000004</v>
      </c>
      <c r="I168" s="128">
        <v>226.26985567999998</v>
      </c>
      <c r="J168" s="128">
        <v>48.944650719999999</v>
      </c>
      <c r="K168" s="128">
        <v>22.60957221</v>
      </c>
      <c r="L168" s="128">
        <v>25.088841869999996</v>
      </c>
      <c r="M168" s="128">
        <v>2.0249586599999998</v>
      </c>
      <c r="N168" s="128">
        <v>114.29463927</v>
      </c>
      <c r="O168" s="128">
        <v>75.814234690000006</v>
      </c>
      <c r="P168" s="128">
        <v>9.7996893800000002</v>
      </c>
      <c r="Q168" s="128">
        <v>13.316596780000001</v>
      </c>
      <c r="R168" s="128">
        <v>956.40954498999986</v>
      </c>
      <c r="S168" s="128">
        <v>0.57784371999999995</v>
      </c>
      <c r="T168" s="128">
        <v>14.66733666</v>
      </c>
      <c r="U168" s="128"/>
      <c r="V168" s="128"/>
    </row>
    <row r="169" spans="1:22">
      <c r="A169" s="8">
        <v>45352</v>
      </c>
      <c r="B169" s="128">
        <v>2391.9512597499997</v>
      </c>
      <c r="C169" s="128">
        <v>477.82362392999994</v>
      </c>
      <c r="D169" s="128">
        <v>0.12697892</v>
      </c>
      <c r="E169" s="128">
        <v>163.92795103</v>
      </c>
      <c r="F169" s="128">
        <v>242.44459036000001</v>
      </c>
      <c r="G169" s="128">
        <v>9.8362946499999993</v>
      </c>
      <c r="H169" s="128">
        <v>34.473519899999999</v>
      </c>
      <c r="I169" s="128">
        <v>241.53724081999997</v>
      </c>
      <c r="J169" s="128">
        <v>56.577887829999995</v>
      </c>
      <c r="K169" s="128">
        <v>23.921610299999998</v>
      </c>
      <c r="L169" s="128">
        <v>28.375088299999998</v>
      </c>
      <c r="M169" s="128">
        <v>2.0262060900000001</v>
      </c>
      <c r="N169" s="128">
        <v>79.829753740000001</v>
      </c>
      <c r="O169" s="128">
        <v>54.266734290000002</v>
      </c>
      <c r="P169" s="128">
        <v>11.188492570000001</v>
      </c>
      <c r="Q169" s="128">
        <v>12.86549509</v>
      </c>
      <c r="R169" s="128">
        <v>939.20649033999996</v>
      </c>
      <c r="S169" s="128">
        <v>0.67674018000000002</v>
      </c>
      <c r="T169" s="128">
        <v>12.84656141</v>
      </c>
      <c r="U169" s="128"/>
      <c r="V169" s="128"/>
    </row>
    <row r="170" spans="1:22">
      <c r="A170" s="8">
        <v>45383</v>
      </c>
      <c r="B170" s="128">
        <v>2271.3626871099996</v>
      </c>
      <c r="C170" s="128">
        <v>484.68785128000002</v>
      </c>
      <c r="D170" s="128">
        <v>0.12614572000000002</v>
      </c>
      <c r="E170" s="128">
        <v>175.6464024</v>
      </c>
      <c r="F170" s="128">
        <v>240.92040576999997</v>
      </c>
      <c r="G170" s="128">
        <v>9.4561981500000005</v>
      </c>
      <c r="H170" s="128">
        <v>34.074877299999997</v>
      </c>
      <c r="I170" s="128">
        <v>251.53632966999999</v>
      </c>
      <c r="J170" s="128">
        <v>54.005956040000001</v>
      </c>
      <c r="K170" s="128">
        <v>19.02424371</v>
      </c>
      <c r="L170" s="128">
        <v>24.967137039999997</v>
      </c>
      <c r="M170" s="128">
        <v>2.0232957200000001</v>
      </c>
      <c r="N170" s="128">
        <v>79.86910177</v>
      </c>
      <c r="O170" s="128">
        <v>20.851227620000003</v>
      </c>
      <c r="P170" s="128">
        <v>9.7499090300000013</v>
      </c>
      <c r="Q170" s="128">
        <v>11.39234441</v>
      </c>
      <c r="R170" s="128">
        <v>842.80553324999994</v>
      </c>
      <c r="S170" s="128">
        <v>0.58078724000000004</v>
      </c>
      <c r="T170" s="128">
        <v>9.6449409900000003</v>
      </c>
      <c r="U170" s="128"/>
      <c r="V170" s="128"/>
    </row>
    <row r="171" spans="1:22">
      <c r="A171" s="8">
        <v>45413</v>
      </c>
      <c r="B171" s="128">
        <v>2340.0151583900001</v>
      </c>
      <c r="C171" s="128">
        <v>475.73157808000008</v>
      </c>
      <c r="D171" s="128">
        <v>0.12532694</v>
      </c>
      <c r="E171" s="128">
        <v>167.72527608999999</v>
      </c>
      <c r="F171" s="128">
        <v>263.10983804</v>
      </c>
      <c r="G171" s="128">
        <v>10.335283519999999</v>
      </c>
      <c r="H171" s="128">
        <v>36.200222789999998</v>
      </c>
      <c r="I171" s="128">
        <v>247.15699782999997</v>
      </c>
      <c r="J171" s="128">
        <v>52.950486800000007</v>
      </c>
      <c r="K171" s="128">
        <v>18.691715120000001</v>
      </c>
      <c r="L171" s="128">
        <v>25.49602556</v>
      </c>
      <c r="M171" s="128">
        <v>2.0221318400000001</v>
      </c>
      <c r="N171" s="128">
        <v>94.587781000000007</v>
      </c>
      <c r="O171" s="128">
        <v>21.3029683</v>
      </c>
      <c r="P171" s="128">
        <v>9.2086822400000017</v>
      </c>
      <c r="Q171" s="128">
        <v>11.13754217</v>
      </c>
      <c r="R171" s="128">
        <v>888.48036560999992</v>
      </c>
      <c r="S171" s="128">
        <v>0.57940334999999998</v>
      </c>
      <c r="T171" s="128">
        <v>15.173533109999997</v>
      </c>
      <c r="U171" s="128"/>
      <c r="V171" s="128"/>
    </row>
    <row r="172" spans="1:22">
      <c r="A172" s="8">
        <v>45444</v>
      </c>
      <c r="B172" s="128">
        <v>2254.4093102399993</v>
      </c>
      <c r="C172" s="128">
        <v>457.75210621999992</v>
      </c>
      <c r="D172" s="128">
        <v>0.12447833999999999</v>
      </c>
      <c r="E172" s="128">
        <v>162.74604696</v>
      </c>
      <c r="F172" s="128">
        <v>217.12480151</v>
      </c>
      <c r="G172" s="128">
        <v>9.6929027900000015</v>
      </c>
      <c r="H172" s="128">
        <v>30.626997120000002</v>
      </c>
      <c r="I172" s="128">
        <v>248.48486713999998</v>
      </c>
      <c r="J172" s="128">
        <v>50.508662059999999</v>
      </c>
      <c r="K172" s="128">
        <v>11.889172650000001</v>
      </c>
      <c r="L172" s="128">
        <v>24.56435304</v>
      </c>
      <c r="M172" s="128">
        <v>2.0216876099999999</v>
      </c>
      <c r="N172" s="128">
        <v>111.02920664</v>
      </c>
      <c r="O172" s="128">
        <v>27.547659380000002</v>
      </c>
      <c r="P172" s="128">
        <v>9.13067004</v>
      </c>
      <c r="Q172" s="128">
        <v>10.96419831</v>
      </c>
      <c r="R172" s="128">
        <v>871.87233082</v>
      </c>
      <c r="S172" s="128">
        <v>0.50184616999999998</v>
      </c>
      <c r="T172" s="128">
        <v>7.8273234399999998</v>
      </c>
      <c r="U172" s="128"/>
      <c r="V172" s="128"/>
    </row>
    <row r="173" spans="1:22">
      <c r="A173" s="8">
        <v>45474</v>
      </c>
      <c r="B173" s="128">
        <v>2296.63379992</v>
      </c>
      <c r="C173" s="128">
        <v>518.44041114000004</v>
      </c>
      <c r="D173" s="128">
        <v>0.12355681</v>
      </c>
      <c r="E173" s="128">
        <v>215.76751250999999</v>
      </c>
      <c r="F173" s="128">
        <v>208.18798190999999</v>
      </c>
      <c r="G173" s="128">
        <v>10.351435170000002</v>
      </c>
      <c r="H173" s="128">
        <v>31.684983159999998</v>
      </c>
      <c r="I173" s="128">
        <v>262.17139729000002</v>
      </c>
      <c r="J173" s="128">
        <v>46.056502460000004</v>
      </c>
      <c r="K173" s="128">
        <v>7.2964276200000002</v>
      </c>
      <c r="L173" s="128">
        <v>24.902657510000001</v>
      </c>
      <c r="M173" s="128">
        <v>2.0213145999999997</v>
      </c>
      <c r="N173" s="128">
        <v>67.114166859999997</v>
      </c>
      <c r="O173" s="128">
        <v>26.277213750000001</v>
      </c>
      <c r="P173" s="128">
        <v>9.1492791699999998</v>
      </c>
      <c r="Q173" s="128">
        <v>10.319912690000001</v>
      </c>
      <c r="R173" s="128">
        <v>848.57995822999987</v>
      </c>
      <c r="S173" s="128">
        <v>0.55680097000000006</v>
      </c>
      <c r="T173" s="128">
        <v>7.6322880699999995</v>
      </c>
      <c r="U173" s="128"/>
      <c r="V173" s="128"/>
    </row>
    <row r="174" spans="1:22">
      <c r="A174" s="8">
        <v>45505</v>
      </c>
      <c r="B174" s="128">
        <v>2254.3049923900003</v>
      </c>
      <c r="C174" s="128">
        <v>503.79486953000003</v>
      </c>
      <c r="D174" s="128">
        <v>0.12271286000000001</v>
      </c>
      <c r="E174" s="128">
        <v>212.26765589999999</v>
      </c>
      <c r="F174" s="128">
        <v>202.73355867000001</v>
      </c>
      <c r="G174" s="128">
        <v>9.1009415400000009</v>
      </c>
      <c r="H174" s="128">
        <v>34.006605760000006</v>
      </c>
      <c r="I174" s="128">
        <v>251.26915885999998</v>
      </c>
      <c r="J174" s="128">
        <v>52.4567671</v>
      </c>
      <c r="K174" s="128">
        <v>2.2806868899999997</v>
      </c>
      <c r="L174" s="128">
        <v>24.542065469999997</v>
      </c>
      <c r="M174" s="128">
        <v>2.0210940900000001</v>
      </c>
      <c r="N174" s="128">
        <v>65.02323355</v>
      </c>
      <c r="O174" s="128">
        <v>30.371564730000003</v>
      </c>
      <c r="P174" s="128">
        <v>8.6122197599999986</v>
      </c>
      <c r="Q174" s="128">
        <v>12.424885320000001</v>
      </c>
      <c r="R174" s="128">
        <v>829.72227844999998</v>
      </c>
      <c r="S174" s="128">
        <v>0.66091392999999998</v>
      </c>
      <c r="T174" s="128">
        <v>12.89377998</v>
      </c>
      <c r="U174" s="128"/>
      <c r="V174" s="128"/>
    </row>
    <row r="175" spans="1:22">
      <c r="A175" s="8">
        <v>45536</v>
      </c>
      <c r="B175" s="128">
        <v>2548.76937142</v>
      </c>
      <c r="C175" s="128">
        <v>478.95964148000002</v>
      </c>
      <c r="D175" s="128">
        <v>0.12186197</v>
      </c>
      <c r="E175" s="128">
        <v>223.34178792000003</v>
      </c>
      <c r="F175" s="128">
        <v>475.36625257999998</v>
      </c>
      <c r="G175" s="128">
        <v>8.896778170000001</v>
      </c>
      <c r="H175" s="128">
        <v>45.315507480000001</v>
      </c>
      <c r="I175" s="128">
        <v>283.27653004000001</v>
      </c>
      <c r="J175" s="128">
        <v>42.40999171</v>
      </c>
      <c r="K175" s="128">
        <v>2.8708824500000003</v>
      </c>
      <c r="L175" s="128">
        <v>24.433078049999999</v>
      </c>
      <c r="M175" s="128">
        <v>2.0273675</v>
      </c>
      <c r="N175" s="128">
        <v>87.382956799999988</v>
      </c>
      <c r="O175" s="128">
        <v>29.28311437</v>
      </c>
      <c r="P175" s="128">
        <v>8.8324462399999994</v>
      </c>
      <c r="Q175" s="128">
        <v>14.516505739999999</v>
      </c>
      <c r="R175" s="128">
        <v>814.28504353000005</v>
      </c>
      <c r="S175" s="128">
        <v>0.56691672000000004</v>
      </c>
      <c r="T175" s="128">
        <v>6.8827086700000004</v>
      </c>
      <c r="U175" s="128"/>
      <c r="V175" s="128"/>
    </row>
    <row r="176" spans="1:22">
      <c r="A176" s="8">
        <v>45566</v>
      </c>
      <c r="B176" s="128">
        <v>2378.9950300100004</v>
      </c>
      <c r="C176" s="128">
        <v>453.81337525000004</v>
      </c>
      <c r="D176" s="128">
        <v>0.1210162</v>
      </c>
      <c r="E176" s="128">
        <v>184.07939112</v>
      </c>
      <c r="F176" s="128">
        <v>432.88621050999996</v>
      </c>
      <c r="G176" s="128">
        <v>8.31776114</v>
      </c>
      <c r="H176" s="128">
        <v>46.345443820000007</v>
      </c>
      <c r="I176" s="128">
        <v>247.51405273000003</v>
      </c>
      <c r="J176" s="128">
        <v>40.849718150000001</v>
      </c>
      <c r="K176" s="128">
        <v>5.70913527</v>
      </c>
      <c r="L176" s="128">
        <v>23.100193830000002</v>
      </c>
      <c r="M176" s="128">
        <v>2.0357493600000001</v>
      </c>
      <c r="N176" s="128">
        <v>64.76937165999999</v>
      </c>
      <c r="O176" s="128">
        <v>29.650659759999996</v>
      </c>
      <c r="P176" s="128">
        <v>8.7047003600000004</v>
      </c>
      <c r="Q176" s="128">
        <v>13.457036029999999</v>
      </c>
      <c r="R176" s="128">
        <v>809.95905163999998</v>
      </c>
      <c r="S176" s="128">
        <v>1.4117280900000002</v>
      </c>
      <c r="T176" s="128">
        <v>6.2704350899999994</v>
      </c>
      <c r="U176" s="128"/>
      <c r="V176" s="128"/>
    </row>
    <row r="177" spans="1:22">
      <c r="A177" s="8">
        <v>45597</v>
      </c>
      <c r="B177" s="128">
        <v>2357.5009705300004</v>
      </c>
      <c r="C177" s="128">
        <v>414.20326483000008</v>
      </c>
      <c r="D177" s="128">
        <v>0.11995309000000001</v>
      </c>
      <c r="E177" s="128">
        <v>217.45759351999999</v>
      </c>
      <c r="F177" s="128">
        <v>391.17721635999999</v>
      </c>
      <c r="G177" s="128">
        <v>8.4266411900000033</v>
      </c>
      <c r="H177" s="128">
        <v>44.678700280000001</v>
      </c>
      <c r="I177" s="128">
        <v>279.62532615999999</v>
      </c>
      <c r="J177" s="128">
        <v>41.916547020000003</v>
      </c>
      <c r="K177" s="128">
        <v>1.5312722999999999</v>
      </c>
      <c r="L177" s="128">
        <v>25.522080810000002</v>
      </c>
      <c r="M177" s="128">
        <v>2.0349871600000005</v>
      </c>
      <c r="N177" s="128">
        <v>65.72132277</v>
      </c>
      <c r="O177" s="128">
        <v>29.626233879999997</v>
      </c>
      <c r="P177" s="128">
        <v>9.0509473000000007</v>
      </c>
      <c r="Q177" s="128">
        <v>12.36454303</v>
      </c>
      <c r="R177" s="128">
        <v>785.87224051999999</v>
      </c>
      <c r="S177" s="128">
        <v>0.50443583000000003</v>
      </c>
      <c r="T177" s="128">
        <v>27.667664479999999</v>
      </c>
      <c r="U177" s="128"/>
      <c r="V177" s="128"/>
    </row>
    <row r="178" spans="1:22">
      <c r="A178" s="8">
        <v>45627</v>
      </c>
      <c r="B178" s="128">
        <v>2699.29584389</v>
      </c>
      <c r="C178" s="128">
        <v>446.76636271000001</v>
      </c>
      <c r="D178" s="128">
        <v>0.11972233</v>
      </c>
      <c r="E178" s="128">
        <v>412.92797215000002</v>
      </c>
      <c r="F178" s="128">
        <v>502.74121491</v>
      </c>
      <c r="G178" s="128">
        <v>8.7774808100000019</v>
      </c>
      <c r="H178" s="128">
        <v>73.139572569999999</v>
      </c>
      <c r="I178" s="128">
        <v>301.09612776999995</v>
      </c>
      <c r="J178" s="128">
        <v>39.016604690000001</v>
      </c>
      <c r="K178" s="128">
        <v>8.3149327199999998</v>
      </c>
      <c r="L178" s="128">
        <v>26.077517569999998</v>
      </c>
      <c r="M178" s="128">
        <v>1.7292714499999999</v>
      </c>
      <c r="N178" s="128">
        <v>79.289381810000009</v>
      </c>
      <c r="O178" s="128">
        <v>38.693532320000003</v>
      </c>
      <c r="P178" s="128">
        <v>9.1568431500000003</v>
      </c>
      <c r="Q178" s="128">
        <v>10.774421329999999</v>
      </c>
      <c r="R178" s="128">
        <v>732.62460400999998</v>
      </c>
      <c r="S178" s="128">
        <v>0.47284015000000001</v>
      </c>
      <c r="T178" s="128">
        <v>7.5774414399999994</v>
      </c>
      <c r="U178" s="128"/>
      <c r="V178" s="128"/>
    </row>
    <row r="179" spans="1:22">
      <c r="A179" s="8">
        <v>45658</v>
      </c>
      <c r="B179" s="128">
        <v>2472.7051403099999</v>
      </c>
      <c r="C179" s="128">
        <v>427.64381127000001</v>
      </c>
      <c r="D179" s="128">
        <v>0.11955525</v>
      </c>
      <c r="E179" s="128">
        <v>284.03728196000003</v>
      </c>
      <c r="F179" s="128">
        <v>508.45131544000003</v>
      </c>
      <c r="G179" s="128">
        <v>9.8277508200000003</v>
      </c>
      <c r="H179" s="128">
        <v>55.560295370000006</v>
      </c>
      <c r="I179" s="128">
        <v>294.91997524999999</v>
      </c>
      <c r="J179" s="128">
        <v>37.884344970000001</v>
      </c>
      <c r="K179" s="128">
        <v>1.9099031099999999</v>
      </c>
      <c r="L179" s="128">
        <v>23.876929689999997</v>
      </c>
      <c r="M179" s="128">
        <v>1.2743928</v>
      </c>
      <c r="N179" s="128">
        <v>70.288743249999996</v>
      </c>
      <c r="O179" s="128">
        <v>23.483942620000001</v>
      </c>
      <c r="P179" s="128">
        <v>8.5726947800000008</v>
      </c>
      <c r="Q179" s="128">
        <v>12.29744638</v>
      </c>
      <c r="R179" s="128">
        <v>705.33838451999998</v>
      </c>
      <c r="S179" s="128">
        <v>0.46567858000000001</v>
      </c>
      <c r="T179" s="128">
        <v>6.7526942500000002</v>
      </c>
      <c r="U179" s="128"/>
      <c r="V179" s="128"/>
    </row>
    <row r="180" spans="1:22">
      <c r="A180" s="8">
        <v>45689</v>
      </c>
      <c r="B180" s="128">
        <v>2467.6615127300001</v>
      </c>
      <c r="C180" s="128">
        <v>446.96036514000002</v>
      </c>
      <c r="D180" s="128">
        <v>0.11930360000000001</v>
      </c>
      <c r="E180" s="128">
        <v>266.96327586000001</v>
      </c>
      <c r="F180" s="128">
        <v>489.40542399000003</v>
      </c>
      <c r="G180" s="128">
        <v>8.7508773100000017</v>
      </c>
      <c r="H180" s="128">
        <v>51.604811850000004</v>
      </c>
      <c r="I180" s="128">
        <v>296.39085154999998</v>
      </c>
      <c r="J180" s="128">
        <v>36.703965179999997</v>
      </c>
      <c r="K180" s="128">
        <v>16.39891196</v>
      </c>
      <c r="L180" s="128">
        <v>24.512008759999993</v>
      </c>
      <c r="M180" s="128">
        <v>0.88117709</v>
      </c>
      <c r="N180" s="128">
        <v>73.168747870000004</v>
      </c>
      <c r="O180" s="128">
        <v>22.030302259999999</v>
      </c>
      <c r="P180" s="128">
        <v>6.7265308799999994</v>
      </c>
      <c r="Q180" s="128">
        <v>12.837087749999998</v>
      </c>
      <c r="R180" s="128">
        <v>707.87457684000003</v>
      </c>
      <c r="S180" s="128">
        <v>0.45928592000000007</v>
      </c>
      <c r="T180" s="128">
        <v>5.8740089199999996</v>
      </c>
      <c r="U180" s="128"/>
      <c r="V180" s="128"/>
    </row>
    <row r="181" spans="1:22">
      <c r="A181" s="8">
        <v>45717</v>
      </c>
      <c r="B181" s="128">
        <v>2359.1723993400005</v>
      </c>
      <c r="C181" s="128">
        <v>396.36540802999997</v>
      </c>
      <c r="D181" s="128">
        <v>0.11728221999999999</v>
      </c>
      <c r="E181" s="128">
        <v>236.20631379999998</v>
      </c>
      <c r="F181" s="128">
        <v>511.30423413</v>
      </c>
      <c r="G181" s="128">
        <v>7.9137290799999995</v>
      </c>
      <c r="H181" s="128">
        <v>44.435232909999996</v>
      </c>
      <c r="I181" s="128">
        <v>285.39942743</v>
      </c>
      <c r="J181" s="128">
        <v>39.238429289999999</v>
      </c>
      <c r="K181" s="128">
        <v>8.7614067900000006</v>
      </c>
      <c r="L181" s="128">
        <v>23.00102029</v>
      </c>
      <c r="M181" s="128">
        <v>0.43214139000000001</v>
      </c>
      <c r="N181" s="128">
        <v>70.04102589</v>
      </c>
      <c r="O181" s="128">
        <v>20.729873170000001</v>
      </c>
      <c r="P181" s="128">
        <v>6.9549748400000002</v>
      </c>
      <c r="Q181" s="128">
        <v>11.05720352</v>
      </c>
      <c r="R181" s="128">
        <v>692.01155013000005</v>
      </c>
      <c r="S181" s="128">
        <v>0.46744551000000001</v>
      </c>
      <c r="T181" s="128">
        <v>4.7357009200000002</v>
      </c>
      <c r="U181" s="128"/>
      <c r="V181" s="128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31" width="6.5546875" style="147" customWidth="1"/>
    <col min="32" max="16384" width="9.109375" style="18"/>
  </cols>
  <sheetData>
    <row r="1" spans="1:31">
      <c r="A1" s="17" t="s">
        <v>129</v>
      </c>
    </row>
    <row r="2" spans="1:31" ht="5.25" customHeight="1"/>
    <row r="3" spans="1:31" ht="27.75" customHeight="1">
      <c r="A3" s="213" t="s">
        <v>105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31" ht="12.75" customHeight="1">
      <c r="A4" s="206" t="s">
        <v>128</v>
      </c>
      <c r="B4" s="218"/>
      <c r="C4" s="218"/>
      <c r="D4" s="218"/>
      <c r="E4" s="218"/>
      <c r="F4" s="218"/>
    </row>
    <row r="5" spans="1:31" ht="12.75" customHeight="1">
      <c r="A5" s="13" t="s">
        <v>51</v>
      </c>
    </row>
    <row r="6" spans="1:31" s="20" customFormat="1" ht="12.75" customHeight="1">
      <c r="A6" s="190" t="s">
        <v>0</v>
      </c>
      <c r="B6" s="179" t="s">
        <v>15</v>
      </c>
      <c r="C6" s="193" t="s">
        <v>2</v>
      </c>
      <c r="D6" s="193"/>
      <c r="E6" s="193"/>
      <c r="F6" s="193"/>
      <c r="G6" s="193"/>
      <c r="H6" s="195" t="s">
        <v>3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</row>
    <row r="7" spans="1:31" s="20" customFormat="1" ht="12.75" customHeight="1">
      <c r="A7" s="191"/>
      <c r="B7" s="179"/>
      <c r="C7" s="224" t="s">
        <v>67</v>
      </c>
      <c r="D7" s="224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  <c r="T7" s="193" t="s">
        <v>193</v>
      </c>
      <c r="U7" s="193"/>
      <c r="V7" s="193"/>
      <c r="W7" s="223"/>
      <c r="X7" s="223"/>
      <c r="Y7" s="223"/>
      <c r="Z7" s="193" t="s">
        <v>194</v>
      </c>
      <c r="AA7" s="193"/>
      <c r="AB7" s="193"/>
      <c r="AC7" s="223"/>
      <c r="AD7" s="223"/>
      <c r="AE7" s="223"/>
    </row>
    <row r="8" spans="1:31" s="20" customFormat="1" ht="88.5" customHeight="1">
      <c r="A8" s="192"/>
      <c r="B8" s="179"/>
      <c r="C8" s="224"/>
      <c r="D8" s="224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67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67</v>
      </c>
      <c r="P8" s="21" t="s">
        <v>6</v>
      </c>
      <c r="Q8" s="21" t="s">
        <v>10</v>
      </c>
      <c r="R8" s="21" t="s">
        <v>11</v>
      </c>
      <c r="S8" s="21" t="s">
        <v>12</v>
      </c>
      <c r="T8" s="145" t="s">
        <v>13</v>
      </c>
      <c r="U8" s="145" t="s">
        <v>67</v>
      </c>
      <c r="V8" s="145" t="s">
        <v>6</v>
      </c>
      <c r="W8" s="145" t="s">
        <v>10</v>
      </c>
      <c r="X8" s="145" t="s">
        <v>11</v>
      </c>
      <c r="Y8" s="145" t="s">
        <v>12</v>
      </c>
      <c r="Z8" s="145" t="s">
        <v>13</v>
      </c>
      <c r="AA8" s="145" t="s">
        <v>67</v>
      </c>
      <c r="AB8" s="145" t="s">
        <v>6</v>
      </c>
      <c r="AC8" s="145" t="s">
        <v>10</v>
      </c>
      <c r="AD8" s="145" t="s">
        <v>11</v>
      </c>
      <c r="AE8" s="145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</row>
    <row r="10" spans="1:31" s="20" customFormat="1" ht="14.2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  <c r="T10" s="144">
        <v>20</v>
      </c>
      <c r="U10" s="146">
        <v>21</v>
      </c>
      <c r="V10" s="144">
        <v>22</v>
      </c>
      <c r="W10" s="146">
        <v>23</v>
      </c>
      <c r="X10" s="144">
        <v>24</v>
      </c>
      <c r="Y10" s="146">
        <v>25</v>
      </c>
      <c r="Z10" s="144">
        <v>20</v>
      </c>
      <c r="AA10" s="146">
        <v>21</v>
      </c>
      <c r="AB10" s="144">
        <v>22</v>
      </c>
      <c r="AC10" s="146">
        <v>23</v>
      </c>
      <c r="AD10" s="144">
        <v>24</v>
      </c>
      <c r="AE10" s="146">
        <v>25</v>
      </c>
    </row>
    <row r="11" spans="1:31" ht="15" hidden="1" customHeight="1" outlineLevel="1">
      <c r="A11" s="8">
        <v>40544</v>
      </c>
      <c r="B11" s="45">
        <v>17.0549</v>
      </c>
      <c r="C11" s="45">
        <v>20.100899999999999</v>
      </c>
      <c r="D11" s="45">
        <v>16.4925</v>
      </c>
      <c r="E11" s="45">
        <v>16.3492</v>
      </c>
      <c r="F11" s="45">
        <v>16.625599999999999</v>
      </c>
      <c r="G11" s="45">
        <v>16.5</v>
      </c>
      <c r="H11" s="45">
        <v>17.391300000000001</v>
      </c>
      <c r="I11" s="45">
        <v>20.100899999999999</v>
      </c>
      <c r="J11" s="45">
        <v>16.854199999999999</v>
      </c>
      <c r="K11" s="45">
        <v>16.936699999999998</v>
      </c>
      <c r="L11" s="45">
        <v>16.797999999999998</v>
      </c>
      <c r="M11" s="45">
        <v>16.5</v>
      </c>
      <c r="N11" s="45">
        <v>11.582100000000001</v>
      </c>
      <c r="O11" s="45">
        <v>30</v>
      </c>
      <c r="P11" s="45">
        <v>11.582000000000001</v>
      </c>
      <c r="Q11" s="45">
        <v>11.1495</v>
      </c>
      <c r="R11" s="45">
        <v>12.5822</v>
      </c>
      <c r="S11" s="45">
        <v>0</v>
      </c>
      <c r="T11" s="149" t="s">
        <v>186</v>
      </c>
      <c r="U11" s="149" t="s">
        <v>186</v>
      </c>
      <c r="V11" s="149" t="s">
        <v>186</v>
      </c>
      <c r="W11" s="149" t="s">
        <v>186</v>
      </c>
      <c r="X11" s="149" t="s">
        <v>186</v>
      </c>
      <c r="Y11" s="149" t="s">
        <v>186</v>
      </c>
      <c r="Z11" s="149" t="s">
        <v>186</v>
      </c>
      <c r="AA11" s="149" t="s">
        <v>186</v>
      </c>
      <c r="AB11" s="149" t="s">
        <v>186</v>
      </c>
      <c r="AC11" s="149" t="s">
        <v>186</v>
      </c>
      <c r="AD11" s="149" t="s">
        <v>186</v>
      </c>
      <c r="AE11" s="149" t="s">
        <v>186</v>
      </c>
    </row>
    <row r="12" spans="1:31" hidden="1" outlineLevel="1">
      <c r="A12" s="8">
        <v>40575</v>
      </c>
      <c r="B12" s="45">
        <v>17.0532</v>
      </c>
      <c r="C12" s="45">
        <v>20.410399999999999</v>
      </c>
      <c r="D12" s="45">
        <v>16.282599999999999</v>
      </c>
      <c r="E12" s="45">
        <v>16.262</v>
      </c>
      <c r="F12" s="45">
        <v>16.3003</v>
      </c>
      <c r="G12" s="45">
        <v>0</v>
      </c>
      <c r="H12" s="45">
        <v>17.8949</v>
      </c>
      <c r="I12" s="45">
        <v>20.410399999999999</v>
      </c>
      <c r="J12" s="45">
        <v>17.217500000000001</v>
      </c>
      <c r="K12" s="45">
        <v>17.541899999999998</v>
      </c>
      <c r="L12" s="45">
        <v>16.9651</v>
      </c>
      <c r="M12" s="45">
        <v>0</v>
      </c>
      <c r="N12" s="45">
        <v>10.8811</v>
      </c>
      <c r="O12" s="45">
        <v>20.460699999999999</v>
      </c>
      <c r="P12" s="45">
        <v>10.8809</v>
      </c>
      <c r="Q12" s="45">
        <v>10.9506</v>
      </c>
      <c r="R12" s="45">
        <v>10.7722</v>
      </c>
      <c r="S12" s="45">
        <v>0</v>
      </c>
      <c r="T12" s="149" t="s">
        <v>186</v>
      </c>
      <c r="U12" s="149" t="s">
        <v>186</v>
      </c>
      <c r="V12" s="149" t="s">
        <v>186</v>
      </c>
      <c r="W12" s="149" t="s">
        <v>186</v>
      </c>
      <c r="X12" s="149" t="s">
        <v>186</v>
      </c>
      <c r="Y12" s="149" t="s">
        <v>186</v>
      </c>
      <c r="Z12" s="149" t="s">
        <v>186</v>
      </c>
      <c r="AA12" s="149" t="s">
        <v>186</v>
      </c>
      <c r="AB12" s="149" t="s">
        <v>186</v>
      </c>
      <c r="AC12" s="149" t="s">
        <v>186</v>
      </c>
      <c r="AD12" s="149" t="s">
        <v>186</v>
      </c>
      <c r="AE12" s="149" t="s">
        <v>186</v>
      </c>
    </row>
    <row r="13" spans="1:31" hidden="1" outlineLevel="1">
      <c r="A13" s="8">
        <v>40603</v>
      </c>
      <c r="B13" s="45">
        <v>18.085000000000001</v>
      </c>
      <c r="C13" s="45">
        <v>20.257100000000001</v>
      </c>
      <c r="D13" s="45">
        <v>17.1357</v>
      </c>
      <c r="E13" s="45">
        <v>15.7668</v>
      </c>
      <c r="F13" s="45">
        <v>20.783200000000001</v>
      </c>
      <c r="G13" s="45">
        <v>0</v>
      </c>
      <c r="H13" s="45">
        <v>19.1404</v>
      </c>
      <c r="I13" s="45">
        <v>20.257100000000001</v>
      </c>
      <c r="J13" s="45">
        <v>18.539200000000001</v>
      </c>
      <c r="K13" s="45">
        <v>17.403099999999998</v>
      </c>
      <c r="L13" s="45">
        <v>20.783200000000001</v>
      </c>
      <c r="M13" s="45">
        <v>0</v>
      </c>
      <c r="N13" s="45">
        <v>11.079000000000001</v>
      </c>
      <c r="O13" s="45">
        <v>0</v>
      </c>
      <c r="P13" s="45">
        <v>11.079000000000001</v>
      </c>
      <c r="Q13" s="45">
        <v>11.079000000000001</v>
      </c>
      <c r="R13" s="45">
        <v>0</v>
      </c>
      <c r="S13" s="45">
        <v>0</v>
      </c>
      <c r="T13" s="149" t="s">
        <v>186</v>
      </c>
      <c r="U13" s="149" t="s">
        <v>186</v>
      </c>
      <c r="V13" s="149" t="s">
        <v>186</v>
      </c>
      <c r="W13" s="149" t="s">
        <v>186</v>
      </c>
      <c r="X13" s="149" t="s">
        <v>186</v>
      </c>
      <c r="Y13" s="149" t="s">
        <v>186</v>
      </c>
      <c r="Z13" s="149" t="s">
        <v>186</v>
      </c>
      <c r="AA13" s="149" t="s">
        <v>186</v>
      </c>
      <c r="AB13" s="149" t="s">
        <v>186</v>
      </c>
      <c r="AC13" s="149" t="s">
        <v>186</v>
      </c>
      <c r="AD13" s="149" t="s">
        <v>186</v>
      </c>
      <c r="AE13" s="149" t="s">
        <v>186</v>
      </c>
    </row>
    <row r="14" spans="1:31" hidden="1" outlineLevel="1">
      <c r="A14" s="8">
        <v>40634</v>
      </c>
      <c r="B14" s="45">
        <v>19.058599999999998</v>
      </c>
      <c r="C14" s="45">
        <v>19.550599999999999</v>
      </c>
      <c r="D14" s="45">
        <v>18.849900000000002</v>
      </c>
      <c r="E14" s="45">
        <v>16.736699999999999</v>
      </c>
      <c r="F14" s="45">
        <v>23.076799999999999</v>
      </c>
      <c r="G14" s="45">
        <v>0</v>
      </c>
      <c r="H14" s="45">
        <v>19.533799999999999</v>
      </c>
      <c r="I14" s="45">
        <v>19.5503</v>
      </c>
      <c r="J14" s="45">
        <v>19.5261</v>
      </c>
      <c r="K14" s="45">
        <v>17.476400000000002</v>
      </c>
      <c r="L14" s="45">
        <v>23.076799999999999</v>
      </c>
      <c r="M14" s="45">
        <v>0</v>
      </c>
      <c r="N14" s="45">
        <v>11.9573</v>
      </c>
      <c r="O14" s="45">
        <v>30</v>
      </c>
      <c r="P14" s="45">
        <v>11.954800000000001</v>
      </c>
      <c r="Q14" s="45">
        <v>11.954800000000001</v>
      </c>
      <c r="R14" s="45">
        <v>0</v>
      </c>
      <c r="S14" s="45">
        <v>0</v>
      </c>
      <c r="T14" s="149" t="s">
        <v>186</v>
      </c>
      <c r="U14" s="149" t="s">
        <v>186</v>
      </c>
      <c r="V14" s="149" t="s">
        <v>186</v>
      </c>
      <c r="W14" s="149" t="s">
        <v>186</v>
      </c>
      <c r="X14" s="149" t="s">
        <v>186</v>
      </c>
      <c r="Y14" s="149" t="s">
        <v>186</v>
      </c>
      <c r="Z14" s="149" t="s">
        <v>186</v>
      </c>
      <c r="AA14" s="149" t="s">
        <v>186</v>
      </c>
      <c r="AB14" s="149" t="s">
        <v>186</v>
      </c>
      <c r="AC14" s="149" t="s">
        <v>186</v>
      </c>
      <c r="AD14" s="149" t="s">
        <v>186</v>
      </c>
      <c r="AE14" s="149" t="s">
        <v>186</v>
      </c>
    </row>
    <row r="15" spans="1:31" hidden="1" outlineLevel="1">
      <c r="A15" s="8">
        <v>40664</v>
      </c>
      <c r="B15" s="45">
        <v>15.493600000000001</v>
      </c>
      <c r="C15" s="45">
        <v>19.396999999999998</v>
      </c>
      <c r="D15" s="45">
        <v>14.7219</v>
      </c>
      <c r="E15" s="45">
        <v>16.303000000000001</v>
      </c>
      <c r="F15" s="45">
        <v>14.309699999999999</v>
      </c>
      <c r="G15" s="45">
        <v>14.319000000000001</v>
      </c>
      <c r="H15" s="45">
        <v>18.643799999999999</v>
      </c>
      <c r="I15" s="45">
        <v>19.396999999999998</v>
      </c>
      <c r="J15" s="45">
        <v>18.3629</v>
      </c>
      <c r="K15" s="45">
        <v>17.0367</v>
      </c>
      <c r="L15" s="45">
        <v>20.705100000000002</v>
      </c>
      <c r="M15" s="45">
        <v>18.284199999999998</v>
      </c>
      <c r="N15" s="45">
        <v>10.616199999999999</v>
      </c>
      <c r="O15" s="45">
        <v>0</v>
      </c>
      <c r="P15" s="45">
        <v>10.616199999999999</v>
      </c>
      <c r="Q15" s="45">
        <v>11.4194</v>
      </c>
      <c r="R15" s="45">
        <v>10.6578</v>
      </c>
      <c r="S15" s="45">
        <v>10.5</v>
      </c>
      <c r="T15" s="149" t="s">
        <v>186</v>
      </c>
      <c r="U15" s="149" t="s">
        <v>186</v>
      </c>
      <c r="V15" s="149" t="s">
        <v>186</v>
      </c>
      <c r="W15" s="149" t="s">
        <v>186</v>
      </c>
      <c r="X15" s="149" t="s">
        <v>186</v>
      </c>
      <c r="Y15" s="149" t="s">
        <v>186</v>
      </c>
      <c r="Z15" s="149" t="s">
        <v>186</v>
      </c>
      <c r="AA15" s="149" t="s">
        <v>186</v>
      </c>
      <c r="AB15" s="149" t="s">
        <v>186</v>
      </c>
      <c r="AC15" s="149" t="s">
        <v>186</v>
      </c>
      <c r="AD15" s="149" t="s">
        <v>186</v>
      </c>
      <c r="AE15" s="149" t="s">
        <v>186</v>
      </c>
    </row>
    <row r="16" spans="1:31" hidden="1" outlineLevel="1">
      <c r="A16" s="8">
        <v>40695</v>
      </c>
      <c r="B16" s="45">
        <v>14.289300000000001</v>
      </c>
      <c r="C16" s="45">
        <v>20.094999999999999</v>
      </c>
      <c r="D16" s="45">
        <v>13.2479</v>
      </c>
      <c r="E16" s="45">
        <v>14.6983</v>
      </c>
      <c r="F16" s="45">
        <v>15.244999999999999</v>
      </c>
      <c r="G16" s="45">
        <v>10.6303</v>
      </c>
      <c r="H16" s="45">
        <v>17.5642</v>
      </c>
      <c r="I16" s="45">
        <v>20.094899999999999</v>
      </c>
      <c r="J16" s="45">
        <v>16.5837</v>
      </c>
      <c r="K16" s="45">
        <v>16.178100000000001</v>
      </c>
      <c r="L16" s="45">
        <v>17.2559</v>
      </c>
      <c r="M16" s="45">
        <v>18.5731</v>
      </c>
      <c r="N16" s="45">
        <v>10.3725</v>
      </c>
      <c r="O16" s="45">
        <v>30</v>
      </c>
      <c r="P16" s="45">
        <v>10.3725</v>
      </c>
      <c r="Q16" s="45">
        <v>10.753</v>
      </c>
      <c r="R16" s="45">
        <v>11.1556</v>
      </c>
      <c r="S16" s="45">
        <v>10.114100000000001</v>
      </c>
      <c r="T16" s="149" t="s">
        <v>186</v>
      </c>
      <c r="U16" s="149" t="s">
        <v>186</v>
      </c>
      <c r="V16" s="149" t="s">
        <v>186</v>
      </c>
      <c r="W16" s="149" t="s">
        <v>186</v>
      </c>
      <c r="X16" s="149" t="s">
        <v>186</v>
      </c>
      <c r="Y16" s="149" t="s">
        <v>186</v>
      </c>
      <c r="Z16" s="149" t="s">
        <v>186</v>
      </c>
      <c r="AA16" s="149" t="s">
        <v>186</v>
      </c>
      <c r="AB16" s="149" t="s">
        <v>186</v>
      </c>
      <c r="AC16" s="149" t="s">
        <v>186</v>
      </c>
      <c r="AD16" s="149" t="s">
        <v>186</v>
      </c>
      <c r="AE16" s="149" t="s">
        <v>186</v>
      </c>
    </row>
    <row r="17" spans="1:31" hidden="1" outlineLevel="1">
      <c r="A17" s="8">
        <v>40725</v>
      </c>
      <c r="B17" s="45">
        <v>16.6587</v>
      </c>
      <c r="C17" s="45">
        <v>17.550599999999999</v>
      </c>
      <c r="D17" s="45">
        <v>16.279299999999999</v>
      </c>
      <c r="E17" s="45">
        <v>15.7173</v>
      </c>
      <c r="F17" s="45">
        <v>17.010100000000001</v>
      </c>
      <c r="G17" s="45">
        <v>17.259799999999998</v>
      </c>
      <c r="H17" s="45">
        <v>17.380800000000001</v>
      </c>
      <c r="I17" s="45">
        <v>17.5505</v>
      </c>
      <c r="J17" s="45">
        <v>17.297499999999999</v>
      </c>
      <c r="K17" s="45">
        <v>16.8139</v>
      </c>
      <c r="L17" s="45">
        <v>17.848299999999998</v>
      </c>
      <c r="M17" s="45">
        <v>18.611899999999999</v>
      </c>
      <c r="N17" s="45">
        <v>9.6653000000000002</v>
      </c>
      <c r="O17" s="45">
        <v>30</v>
      </c>
      <c r="P17" s="45">
        <v>9.6648999999999994</v>
      </c>
      <c r="Q17" s="45">
        <v>7.8407</v>
      </c>
      <c r="R17" s="45">
        <v>9.6868999999999996</v>
      </c>
      <c r="S17" s="45">
        <v>14.0541</v>
      </c>
      <c r="T17" s="149" t="s">
        <v>186</v>
      </c>
      <c r="U17" s="149" t="s">
        <v>186</v>
      </c>
      <c r="V17" s="149" t="s">
        <v>186</v>
      </c>
      <c r="W17" s="149" t="s">
        <v>186</v>
      </c>
      <c r="X17" s="149" t="s">
        <v>186</v>
      </c>
      <c r="Y17" s="149" t="s">
        <v>186</v>
      </c>
      <c r="Z17" s="149" t="s">
        <v>186</v>
      </c>
      <c r="AA17" s="149" t="s">
        <v>186</v>
      </c>
      <c r="AB17" s="149" t="s">
        <v>186</v>
      </c>
      <c r="AC17" s="149" t="s">
        <v>186</v>
      </c>
      <c r="AD17" s="149" t="s">
        <v>186</v>
      </c>
      <c r="AE17" s="149" t="s">
        <v>186</v>
      </c>
    </row>
    <row r="18" spans="1:31" hidden="1" outlineLevel="1">
      <c r="A18" s="8">
        <v>40756</v>
      </c>
      <c r="B18" s="45">
        <v>15.0586</v>
      </c>
      <c r="C18" s="45">
        <v>17.003699999999998</v>
      </c>
      <c r="D18" s="45">
        <v>14.425700000000001</v>
      </c>
      <c r="E18" s="45">
        <v>14.7256</v>
      </c>
      <c r="F18" s="45">
        <v>13.754300000000001</v>
      </c>
      <c r="G18" s="45">
        <v>18.299199999999999</v>
      </c>
      <c r="H18" s="45">
        <v>16.964099999999998</v>
      </c>
      <c r="I18" s="45">
        <v>17.003699999999998</v>
      </c>
      <c r="J18" s="45">
        <v>16.9404</v>
      </c>
      <c r="K18" s="45">
        <v>16.201699999999999</v>
      </c>
      <c r="L18" s="45">
        <v>17.932600000000001</v>
      </c>
      <c r="M18" s="45">
        <v>18.299199999999999</v>
      </c>
      <c r="N18" s="45">
        <v>11.428599999999999</v>
      </c>
      <c r="O18" s="45">
        <v>0</v>
      </c>
      <c r="P18" s="45">
        <v>11.428599999999999</v>
      </c>
      <c r="Q18" s="45">
        <v>10.3009</v>
      </c>
      <c r="R18" s="45">
        <v>11.777799999999999</v>
      </c>
      <c r="S18" s="45">
        <v>0</v>
      </c>
      <c r="T18" s="149" t="s">
        <v>186</v>
      </c>
      <c r="U18" s="149" t="s">
        <v>186</v>
      </c>
      <c r="V18" s="149" t="s">
        <v>186</v>
      </c>
      <c r="W18" s="149" t="s">
        <v>186</v>
      </c>
      <c r="X18" s="149" t="s">
        <v>186</v>
      </c>
      <c r="Y18" s="149" t="s">
        <v>186</v>
      </c>
      <c r="Z18" s="149" t="s">
        <v>186</v>
      </c>
      <c r="AA18" s="149" t="s">
        <v>186</v>
      </c>
      <c r="AB18" s="149" t="s">
        <v>186</v>
      </c>
      <c r="AC18" s="149" t="s">
        <v>186</v>
      </c>
      <c r="AD18" s="149" t="s">
        <v>186</v>
      </c>
      <c r="AE18" s="149" t="s">
        <v>186</v>
      </c>
    </row>
    <row r="19" spans="1:31" hidden="1" outlineLevel="1">
      <c r="A19" s="8">
        <v>40787</v>
      </c>
      <c r="B19" s="45">
        <v>14.5657</v>
      </c>
      <c r="C19" s="45">
        <v>16.771100000000001</v>
      </c>
      <c r="D19" s="45">
        <v>13.9063</v>
      </c>
      <c r="E19" s="45">
        <v>16.064299999999999</v>
      </c>
      <c r="F19" s="45">
        <v>12.290699999999999</v>
      </c>
      <c r="G19" s="45">
        <v>18.5687</v>
      </c>
      <c r="H19" s="45">
        <v>17.2986</v>
      </c>
      <c r="I19" s="45">
        <v>16.771100000000001</v>
      </c>
      <c r="J19" s="45">
        <v>17.621099999999998</v>
      </c>
      <c r="K19" s="45">
        <v>16.410900000000002</v>
      </c>
      <c r="L19" s="45">
        <v>20.152999999999999</v>
      </c>
      <c r="M19" s="45">
        <v>18.5688</v>
      </c>
      <c r="N19" s="45">
        <v>10.350199999999999</v>
      </c>
      <c r="O19" s="45">
        <v>0</v>
      </c>
      <c r="P19" s="45">
        <v>10.350199999999999</v>
      </c>
      <c r="Q19" s="45">
        <v>9.1387</v>
      </c>
      <c r="R19" s="45">
        <v>10.3873</v>
      </c>
      <c r="S19" s="45">
        <v>12.5167</v>
      </c>
      <c r="T19" s="149" t="s">
        <v>186</v>
      </c>
      <c r="U19" s="149" t="s">
        <v>186</v>
      </c>
      <c r="V19" s="149" t="s">
        <v>186</v>
      </c>
      <c r="W19" s="149" t="s">
        <v>186</v>
      </c>
      <c r="X19" s="149" t="s">
        <v>186</v>
      </c>
      <c r="Y19" s="149" t="s">
        <v>186</v>
      </c>
      <c r="Z19" s="149" t="s">
        <v>186</v>
      </c>
      <c r="AA19" s="149" t="s">
        <v>186</v>
      </c>
      <c r="AB19" s="149" t="s">
        <v>186</v>
      </c>
      <c r="AC19" s="149" t="s">
        <v>186</v>
      </c>
      <c r="AD19" s="149" t="s">
        <v>186</v>
      </c>
      <c r="AE19" s="149" t="s">
        <v>186</v>
      </c>
    </row>
    <row r="20" spans="1:31" hidden="1" outlineLevel="1">
      <c r="A20" s="8">
        <v>40817</v>
      </c>
      <c r="B20" s="45">
        <v>16.5825</v>
      </c>
      <c r="C20" s="45">
        <v>16.902899999999999</v>
      </c>
      <c r="D20" s="45">
        <v>16.453900000000001</v>
      </c>
      <c r="E20" s="45">
        <v>15.105399999999999</v>
      </c>
      <c r="F20" s="45">
        <v>18.2362</v>
      </c>
      <c r="G20" s="45">
        <v>19.7072</v>
      </c>
      <c r="H20" s="45">
        <v>17.0014</v>
      </c>
      <c r="I20" s="45">
        <v>16.902899999999999</v>
      </c>
      <c r="J20" s="45">
        <v>17.044</v>
      </c>
      <c r="K20" s="45">
        <v>15.699299999999999</v>
      </c>
      <c r="L20" s="45">
        <v>19.0032</v>
      </c>
      <c r="M20" s="45">
        <v>19.7072</v>
      </c>
      <c r="N20" s="45">
        <v>8.9283999999999999</v>
      </c>
      <c r="O20" s="45">
        <v>0</v>
      </c>
      <c r="P20" s="45">
        <v>8.9283999999999999</v>
      </c>
      <c r="Q20" s="45">
        <v>7.2209000000000003</v>
      </c>
      <c r="R20" s="45">
        <v>11.383800000000001</v>
      </c>
      <c r="S20" s="45">
        <v>0</v>
      </c>
      <c r="T20" s="149" t="s">
        <v>186</v>
      </c>
      <c r="U20" s="149" t="s">
        <v>186</v>
      </c>
      <c r="V20" s="149" t="s">
        <v>186</v>
      </c>
      <c r="W20" s="149" t="s">
        <v>186</v>
      </c>
      <c r="X20" s="149" t="s">
        <v>186</v>
      </c>
      <c r="Y20" s="149" t="s">
        <v>186</v>
      </c>
      <c r="Z20" s="149" t="s">
        <v>186</v>
      </c>
      <c r="AA20" s="149" t="s">
        <v>186</v>
      </c>
      <c r="AB20" s="149" t="s">
        <v>186</v>
      </c>
      <c r="AC20" s="149" t="s">
        <v>186</v>
      </c>
      <c r="AD20" s="149" t="s">
        <v>186</v>
      </c>
      <c r="AE20" s="149" t="s">
        <v>186</v>
      </c>
    </row>
    <row r="21" spans="1:31" hidden="1" outlineLevel="1">
      <c r="A21" s="8">
        <v>40848</v>
      </c>
      <c r="B21" s="45">
        <v>15.6691</v>
      </c>
      <c r="C21" s="45">
        <v>18.8582</v>
      </c>
      <c r="D21" s="45">
        <v>14.9163</v>
      </c>
      <c r="E21" s="45">
        <v>18.2879</v>
      </c>
      <c r="F21" s="45">
        <v>13.234400000000001</v>
      </c>
      <c r="G21" s="45">
        <v>18.673500000000001</v>
      </c>
      <c r="H21" s="45">
        <v>19.028199999999998</v>
      </c>
      <c r="I21" s="45">
        <v>18.8582</v>
      </c>
      <c r="J21" s="45">
        <v>19.120999999999999</v>
      </c>
      <c r="K21" s="45">
        <v>18.399799999999999</v>
      </c>
      <c r="L21" s="45">
        <v>21.009899999999998</v>
      </c>
      <c r="M21" s="45">
        <v>18.673200000000001</v>
      </c>
      <c r="N21" s="45">
        <v>11.710900000000001</v>
      </c>
      <c r="O21" s="45">
        <v>0</v>
      </c>
      <c r="P21" s="45">
        <v>11.710900000000001</v>
      </c>
      <c r="Q21" s="45">
        <v>12.1051</v>
      </c>
      <c r="R21" s="45">
        <v>11.707800000000001</v>
      </c>
      <c r="S21" s="45">
        <v>21.5</v>
      </c>
      <c r="T21" s="149" t="s">
        <v>186</v>
      </c>
      <c r="U21" s="149" t="s">
        <v>186</v>
      </c>
      <c r="V21" s="149" t="s">
        <v>186</v>
      </c>
      <c r="W21" s="149" t="s">
        <v>186</v>
      </c>
      <c r="X21" s="149" t="s">
        <v>186</v>
      </c>
      <c r="Y21" s="149" t="s">
        <v>186</v>
      </c>
      <c r="Z21" s="149" t="s">
        <v>186</v>
      </c>
      <c r="AA21" s="149" t="s">
        <v>186</v>
      </c>
      <c r="AB21" s="149" t="s">
        <v>186</v>
      </c>
      <c r="AC21" s="149" t="s">
        <v>186</v>
      </c>
      <c r="AD21" s="149" t="s">
        <v>186</v>
      </c>
      <c r="AE21" s="149" t="s">
        <v>186</v>
      </c>
    </row>
    <row r="22" spans="1:31" hidden="1" outlineLevel="1">
      <c r="A22" s="8">
        <v>40878</v>
      </c>
      <c r="B22" s="45">
        <v>14.3979</v>
      </c>
      <c r="C22" s="45">
        <v>18.9161</v>
      </c>
      <c r="D22" s="45">
        <v>13.3529</v>
      </c>
      <c r="E22" s="45">
        <v>18.692</v>
      </c>
      <c r="F22" s="45">
        <v>11.9435</v>
      </c>
      <c r="G22" s="45">
        <v>17.6477</v>
      </c>
      <c r="H22" s="45">
        <v>16.4788</v>
      </c>
      <c r="I22" s="45">
        <v>18.9161</v>
      </c>
      <c r="J22" s="45">
        <v>15.3611</v>
      </c>
      <c r="K22" s="45">
        <v>19.305199999999999</v>
      </c>
      <c r="L22" s="45">
        <v>12.9809</v>
      </c>
      <c r="M22" s="45">
        <v>17.6477</v>
      </c>
      <c r="N22" s="45">
        <v>11.309200000000001</v>
      </c>
      <c r="O22" s="45">
        <v>0</v>
      </c>
      <c r="P22" s="45">
        <v>11.309200000000001</v>
      </c>
      <c r="Q22" s="45">
        <v>10.7319</v>
      </c>
      <c r="R22" s="45">
        <v>11.3207</v>
      </c>
      <c r="S22" s="45">
        <v>0</v>
      </c>
      <c r="T22" s="149" t="s">
        <v>186</v>
      </c>
      <c r="U22" s="149" t="s">
        <v>186</v>
      </c>
      <c r="V22" s="149" t="s">
        <v>186</v>
      </c>
      <c r="W22" s="149" t="s">
        <v>186</v>
      </c>
      <c r="X22" s="149" t="s">
        <v>186</v>
      </c>
      <c r="Y22" s="149" t="s">
        <v>186</v>
      </c>
      <c r="Z22" s="149" t="s">
        <v>186</v>
      </c>
      <c r="AA22" s="149" t="s">
        <v>186</v>
      </c>
      <c r="AB22" s="149" t="s">
        <v>186</v>
      </c>
      <c r="AC22" s="149" t="s">
        <v>186</v>
      </c>
      <c r="AD22" s="149" t="s">
        <v>186</v>
      </c>
      <c r="AE22" s="149" t="s">
        <v>186</v>
      </c>
    </row>
    <row r="23" spans="1:31" hidden="1" outlineLevel="1">
      <c r="A23" s="8">
        <v>40909</v>
      </c>
      <c r="B23" s="45">
        <v>18.891500000000001</v>
      </c>
      <c r="C23" s="45">
        <v>19.004799999999999</v>
      </c>
      <c r="D23" s="45">
        <v>18.7743</v>
      </c>
      <c r="E23" s="45">
        <v>18.761500000000002</v>
      </c>
      <c r="F23" s="45">
        <v>18.749400000000001</v>
      </c>
      <c r="G23" s="45">
        <v>21.9024</v>
      </c>
      <c r="H23" s="45">
        <v>19.227699999999999</v>
      </c>
      <c r="I23" s="45">
        <v>19.0047</v>
      </c>
      <c r="J23" s="45">
        <v>19.482399999999998</v>
      </c>
      <c r="K23" s="45">
        <v>19.4177</v>
      </c>
      <c r="L23" s="45">
        <v>19.621500000000001</v>
      </c>
      <c r="M23" s="45">
        <v>21.9024</v>
      </c>
      <c r="N23" s="45">
        <v>11.9612</v>
      </c>
      <c r="O23" s="45">
        <v>30</v>
      </c>
      <c r="P23" s="45">
        <v>11.9594</v>
      </c>
      <c r="Q23" s="45">
        <v>11.741199999999999</v>
      </c>
      <c r="R23" s="45">
        <v>12.4026</v>
      </c>
      <c r="S23" s="45">
        <v>0</v>
      </c>
      <c r="T23" s="149" t="s">
        <v>186</v>
      </c>
      <c r="U23" s="149" t="s">
        <v>186</v>
      </c>
      <c r="V23" s="149" t="s">
        <v>186</v>
      </c>
      <c r="W23" s="149" t="s">
        <v>186</v>
      </c>
      <c r="X23" s="149" t="s">
        <v>186</v>
      </c>
      <c r="Y23" s="149" t="s">
        <v>186</v>
      </c>
      <c r="Z23" s="149" t="s">
        <v>186</v>
      </c>
      <c r="AA23" s="149" t="s">
        <v>186</v>
      </c>
      <c r="AB23" s="149" t="s">
        <v>186</v>
      </c>
      <c r="AC23" s="149" t="s">
        <v>186</v>
      </c>
      <c r="AD23" s="149" t="s">
        <v>186</v>
      </c>
      <c r="AE23" s="149" t="s">
        <v>186</v>
      </c>
    </row>
    <row r="24" spans="1:31" hidden="1" outlineLevel="1">
      <c r="A24" s="8">
        <v>40940</v>
      </c>
      <c r="B24" s="45">
        <v>18.762599999999999</v>
      </c>
      <c r="C24" s="45">
        <v>19.597799999999999</v>
      </c>
      <c r="D24" s="45">
        <v>18.1556</v>
      </c>
      <c r="E24" s="45">
        <v>17.686800000000002</v>
      </c>
      <c r="F24" s="45">
        <v>18.906600000000001</v>
      </c>
      <c r="G24" s="45">
        <v>0</v>
      </c>
      <c r="H24" s="45">
        <v>19.5916</v>
      </c>
      <c r="I24" s="45">
        <v>19.5977</v>
      </c>
      <c r="J24" s="45">
        <v>19.586400000000001</v>
      </c>
      <c r="K24" s="45">
        <v>19.815799999999999</v>
      </c>
      <c r="L24" s="45">
        <v>19.2746</v>
      </c>
      <c r="M24" s="45">
        <v>0</v>
      </c>
      <c r="N24" s="45">
        <v>9.5206999999999997</v>
      </c>
      <c r="O24" s="45">
        <v>30</v>
      </c>
      <c r="P24" s="45">
        <v>9.5193999999999992</v>
      </c>
      <c r="Q24" s="45">
        <v>9.0251999999999999</v>
      </c>
      <c r="R24" s="45">
        <v>12.425700000000001</v>
      </c>
      <c r="S24" s="45">
        <v>0</v>
      </c>
      <c r="T24" s="149" t="s">
        <v>186</v>
      </c>
      <c r="U24" s="149" t="s">
        <v>186</v>
      </c>
      <c r="V24" s="149" t="s">
        <v>186</v>
      </c>
      <c r="W24" s="149" t="s">
        <v>186</v>
      </c>
      <c r="X24" s="149" t="s">
        <v>186</v>
      </c>
      <c r="Y24" s="149" t="s">
        <v>186</v>
      </c>
      <c r="Z24" s="149" t="s">
        <v>186</v>
      </c>
      <c r="AA24" s="149" t="s">
        <v>186</v>
      </c>
      <c r="AB24" s="149" t="s">
        <v>186</v>
      </c>
      <c r="AC24" s="149" t="s">
        <v>186</v>
      </c>
      <c r="AD24" s="149" t="s">
        <v>186</v>
      </c>
      <c r="AE24" s="149" t="s">
        <v>186</v>
      </c>
    </row>
    <row r="25" spans="1:31" hidden="1" outlineLevel="1">
      <c r="A25" s="8">
        <v>40969</v>
      </c>
      <c r="B25" s="45">
        <v>18.1553</v>
      </c>
      <c r="C25" s="45">
        <v>19.667899999999999</v>
      </c>
      <c r="D25" s="45">
        <v>17.295200000000001</v>
      </c>
      <c r="E25" s="45">
        <v>17.082000000000001</v>
      </c>
      <c r="F25" s="45">
        <v>18.795100000000001</v>
      </c>
      <c r="G25" s="45">
        <v>0</v>
      </c>
      <c r="H25" s="45">
        <v>19.966799999999999</v>
      </c>
      <c r="I25" s="45">
        <v>19.667899999999999</v>
      </c>
      <c r="J25" s="45">
        <v>20.257100000000001</v>
      </c>
      <c r="K25" s="45">
        <v>20.276900000000001</v>
      </c>
      <c r="L25" s="45">
        <v>20.166699999999999</v>
      </c>
      <c r="M25" s="45">
        <v>0</v>
      </c>
      <c r="N25" s="45">
        <v>13.1122</v>
      </c>
      <c r="O25" s="45">
        <v>0</v>
      </c>
      <c r="P25" s="45">
        <v>13.1122</v>
      </c>
      <c r="Q25" s="45">
        <v>13.2026</v>
      </c>
      <c r="R25" s="45">
        <v>11.243600000000001</v>
      </c>
      <c r="S25" s="45">
        <v>0</v>
      </c>
      <c r="T25" s="149" t="s">
        <v>186</v>
      </c>
      <c r="U25" s="149" t="s">
        <v>186</v>
      </c>
      <c r="V25" s="149" t="s">
        <v>186</v>
      </c>
      <c r="W25" s="149" t="s">
        <v>186</v>
      </c>
      <c r="X25" s="149" t="s">
        <v>186</v>
      </c>
      <c r="Y25" s="149" t="s">
        <v>186</v>
      </c>
      <c r="Z25" s="149" t="s">
        <v>186</v>
      </c>
      <c r="AA25" s="149" t="s">
        <v>186</v>
      </c>
      <c r="AB25" s="149" t="s">
        <v>186</v>
      </c>
      <c r="AC25" s="149" t="s">
        <v>186</v>
      </c>
      <c r="AD25" s="149" t="s">
        <v>186</v>
      </c>
      <c r="AE25" s="149" t="s">
        <v>186</v>
      </c>
    </row>
    <row r="26" spans="1:31" hidden="1" outlineLevel="1">
      <c r="A26" s="8">
        <v>41000</v>
      </c>
      <c r="B26" s="45">
        <v>19.659700000000001</v>
      </c>
      <c r="C26" s="45">
        <v>19.757100000000001</v>
      </c>
      <c r="D26" s="45">
        <v>19.598199999999999</v>
      </c>
      <c r="E26" s="45">
        <v>19.5992</v>
      </c>
      <c r="F26" s="45">
        <v>19.593800000000002</v>
      </c>
      <c r="G26" s="45">
        <v>0</v>
      </c>
      <c r="H26" s="45">
        <v>20.164200000000001</v>
      </c>
      <c r="I26" s="45">
        <v>19.757100000000001</v>
      </c>
      <c r="J26" s="45">
        <v>20.441700000000001</v>
      </c>
      <c r="K26" s="45">
        <v>20.390999999999998</v>
      </c>
      <c r="L26" s="45">
        <v>20.689499999999999</v>
      </c>
      <c r="M26" s="45">
        <v>0</v>
      </c>
      <c r="N26" s="45">
        <v>9.2670999999999992</v>
      </c>
      <c r="O26" s="45">
        <v>0</v>
      </c>
      <c r="P26" s="45">
        <v>9.2670999999999992</v>
      </c>
      <c r="Q26" s="45">
        <v>8.3975000000000009</v>
      </c>
      <c r="R26" s="45">
        <v>11.489699999999999</v>
      </c>
      <c r="S26" s="45">
        <v>0</v>
      </c>
      <c r="T26" s="149" t="s">
        <v>186</v>
      </c>
      <c r="U26" s="149" t="s">
        <v>186</v>
      </c>
      <c r="V26" s="149" t="s">
        <v>186</v>
      </c>
      <c r="W26" s="149" t="s">
        <v>186</v>
      </c>
      <c r="X26" s="149" t="s">
        <v>186</v>
      </c>
      <c r="Y26" s="149" t="s">
        <v>186</v>
      </c>
      <c r="Z26" s="149" t="s">
        <v>186</v>
      </c>
      <c r="AA26" s="149" t="s">
        <v>186</v>
      </c>
      <c r="AB26" s="149" t="s">
        <v>186</v>
      </c>
      <c r="AC26" s="149" t="s">
        <v>186</v>
      </c>
      <c r="AD26" s="149" t="s">
        <v>186</v>
      </c>
      <c r="AE26" s="149" t="s">
        <v>186</v>
      </c>
    </row>
    <row r="27" spans="1:31" hidden="1" outlineLevel="1">
      <c r="A27" s="8">
        <v>41030</v>
      </c>
      <c r="B27" s="45">
        <v>19.634899999999998</v>
      </c>
      <c r="C27" s="45">
        <v>19.4678</v>
      </c>
      <c r="D27" s="45">
        <v>19.714600000000001</v>
      </c>
      <c r="E27" s="45">
        <v>19.8687</v>
      </c>
      <c r="F27" s="45">
        <v>19.226400000000002</v>
      </c>
      <c r="G27" s="45">
        <v>0</v>
      </c>
      <c r="H27" s="45">
        <v>20.093399999999999</v>
      </c>
      <c r="I27" s="45">
        <v>19.4678</v>
      </c>
      <c r="J27" s="45">
        <v>20.411300000000001</v>
      </c>
      <c r="K27" s="45">
        <v>20.706199999999999</v>
      </c>
      <c r="L27" s="45">
        <v>19.501300000000001</v>
      </c>
      <c r="M27" s="45">
        <v>0</v>
      </c>
      <c r="N27" s="45">
        <v>9.0455000000000005</v>
      </c>
      <c r="O27" s="45">
        <v>0</v>
      </c>
      <c r="P27" s="45">
        <v>9.0455000000000005</v>
      </c>
      <c r="Q27" s="45">
        <v>8.2543000000000006</v>
      </c>
      <c r="R27" s="45">
        <v>13.020200000000001</v>
      </c>
      <c r="S27" s="45">
        <v>0</v>
      </c>
      <c r="T27" s="149" t="s">
        <v>186</v>
      </c>
      <c r="U27" s="149" t="s">
        <v>186</v>
      </c>
      <c r="V27" s="149" t="s">
        <v>186</v>
      </c>
      <c r="W27" s="149" t="s">
        <v>186</v>
      </c>
      <c r="X27" s="149" t="s">
        <v>186</v>
      </c>
      <c r="Y27" s="149" t="s">
        <v>186</v>
      </c>
      <c r="Z27" s="149" t="s">
        <v>186</v>
      </c>
      <c r="AA27" s="149" t="s">
        <v>186</v>
      </c>
      <c r="AB27" s="149" t="s">
        <v>186</v>
      </c>
      <c r="AC27" s="149" t="s">
        <v>186</v>
      </c>
      <c r="AD27" s="149" t="s">
        <v>186</v>
      </c>
      <c r="AE27" s="149" t="s">
        <v>186</v>
      </c>
    </row>
    <row r="28" spans="1:31" hidden="1" outlineLevel="1">
      <c r="A28" s="8">
        <v>41061</v>
      </c>
      <c r="B28" s="45">
        <v>15.3157</v>
      </c>
      <c r="C28" s="45">
        <v>19.962800000000001</v>
      </c>
      <c r="D28" s="45">
        <v>14.104200000000001</v>
      </c>
      <c r="E28" s="45">
        <v>18.938600000000001</v>
      </c>
      <c r="F28" s="45">
        <v>18.338899999999999</v>
      </c>
      <c r="G28" s="45">
        <v>10.1699</v>
      </c>
      <c r="H28" s="45">
        <v>19.942599999999999</v>
      </c>
      <c r="I28" s="45">
        <v>19.962800000000001</v>
      </c>
      <c r="J28" s="45">
        <v>19.929300000000001</v>
      </c>
      <c r="K28" s="45">
        <v>19.572500000000002</v>
      </c>
      <c r="L28" s="45">
        <v>20.4207</v>
      </c>
      <c r="M28" s="45">
        <v>0</v>
      </c>
      <c r="N28" s="45">
        <v>10.2468</v>
      </c>
      <c r="O28" s="45">
        <v>0</v>
      </c>
      <c r="P28" s="45">
        <v>10.2468</v>
      </c>
      <c r="Q28" s="45">
        <v>7.9657</v>
      </c>
      <c r="R28" s="45">
        <v>11.6259</v>
      </c>
      <c r="S28" s="45">
        <v>10.1699</v>
      </c>
      <c r="T28" s="149" t="s">
        <v>186</v>
      </c>
      <c r="U28" s="149" t="s">
        <v>186</v>
      </c>
      <c r="V28" s="149" t="s">
        <v>186</v>
      </c>
      <c r="W28" s="149" t="s">
        <v>186</v>
      </c>
      <c r="X28" s="149" t="s">
        <v>186</v>
      </c>
      <c r="Y28" s="149" t="s">
        <v>186</v>
      </c>
      <c r="Z28" s="149" t="s">
        <v>186</v>
      </c>
      <c r="AA28" s="149" t="s">
        <v>186</v>
      </c>
      <c r="AB28" s="149" t="s">
        <v>186</v>
      </c>
      <c r="AC28" s="149" t="s">
        <v>186</v>
      </c>
      <c r="AD28" s="149" t="s">
        <v>186</v>
      </c>
      <c r="AE28" s="149" t="s">
        <v>186</v>
      </c>
    </row>
    <row r="29" spans="1:31" hidden="1" outlineLevel="1">
      <c r="A29" s="8">
        <v>41091</v>
      </c>
      <c r="B29" s="45">
        <v>19.073499999999999</v>
      </c>
      <c r="C29" s="45">
        <v>19.930900000000001</v>
      </c>
      <c r="D29" s="45">
        <v>18.622299999999999</v>
      </c>
      <c r="E29" s="45">
        <v>19.146599999999999</v>
      </c>
      <c r="F29" s="45">
        <v>17.619499999999999</v>
      </c>
      <c r="G29" s="45">
        <v>19.289300000000001</v>
      </c>
      <c r="H29" s="45">
        <v>20.099499999999999</v>
      </c>
      <c r="I29" s="45">
        <v>19.930900000000001</v>
      </c>
      <c r="J29" s="45">
        <v>20.206</v>
      </c>
      <c r="K29" s="45">
        <v>20.243600000000001</v>
      </c>
      <c r="L29" s="45">
        <v>20.182300000000001</v>
      </c>
      <c r="M29" s="45">
        <v>19.289300000000001</v>
      </c>
      <c r="N29" s="45">
        <v>10.707100000000001</v>
      </c>
      <c r="O29" s="45">
        <v>0</v>
      </c>
      <c r="P29" s="45">
        <v>10.707100000000001</v>
      </c>
      <c r="Q29" s="45">
        <v>9.4636999999999993</v>
      </c>
      <c r="R29" s="45">
        <v>11.5</v>
      </c>
      <c r="S29" s="45">
        <v>0</v>
      </c>
      <c r="T29" s="149" t="s">
        <v>186</v>
      </c>
      <c r="U29" s="149" t="s">
        <v>186</v>
      </c>
      <c r="V29" s="149" t="s">
        <v>186</v>
      </c>
      <c r="W29" s="149" t="s">
        <v>186</v>
      </c>
      <c r="X29" s="149" t="s">
        <v>186</v>
      </c>
      <c r="Y29" s="149" t="s">
        <v>186</v>
      </c>
      <c r="Z29" s="149" t="s">
        <v>186</v>
      </c>
      <c r="AA29" s="149" t="s">
        <v>186</v>
      </c>
      <c r="AB29" s="149" t="s">
        <v>186</v>
      </c>
      <c r="AC29" s="149" t="s">
        <v>186</v>
      </c>
      <c r="AD29" s="149" t="s">
        <v>186</v>
      </c>
      <c r="AE29" s="149" t="s">
        <v>186</v>
      </c>
    </row>
    <row r="30" spans="1:31" hidden="1" outlineLevel="1">
      <c r="A30" s="8">
        <v>41122</v>
      </c>
      <c r="B30" s="45">
        <v>18.9557</v>
      </c>
      <c r="C30" s="45">
        <v>20.709399999999999</v>
      </c>
      <c r="D30" s="45">
        <v>18.367599999999999</v>
      </c>
      <c r="E30" s="45">
        <v>18.744399999999999</v>
      </c>
      <c r="F30" s="45">
        <v>18.064900000000002</v>
      </c>
      <c r="G30" s="45">
        <v>20.529499999999999</v>
      </c>
      <c r="H30" s="45">
        <v>20.824400000000001</v>
      </c>
      <c r="I30" s="45">
        <v>20.709399999999999</v>
      </c>
      <c r="J30" s="45">
        <v>20.875499999999999</v>
      </c>
      <c r="K30" s="45">
        <v>20.7349</v>
      </c>
      <c r="L30" s="45">
        <v>20.992799999999999</v>
      </c>
      <c r="M30" s="45">
        <v>20.529499999999999</v>
      </c>
      <c r="N30" s="45">
        <v>10.703799999999999</v>
      </c>
      <c r="O30" s="45">
        <v>0</v>
      </c>
      <c r="P30" s="45">
        <v>10.703799999999999</v>
      </c>
      <c r="Q30" s="45">
        <v>9.7169000000000008</v>
      </c>
      <c r="R30" s="45">
        <v>11.078900000000001</v>
      </c>
      <c r="S30" s="45">
        <v>0</v>
      </c>
      <c r="T30" s="149" t="s">
        <v>186</v>
      </c>
      <c r="U30" s="149" t="s">
        <v>186</v>
      </c>
      <c r="V30" s="149" t="s">
        <v>186</v>
      </c>
      <c r="W30" s="149" t="s">
        <v>186</v>
      </c>
      <c r="X30" s="149" t="s">
        <v>186</v>
      </c>
      <c r="Y30" s="149" t="s">
        <v>186</v>
      </c>
      <c r="Z30" s="149" t="s">
        <v>186</v>
      </c>
      <c r="AA30" s="149" t="s">
        <v>186</v>
      </c>
      <c r="AB30" s="149" t="s">
        <v>186</v>
      </c>
      <c r="AC30" s="149" t="s">
        <v>186</v>
      </c>
      <c r="AD30" s="149" t="s">
        <v>186</v>
      </c>
      <c r="AE30" s="149" t="s">
        <v>186</v>
      </c>
    </row>
    <row r="31" spans="1:31" hidden="1" outlineLevel="1">
      <c r="A31" s="8">
        <v>41153</v>
      </c>
      <c r="B31" s="45">
        <v>19.9818</v>
      </c>
      <c r="C31" s="45">
        <v>21.054099999999998</v>
      </c>
      <c r="D31" s="45">
        <v>19.325800000000001</v>
      </c>
      <c r="E31" s="45">
        <v>19.516999999999999</v>
      </c>
      <c r="F31" s="45">
        <v>18.664899999999999</v>
      </c>
      <c r="G31" s="45">
        <v>0</v>
      </c>
      <c r="H31" s="45">
        <v>21.018799999999999</v>
      </c>
      <c r="I31" s="45">
        <v>21.054099999999998</v>
      </c>
      <c r="J31" s="45">
        <v>20.993099999999998</v>
      </c>
      <c r="K31" s="45">
        <v>21.014099999999999</v>
      </c>
      <c r="L31" s="45">
        <v>20.9131</v>
      </c>
      <c r="M31" s="45">
        <v>0</v>
      </c>
      <c r="N31" s="45">
        <v>10.5169</v>
      </c>
      <c r="O31" s="45">
        <v>0</v>
      </c>
      <c r="P31" s="45">
        <v>10.5169</v>
      </c>
      <c r="Q31" s="45">
        <v>10.4084</v>
      </c>
      <c r="R31" s="45">
        <v>10.7562</v>
      </c>
      <c r="S31" s="45">
        <v>0</v>
      </c>
      <c r="T31" s="149" t="s">
        <v>186</v>
      </c>
      <c r="U31" s="149" t="s">
        <v>186</v>
      </c>
      <c r="V31" s="149" t="s">
        <v>186</v>
      </c>
      <c r="W31" s="149" t="s">
        <v>186</v>
      </c>
      <c r="X31" s="149" t="s">
        <v>186</v>
      </c>
      <c r="Y31" s="149" t="s">
        <v>186</v>
      </c>
      <c r="Z31" s="149" t="s">
        <v>186</v>
      </c>
      <c r="AA31" s="149" t="s">
        <v>186</v>
      </c>
      <c r="AB31" s="149" t="s">
        <v>186</v>
      </c>
      <c r="AC31" s="149" t="s">
        <v>186</v>
      </c>
      <c r="AD31" s="149" t="s">
        <v>186</v>
      </c>
      <c r="AE31" s="149" t="s">
        <v>186</v>
      </c>
    </row>
    <row r="32" spans="1:31" hidden="1" outlineLevel="1">
      <c r="A32" s="8">
        <v>41183</v>
      </c>
      <c r="B32" s="45">
        <v>19.3643</v>
      </c>
      <c r="C32" s="45">
        <v>21.331600000000002</v>
      </c>
      <c r="D32" s="45">
        <v>18.354500000000002</v>
      </c>
      <c r="E32" s="45">
        <v>19.723600000000001</v>
      </c>
      <c r="F32" s="45">
        <v>14.9566</v>
      </c>
      <c r="G32" s="45">
        <v>17.355799999999999</v>
      </c>
      <c r="H32" s="45">
        <v>20.237300000000001</v>
      </c>
      <c r="I32" s="45">
        <v>21.331600000000002</v>
      </c>
      <c r="J32" s="45">
        <v>19.5825</v>
      </c>
      <c r="K32" s="45">
        <v>21.930700000000002</v>
      </c>
      <c r="L32" s="45">
        <v>14.9566</v>
      </c>
      <c r="M32" s="45">
        <v>17.355799999999999</v>
      </c>
      <c r="N32" s="45">
        <v>10.945600000000001</v>
      </c>
      <c r="O32" s="45">
        <v>0</v>
      </c>
      <c r="P32" s="45">
        <v>10.945600000000001</v>
      </c>
      <c r="Q32" s="45">
        <v>10.945600000000001</v>
      </c>
      <c r="R32" s="45">
        <v>0</v>
      </c>
      <c r="S32" s="45">
        <v>0</v>
      </c>
      <c r="T32" s="149" t="s">
        <v>186</v>
      </c>
      <c r="U32" s="149" t="s">
        <v>186</v>
      </c>
      <c r="V32" s="149" t="s">
        <v>186</v>
      </c>
      <c r="W32" s="149" t="s">
        <v>186</v>
      </c>
      <c r="X32" s="149" t="s">
        <v>186</v>
      </c>
      <c r="Y32" s="149" t="s">
        <v>186</v>
      </c>
      <c r="Z32" s="149" t="s">
        <v>186</v>
      </c>
      <c r="AA32" s="149" t="s">
        <v>186</v>
      </c>
      <c r="AB32" s="149" t="s">
        <v>186</v>
      </c>
      <c r="AC32" s="149" t="s">
        <v>186</v>
      </c>
      <c r="AD32" s="149" t="s">
        <v>186</v>
      </c>
      <c r="AE32" s="149" t="s">
        <v>186</v>
      </c>
    </row>
    <row r="33" spans="1:31" hidden="1" outlineLevel="1">
      <c r="A33" s="8">
        <v>41214</v>
      </c>
      <c r="B33" s="45">
        <v>19.818300000000001</v>
      </c>
      <c r="C33" s="45">
        <v>21.680599999999998</v>
      </c>
      <c r="D33" s="45">
        <v>18.867699999999999</v>
      </c>
      <c r="E33" s="45">
        <v>19.074300000000001</v>
      </c>
      <c r="F33" s="45">
        <v>18.3872</v>
      </c>
      <c r="G33" s="45">
        <v>0</v>
      </c>
      <c r="H33" s="45">
        <v>21.673999999999999</v>
      </c>
      <c r="I33" s="45">
        <v>21.680599999999998</v>
      </c>
      <c r="J33" s="45">
        <v>21.6694</v>
      </c>
      <c r="K33" s="45">
        <v>21.6843</v>
      </c>
      <c r="L33" s="45">
        <v>21.629899999999999</v>
      </c>
      <c r="M33" s="45">
        <v>0</v>
      </c>
      <c r="N33" s="45">
        <v>10.3736</v>
      </c>
      <c r="O33" s="45">
        <v>0</v>
      </c>
      <c r="P33" s="45">
        <v>10.3736</v>
      </c>
      <c r="Q33" s="45">
        <v>9.7027000000000001</v>
      </c>
      <c r="R33" s="45">
        <v>11.4412</v>
      </c>
      <c r="S33" s="45">
        <v>0</v>
      </c>
      <c r="T33" s="149" t="s">
        <v>186</v>
      </c>
      <c r="U33" s="149" t="s">
        <v>186</v>
      </c>
      <c r="V33" s="149" t="s">
        <v>186</v>
      </c>
      <c r="W33" s="149" t="s">
        <v>186</v>
      </c>
      <c r="X33" s="149" t="s">
        <v>186</v>
      </c>
      <c r="Y33" s="149" t="s">
        <v>186</v>
      </c>
      <c r="Z33" s="149" t="s">
        <v>186</v>
      </c>
      <c r="AA33" s="149" t="s">
        <v>186</v>
      </c>
      <c r="AB33" s="149" t="s">
        <v>186</v>
      </c>
      <c r="AC33" s="149" t="s">
        <v>186</v>
      </c>
      <c r="AD33" s="149" t="s">
        <v>186</v>
      </c>
      <c r="AE33" s="149" t="s">
        <v>186</v>
      </c>
    </row>
    <row r="34" spans="1:31" hidden="1" outlineLevel="1">
      <c r="A34" s="8">
        <v>41244</v>
      </c>
      <c r="B34" s="45">
        <v>17.9847</v>
      </c>
      <c r="C34" s="45">
        <v>21.904399999999999</v>
      </c>
      <c r="D34" s="45">
        <v>16.859300000000001</v>
      </c>
      <c r="E34" s="45">
        <v>16.721399999999999</v>
      </c>
      <c r="F34" s="45">
        <v>17.157299999999999</v>
      </c>
      <c r="G34" s="45">
        <v>0</v>
      </c>
      <c r="H34" s="45">
        <v>20.710699999999999</v>
      </c>
      <c r="I34" s="45">
        <v>21.904399999999999</v>
      </c>
      <c r="J34" s="45">
        <v>20.165199999999999</v>
      </c>
      <c r="K34" s="45">
        <v>22.8691</v>
      </c>
      <c r="L34" s="45">
        <v>17.324400000000001</v>
      </c>
      <c r="M34" s="45">
        <v>0</v>
      </c>
      <c r="N34" s="45">
        <v>11.2722</v>
      </c>
      <c r="O34" s="45">
        <v>0</v>
      </c>
      <c r="P34" s="45">
        <v>11.2722</v>
      </c>
      <c r="Q34" s="45">
        <v>11.2522</v>
      </c>
      <c r="R34" s="45">
        <v>12</v>
      </c>
      <c r="S34" s="45">
        <v>0</v>
      </c>
      <c r="T34" s="149" t="s">
        <v>186</v>
      </c>
      <c r="U34" s="149" t="s">
        <v>186</v>
      </c>
      <c r="V34" s="149" t="s">
        <v>186</v>
      </c>
      <c r="W34" s="149" t="s">
        <v>186</v>
      </c>
      <c r="X34" s="149" t="s">
        <v>186</v>
      </c>
      <c r="Y34" s="149" t="s">
        <v>186</v>
      </c>
      <c r="Z34" s="149" t="s">
        <v>186</v>
      </c>
      <c r="AA34" s="149" t="s">
        <v>186</v>
      </c>
      <c r="AB34" s="149" t="s">
        <v>186</v>
      </c>
      <c r="AC34" s="149" t="s">
        <v>186</v>
      </c>
      <c r="AD34" s="149" t="s">
        <v>186</v>
      </c>
      <c r="AE34" s="149" t="s">
        <v>186</v>
      </c>
    </row>
    <row r="35" spans="1:31" ht="13.8" hidden="1" outlineLevel="1">
      <c r="A35" s="8">
        <v>41275</v>
      </c>
      <c r="B35" s="45">
        <v>19.4482</v>
      </c>
      <c r="C35" s="45">
        <v>20.859500000000001</v>
      </c>
      <c r="D35" s="45">
        <v>18.7438</v>
      </c>
      <c r="E35" s="45">
        <v>22.046700000000001</v>
      </c>
      <c r="F35" s="45">
        <v>15.640700000000001</v>
      </c>
      <c r="G35" s="45">
        <v>0</v>
      </c>
      <c r="H35" s="45">
        <v>21.354299999999999</v>
      </c>
      <c r="I35" s="45">
        <v>20.859500000000001</v>
      </c>
      <c r="J35" s="45">
        <v>21.698699999999999</v>
      </c>
      <c r="K35" s="45">
        <v>22.235900000000001</v>
      </c>
      <c r="L35" s="45">
        <v>20.644600000000001</v>
      </c>
      <c r="M35" s="45">
        <v>0</v>
      </c>
      <c r="N35" s="45">
        <v>11.253399999999999</v>
      </c>
      <c r="O35" s="45">
        <v>0</v>
      </c>
      <c r="P35" s="45">
        <v>11.253399999999999</v>
      </c>
      <c r="Q35" s="45">
        <v>12.4923</v>
      </c>
      <c r="R35" s="45">
        <v>11.210800000000001</v>
      </c>
      <c r="S35" s="45">
        <v>0</v>
      </c>
      <c r="T35" s="45">
        <v>11.430400000000001</v>
      </c>
      <c r="U35" s="45">
        <v>0</v>
      </c>
      <c r="V35" s="45">
        <v>11.430400000000001</v>
      </c>
      <c r="W35" s="45">
        <v>12.4923</v>
      </c>
      <c r="X35" s="45">
        <v>11.3901</v>
      </c>
      <c r="Y35" s="45">
        <v>0</v>
      </c>
      <c r="Z35" s="45">
        <v>9.5</v>
      </c>
      <c r="AA35" s="45">
        <v>0</v>
      </c>
      <c r="AB35" s="45">
        <v>9.5</v>
      </c>
      <c r="AC35" s="45">
        <v>0</v>
      </c>
      <c r="AD35" s="45">
        <v>9.5</v>
      </c>
      <c r="AE35" s="45">
        <v>0</v>
      </c>
    </row>
    <row r="36" spans="1:31" ht="13.8" hidden="1" outlineLevel="1">
      <c r="A36" s="8">
        <v>41306</v>
      </c>
      <c r="B36" s="45">
        <v>19.677399999999999</v>
      </c>
      <c r="C36" s="45">
        <v>20.382999999999999</v>
      </c>
      <c r="D36" s="45">
        <v>19.3735</v>
      </c>
      <c r="E36" s="45">
        <v>19.339200000000002</v>
      </c>
      <c r="F36" s="45">
        <v>19.560600000000001</v>
      </c>
      <c r="G36" s="45">
        <v>18</v>
      </c>
      <c r="H36" s="45">
        <v>21.2608</v>
      </c>
      <c r="I36" s="45">
        <v>20.382999999999999</v>
      </c>
      <c r="J36" s="45">
        <v>21.723500000000001</v>
      </c>
      <c r="K36" s="45">
        <v>21.713699999999999</v>
      </c>
      <c r="L36" s="45">
        <v>21.7807</v>
      </c>
      <c r="M36" s="45">
        <v>18</v>
      </c>
      <c r="N36" s="45">
        <v>8.8741000000000003</v>
      </c>
      <c r="O36" s="45">
        <v>0</v>
      </c>
      <c r="P36" s="45">
        <v>8.8741000000000003</v>
      </c>
      <c r="Q36" s="45">
        <v>8.2279999999999998</v>
      </c>
      <c r="R36" s="45">
        <v>11.6875</v>
      </c>
      <c r="S36" s="45">
        <v>0</v>
      </c>
      <c r="T36" s="45">
        <v>8.8741000000000003</v>
      </c>
      <c r="U36" s="45">
        <v>0</v>
      </c>
      <c r="V36" s="45">
        <v>8.8741000000000003</v>
      </c>
      <c r="W36" s="45">
        <v>8.2279999999999998</v>
      </c>
      <c r="X36" s="45">
        <v>11.6875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19.371099999999998</v>
      </c>
      <c r="C37" s="45">
        <v>20.1111</v>
      </c>
      <c r="D37" s="45">
        <v>18.915299999999998</v>
      </c>
      <c r="E37" s="45">
        <v>18.344100000000001</v>
      </c>
      <c r="F37" s="45">
        <v>21.4358</v>
      </c>
      <c r="G37" s="45">
        <v>17.739999999999998</v>
      </c>
      <c r="H37" s="45">
        <v>21.067</v>
      </c>
      <c r="I37" s="45">
        <v>20.1111</v>
      </c>
      <c r="J37" s="45">
        <v>21.860399999999998</v>
      </c>
      <c r="K37" s="45">
        <v>22.139399999999998</v>
      </c>
      <c r="L37" s="45">
        <v>21.772300000000001</v>
      </c>
      <c r="M37" s="45">
        <v>17.739999999999998</v>
      </c>
      <c r="N37" s="45">
        <v>10.435499999999999</v>
      </c>
      <c r="O37" s="45">
        <v>0</v>
      </c>
      <c r="P37" s="45">
        <v>10.435499999999999</v>
      </c>
      <c r="Q37" s="45">
        <v>10.3428</v>
      </c>
      <c r="R37" s="45">
        <v>13.4415</v>
      </c>
      <c r="S37" s="45">
        <v>0</v>
      </c>
      <c r="T37" s="45">
        <v>10.435499999999999</v>
      </c>
      <c r="U37" s="45">
        <v>0</v>
      </c>
      <c r="V37" s="45">
        <v>10.435499999999999</v>
      </c>
      <c r="W37" s="45">
        <v>10.3428</v>
      </c>
      <c r="X37" s="45">
        <v>13.4415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</row>
    <row r="38" spans="1:31" ht="13.8" hidden="1" outlineLevel="1">
      <c r="A38" s="8">
        <v>41365</v>
      </c>
      <c r="B38" s="45">
        <v>19.442</v>
      </c>
      <c r="C38" s="45">
        <v>19.923100000000002</v>
      </c>
      <c r="D38" s="45">
        <v>19.1861</v>
      </c>
      <c r="E38" s="45">
        <v>19.064699999999998</v>
      </c>
      <c r="F38" s="45">
        <v>19.711200000000002</v>
      </c>
      <c r="G38" s="45">
        <v>21</v>
      </c>
      <c r="H38" s="45">
        <v>19.748999999999999</v>
      </c>
      <c r="I38" s="45">
        <v>19.923100000000002</v>
      </c>
      <c r="J38" s="45">
        <v>19.6511</v>
      </c>
      <c r="K38" s="45">
        <v>19.360499999999998</v>
      </c>
      <c r="L38" s="45">
        <v>21.132200000000001</v>
      </c>
      <c r="M38" s="45">
        <v>21</v>
      </c>
      <c r="N38" s="45">
        <v>11.094900000000001</v>
      </c>
      <c r="O38" s="45">
        <v>0</v>
      </c>
      <c r="P38" s="45">
        <v>11.094900000000001</v>
      </c>
      <c r="Q38" s="45">
        <v>8.9425000000000008</v>
      </c>
      <c r="R38" s="45">
        <v>12.6852</v>
      </c>
      <c r="S38" s="45">
        <v>0</v>
      </c>
      <c r="T38" s="45">
        <v>11.011799999999999</v>
      </c>
      <c r="U38" s="45">
        <v>0</v>
      </c>
      <c r="V38" s="45">
        <v>11.011799999999999</v>
      </c>
      <c r="W38" s="45">
        <v>9.2614999999999998</v>
      </c>
      <c r="X38" s="45">
        <v>12.568099999999999</v>
      </c>
      <c r="Y38" s="45">
        <v>0</v>
      </c>
      <c r="Z38" s="45">
        <v>11.4114</v>
      </c>
      <c r="AA38" s="45">
        <v>0</v>
      </c>
      <c r="AB38" s="45">
        <v>11.4114</v>
      </c>
      <c r="AC38" s="45">
        <v>6.66</v>
      </c>
      <c r="AD38" s="45">
        <v>13</v>
      </c>
      <c r="AE38" s="45">
        <v>0</v>
      </c>
    </row>
    <row r="39" spans="1:31" ht="13.8" hidden="1" outlineLevel="1">
      <c r="A39" s="8">
        <v>41395</v>
      </c>
      <c r="B39" s="45">
        <v>18.229099999999999</v>
      </c>
      <c r="C39" s="45">
        <v>19.542300000000001</v>
      </c>
      <c r="D39" s="45">
        <v>17.450800000000001</v>
      </c>
      <c r="E39" s="45">
        <v>17.967600000000001</v>
      </c>
      <c r="F39" s="45">
        <v>16.633500000000002</v>
      </c>
      <c r="G39" s="45">
        <v>0</v>
      </c>
      <c r="H39" s="45">
        <v>19.839099999999998</v>
      </c>
      <c r="I39" s="45">
        <v>19.542300000000001</v>
      </c>
      <c r="J39" s="45">
        <v>20.100100000000001</v>
      </c>
      <c r="K39" s="45">
        <v>19.664200000000001</v>
      </c>
      <c r="L39" s="45">
        <v>21.092099999999999</v>
      </c>
      <c r="M39" s="45">
        <v>0</v>
      </c>
      <c r="N39" s="45">
        <v>11.9719</v>
      </c>
      <c r="O39" s="45">
        <v>0</v>
      </c>
      <c r="P39" s="45">
        <v>11.9719</v>
      </c>
      <c r="Q39" s="45">
        <v>12.4613</v>
      </c>
      <c r="R39" s="45">
        <v>11.5832</v>
      </c>
      <c r="S39" s="45">
        <v>0</v>
      </c>
      <c r="T39" s="45">
        <v>11.9719</v>
      </c>
      <c r="U39" s="45">
        <v>0</v>
      </c>
      <c r="V39" s="45">
        <v>11.9719</v>
      </c>
      <c r="W39" s="45">
        <v>12.4613</v>
      </c>
      <c r="X39" s="45">
        <v>11.5832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</row>
    <row r="40" spans="1:31" ht="13.8" hidden="1" outlineLevel="1">
      <c r="A40" s="8">
        <v>41426</v>
      </c>
      <c r="B40" s="45">
        <v>19.534500000000001</v>
      </c>
      <c r="C40" s="45">
        <v>18.765599999999999</v>
      </c>
      <c r="D40" s="45">
        <v>20.106999999999999</v>
      </c>
      <c r="E40" s="45">
        <v>19.828600000000002</v>
      </c>
      <c r="F40" s="45">
        <v>20.808700000000002</v>
      </c>
      <c r="G40" s="45">
        <v>0</v>
      </c>
      <c r="H40" s="45">
        <v>19.6158</v>
      </c>
      <c r="I40" s="45">
        <v>18.765599999999999</v>
      </c>
      <c r="J40" s="45">
        <v>20.263999999999999</v>
      </c>
      <c r="K40" s="45">
        <v>19.9131</v>
      </c>
      <c r="L40" s="45">
        <v>21.1798</v>
      </c>
      <c r="M40" s="45">
        <v>0</v>
      </c>
      <c r="N40" s="45">
        <v>13.5189</v>
      </c>
      <c r="O40" s="45">
        <v>0</v>
      </c>
      <c r="P40" s="45">
        <v>13.5189</v>
      </c>
      <c r="Q40" s="45">
        <v>13.6915</v>
      </c>
      <c r="R40" s="45">
        <v>13.395</v>
      </c>
      <c r="S40" s="45">
        <v>0</v>
      </c>
      <c r="T40" s="45">
        <v>13.5528</v>
      </c>
      <c r="U40" s="45">
        <v>0</v>
      </c>
      <c r="V40" s="45">
        <v>13.5528</v>
      </c>
      <c r="W40" s="45">
        <v>13.6915</v>
      </c>
      <c r="X40" s="45">
        <v>13.4415</v>
      </c>
      <c r="Y40" s="45">
        <v>0</v>
      </c>
      <c r="Z40" s="45">
        <v>13</v>
      </c>
      <c r="AA40" s="45">
        <v>0</v>
      </c>
      <c r="AB40" s="45">
        <v>13</v>
      </c>
      <c r="AC40" s="45">
        <v>0</v>
      </c>
      <c r="AD40" s="45">
        <v>13</v>
      </c>
      <c r="AE40" s="45">
        <v>0</v>
      </c>
    </row>
    <row r="41" spans="1:31" ht="13.8" hidden="1" outlineLevel="1">
      <c r="A41" s="8">
        <v>41456</v>
      </c>
      <c r="B41" s="45">
        <v>19.363600000000002</v>
      </c>
      <c r="C41" s="45">
        <v>19.445499999999999</v>
      </c>
      <c r="D41" s="45">
        <v>19.2775</v>
      </c>
      <c r="E41" s="45">
        <v>18.945</v>
      </c>
      <c r="F41" s="45">
        <v>19.975999999999999</v>
      </c>
      <c r="G41" s="45">
        <v>19.007300000000001</v>
      </c>
      <c r="H41" s="45">
        <v>19.566400000000002</v>
      </c>
      <c r="I41" s="45">
        <v>19.445499999999999</v>
      </c>
      <c r="J41" s="45">
        <v>19.701599999999999</v>
      </c>
      <c r="K41" s="45">
        <v>19.099499999999999</v>
      </c>
      <c r="L41" s="45">
        <v>21.177</v>
      </c>
      <c r="M41" s="45">
        <v>19.007300000000001</v>
      </c>
      <c r="N41" s="45">
        <v>12.608700000000001</v>
      </c>
      <c r="O41" s="45">
        <v>0</v>
      </c>
      <c r="P41" s="45">
        <v>12.608700000000001</v>
      </c>
      <c r="Q41" s="45">
        <v>9.5</v>
      </c>
      <c r="R41" s="45">
        <v>13.290900000000001</v>
      </c>
      <c r="S41" s="45">
        <v>0</v>
      </c>
      <c r="T41" s="45">
        <v>12.608700000000001</v>
      </c>
      <c r="U41" s="45">
        <v>0</v>
      </c>
      <c r="V41" s="45">
        <v>12.608700000000001</v>
      </c>
      <c r="W41" s="45">
        <v>9.5</v>
      </c>
      <c r="X41" s="45">
        <v>13.290900000000001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</row>
    <row r="42" spans="1:31" ht="13.8" hidden="1" outlineLevel="1">
      <c r="A42" s="8">
        <v>41487</v>
      </c>
      <c r="B42" s="45">
        <v>17.916599999999999</v>
      </c>
      <c r="C42" s="45">
        <v>19.5166</v>
      </c>
      <c r="D42" s="45">
        <v>17.184000000000001</v>
      </c>
      <c r="E42" s="45">
        <v>18.620100000000001</v>
      </c>
      <c r="F42" s="45">
        <v>14.885199999999999</v>
      </c>
      <c r="G42" s="45">
        <v>9.5648</v>
      </c>
      <c r="H42" s="45">
        <v>20.004899999999999</v>
      </c>
      <c r="I42" s="45">
        <v>19.5166</v>
      </c>
      <c r="J42" s="45">
        <v>20.351400000000002</v>
      </c>
      <c r="K42" s="45">
        <v>20.228999999999999</v>
      </c>
      <c r="L42" s="45">
        <v>20.908300000000001</v>
      </c>
      <c r="M42" s="45">
        <v>0</v>
      </c>
      <c r="N42" s="45">
        <v>11.4222</v>
      </c>
      <c r="O42" s="45">
        <v>0</v>
      </c>
      <c r="P42" s="45">
        <v>11.4222</v>
      </c>
      <c r="Q42" s="45">
        <v>9.6745999999999999</v>
      </c>
      <c r="R42" s="45">
        <v>12.1229</v>
      </c>
      <c r="S42" s="45">
        <v>9.5648</v>
      </c>
      <c r="T42" s="45">
        <v>11.6365</v>
      </c>
      <c r="U42" s="45">
        <v>0</v>
      </c>
      <c r="V42" s="45">
        <v>11.6365</v>
      </c>
      <c r="W42" s="45">
        <v>8.1043000000000003</v>
      </c>
      <c r="X42" s="45">
        <v>12.1229</v>
      </c>
      <c r="Y42" s="45">
        <v>9.5648</v>
      </c>
      <c r="Z42" s="45">
        <v>10.445600000000001</v>
      </c>
      <c r="AA42" s="45">
        <v>0</v>
      </c>
      <c r="AB42" s="45">
        <v>10.445600000000001</v>
      </c>
      <c r="AC42" s="45">
        <v>10.445600000000001</v>
      </c>
      <c r="AD42" s="45">
        <v>0</v>
      </c>
      <c r="AE42" s="45">
        <v>0</v>
      </c>
    </row>
    <row r="43" spans="1:31" ht="13.8" hidden="1" outlineLevel="1">
      <c r="A43" s="8">
        <v>41518</v>
      </c>
      <c r="B43" s="45">
        <v>17.803000000000001</v>
      </c>
      <c r="C43" s="45">
        <v>19.814299999999999</v>
      </c>
      <c r="D43" s="45">
        <v>16.757400000000001</v>
      </c>
      <c r="E43" s="45">
        <v>15.6465</v>
      </c>
      <c r="F43" s="45">
        <v>20.437999999999999</v>
      </c>
      <c r="G43" s="45">
        <v>17</v>
      </c>
      <c r="H43" s="45">
        <v>19.013000000000002</v>
      </c>
      <c r="I43" s="45">
        <v>19.814299999999999</v>
      </c>
      <c r="J43" s="45">
        <v>18.461200000000002</v>
      </c>
      <c r="K43" s="45">
        <v>17.557099999999998</v>
      </c>
      <c r="L43" s="45">
        <v>20.571200000000001</v>
      </c>
      <c r="M43" s="45">
        <v>17</v>
      </c>
      <c r="N43" s="45">
        <v>11.510199999999999</v>
      </c>
      <c r="O43" s="45">
        <v>0</v>
      </c>
      <c r="P43" s="45">
        <v>11.510199999999999</v>
      </c>
      <c r="Q43" s="45">
        <v>11.4756</v>
      </c>
      <c r="R43" s="45">
        <v>13.4415</v>
      </c>
      <c r="S43" s="45">
        <v>0</v>
      </c>
      <c r="T43" s="45">
        <v>10.6349</v>
      </c>
      <c r="U43" s="45">
        <v>0</v>
      </c>
      <c r="V43" s="45">
        <v>10.6349</v>
      </c>
      <c r="W43" s="45">
        <v>10.511799999999999</v>
      </c>
      <c r="X43" s="45">
        <v>13.4415</v>
      </c>
      <c r="Y43" s="45">
        <v>0</v>
      </c>
      <c r="Z43" s="45">
        <v>12.115600000000001</v>
      </c>
      <c r="AA43" s="45">
        <v>0</v>
      </c>
      <c r="AB43" s="45">
        <v>12.115600000000001</v>
      </c>
      <c r="AC43" s="45">
        <v>12.115600000000001</v>
      </c>
      <c r="AD43" s="45">
        <v>0</v>
      </c>
      <c r="AE43" s="45">
        <v>0</v>
      </c>
    </row>
    <row r="44" spans="1:31" ht="13.8" hidden="1" outlineLevel="1">
      <c r="A44" s="8">
        <v>41548</v>
      </c>
      <c r="B44" s="45">
        <v>17.832899999999999</v>
      </c>
      <c r="C44" s="45">
        <v>19.030999999999999</v>
      </c>
      <c r="D44" s="45">
        <v>16.910599999999999</v>
      </c>
      <c r="E44" s="45">
        <v>15.288500000000001</v>
      </c>
      <c r="F44" s="45">
        <v>19.936299999999999</v>
      </c>
      <c r="G44" s="45">
        <v>20</v>
      </c>
      <c r="H44" s="45">
        <v>19.079499999999999</v>
      </c>
      <c r="I44" s="45">
        <v>19.030999999999999</v>
      </c>
      <c r="J44" s="45">
        <v>19.1296</v>
      </c>
      <c r="K44" s="45">
        <v>18.349399999999999</v>
      </c>
      <c r="L44" s="45">
        <v>20.042200000000001</v>
      </c>
      <c r="M44" s="45">
        <v>20</v>
      </c>
      <c r="N44" s="45">
        <v>10.4253</v>
      </c>
      <c r="O44" s="45">
        <v>0</v>
      </c>
      <c r="P44" s="45">
        <v>10.4253</v>
      </c>
      <c r="Q44" s="45">
        <v>10.3576</v>
      </c>
      <c r="R44" s="45">
        <v>13.4415</v>
      </c>
      <c r="S44" s="45" t="s">
        <v>265</v>
      </c>
      <c r="T44" s="45">
        <v>9.1716999999999995</v>
      </c>
      <c r="U44" s="45">
        <v>0</v>
      </c>
      <c r="V44" s="45">
        <v>9.1716999999999995</v>
      </c>
      <c r="W44" s="45">
        <v>8.8414999999999999</v>
      </c>
      <c r="X44" s="45">
        <v>13.4415</v>
      </c>
      <c r="Y44" s="45">
        <v>0</v>
      </c>
      <c r="Z44" s="45">
        <v>10.9772</v>
      </c>
      <c r="AA44" s="45">
        <v>0</v>
      </c>
      <c r="AB44" s="45">
        <v>10.9772</v>
      </c>
      <c r="AC44" s="45">
        <v>10.9772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19.4175</v>
      </c>
      <c r="C45" s="45">
        <v>20.3538</v>
      </c>
      <c r="D45" s="45">
        <v>18.499199999999998</v>
      </c>
      <c r="E45" s="45">
        <v>17.7075</v>
      </c>
      <c r="F45" s="45">
        <v>20.435300000000002</v>
      </c>
      <c r="G45" s="45">
        <v>0</v>
      </c>
      <c r="H45" s="45">
        <v>19.7468</v>
      </c>
      <c r="I45" s="45">
        <v>20.3538</v>
      </c>
      <c r="J45" s="45">
        <v>19.111000000000001</v>
      </c>
      <c r="K45" s="45">
        <v>18.396000000000001</v>
      </c>
      <c r="L45" s="45">
        <v>20.834099999999999</v>
      </c>
      <c r="M45" s="45">
        <v>0</v>
      </c>
      <c r="N45" s="45">
        <v>9.5091999999999999</v>
      </c>
      <c r="O45" s="45">
        <v>0</v>
      </c>
      <c r="P45" s="45">
        <v>9.5091999999999999</v>
      </c>
      <c r="Q45" s="45">
        <v>8.2284000000000006</v>
      </c>
      <c r="R45" s="45">
        <v>13.4415</v>
      </c>
      <c r="S45" s="45" t="s">
        <v>265</v>
      </c>
      <c r="T45" s="45">
        <v>10.555300000000001</v>
      </c>
      <c r="U45" s="45">
        <v>0</v>
      </c>
      <c r="V45" s="45">
        <v>10.555300000000001</v>
      </c>
      <c r="W45" s="45">
        <v>9.0554000000000006</v>
      </c>
      <c r="X45" s="45">
        <v>13.4415</v>
      </c>
      <c r="Y45" s="45">
        <v>0</v>
      </c>
      <c r="Z45" s="45">
        <v>6.84</v>
      </c>
      <c r="AA45" s="45">
        <v>0</v>
      </c>
      <c r="AB45" s="45">
        <v>6.84</v>
      </c>
      <c r="AC45" s="45">
        <v>6.84</v>
      </c>
      <c r="AD45" s="45">
        <v>0</v>
      </c>
      <c r="AE45" s="45">
        <v>0</v>
      </c>
    </row>
    <row r="46" spans="1:31" ht="13.8" hidden="1" outlineLevel="1">
      <c r="A46" s="8">
        <v>41609</v>
      </c>
      <c r="B46" s="45">
        <v>17.838999999999999</v>
      </c>
      <c r="C46" s="45">
        <v>18.895099999999999</v>
      </c>
      <c r="D46" s="45">
        <v>17.239000000000001</v>
      </c>
      <c r="E46" s="45">
        <v>17.3902</v>
      </c>
      <c r="F46" s="45">
        <v>16.8432</v>
      </c>
      <c r="G46" s="45">
        <v>0</v>
      </c>
      <c r="H46" s="45">
        <v>19.018599999999999</v>
      </c>
      <c r="I46" s="45">
        <v>18.895099999999999</v>
      </c>
      <c r="J46" s="45">
        <v>19.105799999999999</v>
      </c>
      <c r="K46" s="45">
        <v>18.986599999999999</v>
      </c>
      <c r="L46" s="45">
        <v>19.513100000000001</v>
      </c>
      <c r="M46" s="45">
        <v>0</v>
      </c>
      <c r="N46" s="45">
        <v>9.5123999999999995</v>
      </c>
      <c r="O46" s="45">
        <v>0</v>
      </c>
      <c r="P46" s="45">
        <v>9.5123999999999995</v>
      </c>
      <c r="Q46" s="45">
        <v>7.4888000000000003</v>
      </c>
      <c r="R46" s="45">
        <v>11.6722</v>
      </c>
      <c r="S46" s="45">
        <v>0</v>
      </c>
      <c r="T46" s="45">
        <v>10.5303</v>
      </c>
      <c r="U46" s="45">
        <v>0</v>
      </c>
      <c r="V46" s="45">
        <v>10.5303</v>
      </c>
      <c r="W46" s="45">
        <v>9.7355999999999998</v>
      </c>
      <c r="X46" s="45">
        <v>13.4415</v>
      </c>
      <c r="Y46" s="45">
        <v>0</v>
      </c>
      <c r="Z46" s="45">
        <v>9.3381000000000007</v>
      </c>
      <c r="AA46" s="45">
        <v>0</v>
      </c>
      <c r="AB46" s="45">
        <v>9.3381000000000007</v>
      </c>
      <c r="AC46" s="45">
        <v>6.8456000000000001</v>
      </c>
      <c r="AD46" s="45">
        <v>11.5495</v>
      </c>
      <c r="AE46" s="45">
        <v>0</v>
      </c>
    </row>
    <row r="47" spans="1:31" ht="13.8" hidden="1" outlineLevel="1">
      <c r="A47" s="8">
        <v>41640</v>
      </c>
      <c r="B47" s="45">
        <v>17.828199999999999</v>
      </c>
      <c r="C47" s="45">
        <v>18.957000000000001</v>
      </c>
      <c r="D47" s="45">
        <v>17.200900000000001</v>
      </c>
      <c r="E47" s="45">
        <v>16.884799999999998</v>
      </c>
      <c r="F47" s="45">
        <v>18.5518</v>
      </c>
      <c r="G47" s="45">
        <v>0</v>
      </c>
      <c r="H47" s="45">
        <v>18.439900000000002</v>
      </c>
      <c r="I47" s="45">
        <v>18.957000000000001</v>
      </c>
      <c r="J47" s="45">
        <v>18.107299999999999</v>
      </c>
      <c r="K47" s="45">
        <v>17.846599999999999</v>
      </c>
      <c r="L47" s="45">
        <v>19.127099999999999</v>
      </c>
      <c r="M47" s="45">
        <v>0</v>
      </c>
      <c r="N47" s="45">
        <v>11.4384</v>
      </c>
      <c r="O47" s="45">
        <v>0</v>
      </c>
      <c r="P47" s="45">
        <v>11.4384</v>
      </c>
      <c r="Q47" s="45">
        <v>11.4678</v>
      </c>
      <c r="R47" s="45">
        <v>11.1767</v>
      </c>
      <c r="S47" s="45">
        <v>0</v>
      </c>
      <c r="T47" s="45">
        <v>11.138</v>
      </c>
      <c r="U47" s="45">
        <v>0</v>
      </c>
      <c r="V47" s="45">
        <v>11.138</v>
      </c>
      <c r="W47" s="45">
        <v>11.0968</v>
      </c>
      <c r="X47" s="45">
        <v>11.167400000000001</v>
      </c>
      <c r="Y47" s="45">
        <v>0</v>
      </c>
      <c r="Z47" s="45">
        <v>11.5009</v>
      </c>
      <c r="AA47" s="45">
        <v>0</v>
      </c>
      <c r="AB47" s="45">
        <v>11.5009</v>
      </c>
      <c r="AC47" s="45">
        <v>11.5</v>
      </c>
      <c r="AD47" s="45">
        <v>13</v>
      </c>
      <c r="AE47" s="45">
        <v>0</v>
      </c>
    </row>
    <row r="48" spans="1:31" ht="13.8" hidden="1" outlineLevel="1">
      <c r="A48" s="8">
        <v>41671</v>
      </c>
      <c r="B48" s="45">
        <v>18.874700000000001</v>
      </c>
      <c r="C48" s="45">
        <v>18.003</v>
      </c>
      <c r="D48" s="45">
        <v>19.2895</v>
      </c>
      <c r="E48" s="45">
        <v>19.630199999999999</v>
      </c>
      <c r="F48" s="45">
        <v>18.3565</v>
      </c>
      <c r="G48" s="45">
        <v>0</v>
      </c>
      <c r="H48" s="45">
        <v>19.23</v>
      </c>
      <c r="I48" s="45">
        <v>18.003</v>
      </c>
      <c r="J48" s="45">
        <v>19.847999999999999</v>
      </c>
      <c r="K48" s="45">
        <v>20.2133</v>
      </c>
      <c r="L48" s="45">
        <v>18.8308</v>
      </c>
      <c r="M48" s="45">
        <v>0</v>
      </c>
      <c r="N48" s="45">
        <v>9.7606999999999999</v>
      </c>
      <c r="O48" s="45">
        <v>0</v>
      </c>
      <c r="P48" s="45">
        <v>9.7606999999999999</v>
      </c>
      <c r="Q48" s="45">
        <v>8.81</v>
      </c>
      <c r="R48" s="45">
        <v>11.7486</v>
      </c>
      <c r="S48" s="45" t="s">
        <v>265</v>
      </c>
      <c r="T48" s="45">
        <v>9.7606999999999999</v>
      </c>
      <c r="U48" s="45">
        <v>0</v>
      </c>
      <c r="V48" s="45">
        <v>9.7606999999999999</v>
      </c>
      <c r="W48" s="45">
        <v>8.81</v>
      </c>
      <c r="X48" s="45">
        <v>11.7486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</row>
    <row r="49" spans="1:31" ht="13.8" hidden="1" outlineLevel="1">
      <c r="A49" s="8">
        <v>41699</v>
      </c>
      <c r="B49" s="45">
        <v>18.761600000000001</v>
      </c>
      <c r="C49" s="45">
        <v>18.8262</v>
      </c>
      <c r="D49" s="45">
        <v>18.7227</v>
      </c>
      <c r="E49" s="45">
        <v>18.583300000000001</v>
      </c>
      <c r="F49" s="45">
        <v>19.133199999999999</v>
      </c>
      <c r="G49" s="45">
        <v>0</v>
      </c>
      <c r="H49" s="45">
        <v>20.623200000000001</v>
      </c>
      <c r="I49" s="45">
        <v>18.8262</v>
      </c>
      <c r="J49" s="45">
        <v>22.060500000000001</v>
      </c>
      <c r="K49" s="45">
        <v>22.521100000000001</v>
      </c>
      <c r="L49" s="45">
        <v>20.8644</v>
      </c>
      <c r="M49" s="45">
        <v>0</v>
      </c>
      <c r="N49" s="45">
        <v>8.6653000000000002</v>
      </c>
      <c r="O49" s="45">
        <v>0</v>
      </c>
      <c r="P49" s="45">
        <v>8.6653000000000002</v>
      </c>
      <c r="Q49" s="45">
        <v>8.1359999999999992</v>
      </c>
      <c r="R49" s="45">
        <v>11.0764</v>
      </c>
      <c r="S49" s="45">
        <v>0</v>
      </c>
      <c r="T49" s="45">
        <v>10.2682</v>
      </c>
      <c r="U49" s="45">
        <v>0</v>
      </c>
      <c r="V49" s="45">
        <v>10.2682</v>
      </c>
      <c r="W49" s="45">
        <v>8.9845000000000006</v>
      </c>
      <c r="X49" s="45">
        <v>11.0764</v>
      </c>
      <c r="Y49" s="45">
        <v>0</v>
      </c>
      <c r="Z49" s="45">
        <v>8</v>
      </c>
      <c r="AA49" s="45">
        <v>0</v>
      </c>
      <c r="AB49" s="45">
        <v>8</v>
      </c>
      <c r="AC49" s="45">
        <v>8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19.057200000000002</v>
      </c>
      <c r="C50" s="45">
        <v>19.1404</v>
      </c>
      <c r="D50" s="45">
        <v>19.0001</v>
      </c>
      <c r="E50" s="45">
        <v>18.4434</v>
      </c>
      <c r="F50" s="45">
        <v>20.427099999999999</v>
      </c>
      <c r="G50" s="45">
        <v>0</v>
      </c>
      <c r="H50" s="45">
        <v>19.325399999999998</v>
      </c>
      <c r="I50" s="45">
        <v>19.1404</v>
      </c>
      <c r="J50" s="45">
        <v>19.459199999999999</v>
      </c>
      <c r="K50" s="45">
        <v>18.9115</v>
      </c>
      <c r="L50" s="45">
        <v>20.8492</v>
      </c>
      <c r="M50" s="45">
        <v>0</v>
      </c>
      <c r="N50" s="45">
        <v>10.638400000000001</v>
      </c>
      <c r="O50" s="45">
        <v>0</v>
      </c>
      <c r="P50" s="45">
        <v>10.638400000000001</v>
      </c>
      <c r="Q50" s="45">
        <v>10.3612</v>
      </c>
      <c r="R50" s="45">
        <v>11.5</v>
      </c>
      <c r="S50" s="45">
        <v>0</v>
      </c>
      <c r="T50" s="45">
        <v>10.638400000000001</v>
      </c>
      <c r="U50" s="45">
        <v>0</v>
      </c>
      <c r="V50" s="45">
        <v>10.638400000000001</v>
      </c>
      <c r="W50" s="45">
        <v>10.3612</v>
      </c>
      <c r="X50" s="45">
        <v>11.5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</row>
    <row r="51" spans="1:31" ht="13.8" hidden="1" outlineLevel="1">
      <c r="A51" s="8">
        <v>41760</v>
      </c>
      <c r="B51" s="45">
        <v>19.189800000000002</v>
      </c>
      <c r="C51" s="45">
        <v>18.576899999999998</v>
      </c>
      <c r="D51" s="45">
        <v>19.532299999999999</v>
      </c>
      <c r="E51" s="45">
        <v>19.777999999999999</v>
      </c>
      <c r="F51" s="45">
        <v>18.307300000000001</v>
      </c>
      <c r="G51" s="45">
        <v>23</v>
      </c>
      <c r="H51" s="45">
        <v>19.491399999999999</v>
      </c>
      <c r="I51" s="45">
        <v>18.576899999999998</v>
      </c>
      <c r="J51" s="45">
        <v>20.0318</v>
      </c>
      <c r="K51" s="45">
        <v>20.1952</v>
      </c>
      <c r="L51" s="45">
        <v>19.154699999999998</v>
      </c>
      <c r="M51" s="45">
        <v>23</v>
      </c>
      <c r="N51" s="45">
        <v>10.865500000000001</v>
      </c>
      <c r="O51" s="45">
        <v>0</v>
      </c>
      <c r="P51" s="45">
        <v>10.865500000000001</v>
      </c>
      <c r="Q51" s="45">
        <v>10.539099999999999</v>
      </c>
      <c r="R51" s="45">
        <v>11.5</v>
      </c>
      <c r="S51" s="45" t="s">
        <v>265</v>
      </c>
      <c r="T51" s="45">
        <v>10.865500000000001</v>
      </c>
      <c r="U51" s="45">
        <v>0</v>
      </c>
      <c r="V51" s="45">
        <v>10.865500000000001</v>
      </c>
      <c r="W51" s="45">
        <v>10.539099999999999</v>
      </c>
      <c r="X51" s="45">
        <v>11.5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19.1038</v>
      </c>
      <c r="C52" s="45">
        <v>19.921099999999999</v>
      </c>
      <c r="D52" s="45">
        <v>18.437899999999999</v>
      </c>
      <c r="E52" s="45">
        <v>20.339700000000001</v>
      </c>
      <c r="F52" s="45">
        <v>15.5869</v>
      </c>
      <c r="G52" s="45">
        <v>17.0001</v>
      </c>
      <c r="H52" s="45">
        <v>20.122599999999998</v>
      </c>
      <c r="I52" s="45">
        <v>19.921099999999999</v>
      </c>
      <c r="J52" s="45">
        <v>20.341100000000001</v>
      </c>
      <c r="K52" s="45">
        <v>20.724799999999998</v>
      </c>
      <c r="L52" s="45">
        <v>19.391400000000001</v>
      </c>
      <c r="M52" s="45">
        <v>17.0001</v>
      </c>
      <c r="N52" s="45">
        <v>12.6737</v>
      </c>
      <c r="O52" s="45">
        <v>0</v>
      </c>
      <c r="P52" s="45">
        <v>12.6737</v>
      </c>
      <c r="Q52" s="45">
        <v>11.166700000000001</v>
      </c>
      <c r="R52" s="45">
        <v>12.8345</v>
      </c>
      <c r="S52" s="45">
        <v>0</v>
      </c>
      <c r="T52" s="45">
        <v>12.8414</v>
      </c>
      <c r="U52" s="45">
        <v>0</v>
      </c>
      <c r="V52" s="45">
        <v>12.8414</v>
      </c>
      <c r="W52" s="45">
        <v>14</v>
      </c>
      <c r="X52" s="45">
        <v>12.8345</v>
      </c>
      <c r="Y52" s="45">
        <v>0</v>
      </c>
      <c r="Z52" s="45">
        <v>11</v>
      </c>
      <c r="AA52" s="45">
        <v>0</v>
      </c>
      <c r="AB52" s="45">
        <v>11</v>
      </c>
      <c r="AC52" s="45">
        <v>11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19.168900000000001</v>
      </c>
      <c r="C53" s="45">
        <v>20.3034</v>
      </c>
      <c r="D53" s="45">
        <v>18.152699999999999</v>
      </c>
      <c r="E53" s="45">
        <v>18.014099999999999</v>
      </c>
      <c r="F53" s="45">
        <v>18.683299999999999</v>
      </c>
      <c r="G53" s="45">
        <v>17</v>
      </c>
      <c r="H53" s="45">
        <v>20.1006</v>
      </c>
      <c r="I53" s="45">
        <v>20.3034</v>
      </c>
      <c r="J53" s="45">
        <v>19.885100000000001</v>
      </c>
      <c r="K53" s="45">
        <v>20.084599999999998</v>
      </c>
      <c r="L53" s="45">
        <v>19.540099999999999</v>
      </c>
      <c r="M53" s="45">
        <v>17</v>
      </c>
      <c r="N53" s="45">
        <v>8.8248999999999995</v>
      </c>
      <c r="O53" s="45">
        <v>0</v>
      </c>
      <c r="P53" s="45">
        <v>8.8248999999999995</v>
      </c>
      <c r="Q53" s="45">
        <v>8.3188999999999993</v>
      </c>
      <c r="R53" s="45">
        <v>11.5</v>
      </c>
      <c r="S53" s="45">
        <v>0</v>
      </c>
      <c r="T53" s="45">
        <v>10.3729</v>
      </c>
      <c r="U53" s="45">
        <v>0</v>
      </c>
      <c r="V53" s="45">
        <v>10.3729</v>
      </c>
      <c r="W53" s="45">
        <v>8.9779</v>
      </c>
      <c r="X53" s="45">
        <v>11.5</v>
      </c>
      <c r="Y53" s="45">
        <v>0</v>
      </c>
      <c r="Z53" s="45">
        <v>8.1999999999999993</v>
      </c>
      <c r="AA53" s="45">
        <v>0</v>
      </c>
      <c r="AB53" s="45">
        <v>8.1999999999999993</v>
      </c>
      <c r="AC53" s="45">
        <v>8.1999999999999993</v>
      </c>
      <c r="AD53" s="45">
        <v>0</v>
      </c>
      <c r="AE53" s="45">
        <v>0</v>
      </c>
    </row>
    <row r="54" spans="1:31" ht="13.8" hidden="1" outlineLevel="1">
      <c r="A54" s="8">
        <v>41852</v>
      </c>
      <c r="B54" s="45">
        <v>15.922800000000001</v>
      </c>
      <c r="C54" s="45">
        <v>19.610499999999998</v>
      </c>
      <c r="D54" s="45">
        <v>14.4427</v>
      </c>
      <c r="E54" s="45">
        <v>18.711200000000002</v>
      </c>
      <c r="F54" s="45">
        <v>12.3149</v>
      </c>
      <c r="G54" s="45">
        <v>14.5908</v>
      </c>
      <c r="H54" s="45">
        <v>19.642900000000001</v>
      </c>
      <c r="I54" s="45">
        <v>19.610499999999998</v>
      </c>
      <c r="J54" s="45">
        <v>19.6754</v>
      </c>
      <c r="K54" s="45">
        <v>19.552600000000002</v>
      </c>
      <c r="L54" s="45">
        <v>20.374600000000001</v>
      </c>
      <c r="M54" s="45">
        <v>17.036200000000001</v>
      </c>
      <c r="N54" s="45">
        <v>10.972300000000001</v>
      </c>
      <c r="O54" s="45">
        <v>0</v>
      </c>
      <c r="P54" s="45">
        <v>10.972300000000001</v>
      </c>
      <c r="Q54" s="45">
        <v>10.291600000000001</v>
      </c>
      <c r="R54" s="45">
        <v>11.0222</v>
      </c>
      <c r="S54" s="45">
        <v>9.2523</v>
      </c>
      <c r="T54" s="45">
        <v>10.972300000000001</v>
      </c>
      <c r="U54" s="45">
        <v>0</v>
      </c>
      <c r="V54" s="45">
        <v>10.972300000000001</v>
      </c>
      <c r="W54" s="45">
        <v>10.291600000000001</v>
      </c>
      <c r="X54" s="45">
        <v>11.0222</v>
      </c>
      <c r="Y54" s="45">
        <v>9.2523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</row>
    <row r="55" spans="1:31" ht="13.8" hidden="1" outlineLevel="1" collapsed="1">
      <c r="A55" s="8">
        <v>41883</v>
      </c>
      <c r="B55" s="45">
        <v>19.285699999999999</v>
      </c>
      <c r="C55" s="45">
        <v>19.590699999999998</v>
      </c>
      <c r="D55" s="45">
        <v>19.1065</v>
      </c>
      <c r="E55" s="45">
        <v>18.985199999999999</v>
      </c>
      <c r="F55" s="45">
        <v>21.0929</v>
      </c>
      <c r="G55" s="45">
        <v>17</v>
      </c>
      <c r="H55" s="45">
        <v>19.799700000000001</v>
      </c>
      <c r="I55" s="45">
        <v>19.590699999999998</v>
      </c>
      <c r="J55" s="45">
        <v>19.931899999999999</v>
      </c>
      <c r="K55" s="45">
        <v>19.866700000000002</v>
      </c>
      <c r="L55" s="45">
        <v>21.0929</v>
      </c>
      <c r="M55" s="45">
        <v>17</v>
      </c>
      <c r="N55" s="45">
        <v>8.2325999999999997</v>
      </c>
      <c r="O55" s="45">
        <v>0</v>
      </c>
      <c r="P55" s="45">
        <v>8.2325999999999997</v>
      </c>
      <c r="Q55" s="45">
        <v>8.2325999999999997</v>
      </c>
      <c r="R55" s="45" t="s">
        <v>265</v>
      </c>
      <c r="S55" s="45">
        <v>0</v>
      </c>
      <c r="T55" s="45">
        <v>14</v>
      </c>
      <c r="U55" s="45">
        <v>0</v>
      </c>
      <c r="V55" s="45">
        <v>14</v>
      </c>
      <c r="W55" s="45">
        <v>14</v>
      </c>
      <c r="X55" s="45">
        <v>0</v>
      </c>
      <c r="Y55" s="45">
        <v>0</v>
      </c>
      <c r="Z55" s="45">
        <v>8.1999999999999993</v>
      </c>
      <c r="AA55" s="45">
        <v>0</v>
      </c>
      <c r="AB55" s="45">
        <v>8.1999999999999993</v>
      </c>
      <c r="AC55" s="45">
        <v>8.1999999999999993</v>
      </c>
      <c r="AD55" s="45">
        <v>0</v>
      </c>
      <c r="AE55" s="45">
        <v>0</v>
      </c>
    </row>
    <row r="56" spans="1:31" ht="13.8" hidden="1" outlineLevel="1" collapsed="1">
      <c r="A56" s="8">
        <v>41913</v>
      </c>
      <c r="B56" s="45">
        <v>20.218800000000002</v>
      </c>
      <c r="C56" s="45">
        <v>20.4346</v>
      </c>
      <c r="D56" s="45">
        <v>20.122299999999999</v>
      </c>
      <c r="E56" s="45">
        <v>20.125</v>
      </c>
      <c r="F56" s="45">
        <v>20.78</v>
      </c>
      <c r="G56" s="45">
        <v>18.261700000000001</v>
      </c>
      <c r="H56" s="45">
        <v>20.514600000000002</v>
      </c>
      <c r="I56" s="45">
        <v>20.4346</v>
      </c>
      <c r="J56" s="45">
        <v>20.5657</v>
      </c>
      <c r="K56" s="45">
        <v>20.578099999999999</v>
      </c>
      <c r="L56" s="45">
        <v>21.330300000000001</v>
      </c>
      <c r="M56" s="45">
        <v>18.261700000000001</v>
      </c>
      <c r="N56" s="45">
        <v>19.082799999999999</v>
      </c>
      <c r="O56" s="45">
        <v>0</v>
      </c>
      <c r="P56" s="45">
        <v>19.082799999999999</v>
      </c>
      <c r="Q56" s="45">
        <v>19.155999999999999</v>
      </c>
      <c r="R56" s="45">
        <v>11.5</v>
      </c>
      <c r="S56" s="45">
        <v>0</v>
      </c>
      <c r="T56" s="45">
        <v>19.082799999999999</v>
      </c>
      <c r="U56" s="45">
        <v>0</v>
      </c>
      <c r="V56" s="45">
        <v>19.082799999999999</v>
      </c>
      <c r="W56" s="45">
        <v>19.155999999999999</v>
      </c>
      <c r="X56" s="45">
        <v>11.5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18.4527</v>
      </c>
      <c r="C57" s="45">
        <v>19.959499999999998</v>
      </c>
      <c r="D57" s="45">
        <v>17.819500000000001</v>
      </c>
      <c r="E57" s="45">
        <v>22.4603</v>
      </c>
      <c r="F57" s="45">
        <v>22.7761</v>
      </c>
      <c r="G57" s="45">
        <v>11.983700000000001</v>
      </c>
      <c r="H57" s="45">
        <v>21.387799999999999</v>
      </c>
      <c r="I57" s="45">
        <v>19.959499999999998</v>
      </c>
      <c r="J57" s="45">
        <v>22.442900000000002</v>
      </c>
      <c r="K57" s="45">
        <v>22.4848</v>
      </c>
      <c r="L57" s="45">
        <v>22.863399999999999</v>
      </c>
      <c r="M57" s="45">
        <v>19.0001</v>
      </c>
      <c r="N57" s="45">
        <v>11.718500000000001</v>
      </c>
      <c r="O57" s="45">
        <v>0</v>
      </c>
      <c r="P57" s="45">
        <v>11.718500000000001</v>
      </c>
      <c r="Q57" s="45">
        <v>14</v>
      </c>
      <c r="R57" s="45">
        <v>11.5</v>
      </c>
      <c r="S57" s="45">
        <v>11.7117</v>
      </c>
      <c r="T57" s="45">
        <v>13.145099999999999</v>
      </c>
      <c r="U57" s="45">
        <v>0</v>
      </c>
      <c r="V57" s="45">
        <v>13.145099999999999</v>
      </c>
      <c r="W57" s="45">
        <v>14</v>
      </c>
      <c r="X57" s="45">
        <v>11.5</v>
      </c>
      <c r="Y57" s="45">
        <v>0</v>
      </c>
      <c r="Z57" s="45">
        <v>11.7117</v>
      </c>
      <c r="AA57" s="45">
        <v>0</v>
      </c>
      <c r="AB57" s="45">
        <v>11.7117</v>
      </c>
      <c r="AC57" s="45">
        <v>0</v>
      </c>
      <c r="AD57" s="45">
        <v>0</v>
      </c>
      <c r="AE57" s="45">
        <v>11.7117</v>
      </c>
    </row>
    <row r="58" spans="1:31" ht="13.8" hidden="1" outlineLevel="1" collapsed="1">
      <c r="A58" s="8">
        <v>41974</v>
      </c>
      <c r="B58" s="45">
        <v>21.1967</v>
      </c>
      <c r="C58" s="45">
        <v>18.959900000000001</v>
      </c>
      <c r="D58" s="45">
        <v>23.233799999999999</v>
      </c>
      <c r="E58" s="45">
        <v>22.5395</v>
      </c>
      <c r="F58" s="45">
        <v>27.3201</v>
      </c>
      <c r="G58" s="45">
        <v>19.3977</v>
      </c>
      <c r="H58" s="45">
        <v>21.251000000000001</v>
      </c>
      <c r="I58" s="45">
        <v>18.959900000000001</v>
      </c>
      <c r="J58" s="45">
        <v>23.355</v>
      </c>
      <c r="K58" s="45">
        <v>22.687200000000001</v>
      </c>
      <c r="L58" s="45">
        <v>27.3201</v>
      </c>
      <c r="M58" s="45">
        <v>19.3977</v>
      </c>
      <c r="N58" s="45">
        <v>8.6809999999999992</v>
      </c>
      <c r="O58" s="45">
        <v>0</v>
      </c>
      <c r="P58" s="45">
        <v>8.6809999999999992</v>
      </c>
      <c r="Q58" s="45">
        <v>8.6809999999999992</v>
      </c>
      <c r="R58" s="45" t="s">
        <v>265</v>
      </c>
      <c r="S58" s="45">
        <v>0</v>
      </c>
      <c r="T58" s="45">
        <v>14</v>
      </c>
      <c r="U58" s="45">
        <v>0</v>
      </c>
      <c r="V58" s="45">
        <v>14</v>
      </c>
      <c r="W58" s="45">
        <v>14</v>
      </c>
      <c r="X58" s="45">
        <v>0</v>
      </c>
      <c r="Y58" s="45">
        <v>0</v>
      </c>
      <c r="Z58" s="45">
        <v>8.1999999999999993</v>
      </c>
      <c r="AA58" s="45">
        <v>0</v>
      </c>
      <c r="AB58" s="45">
        <v>8.1999999999999993</v>
      </c>
      <c r="AC58" s="45">
        <v>8.1999999999999993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20.616199999999999</v>
      </c>
      <c r="C59" s="45">
        <v>20.158200000000001</v>
      </c>
      <c r="D59" s="45">
        <v>21.074000000000002</v>
      </c>
      <c r="E59" s="45">
        <v>21.2897</v>
      </c>
      <c r="F59" s="45">
        <v>20.065899999999999</v>
      </c>
      <c r="G59" s="45">
        <v>19</v>
      </c>
      <c r="H59" s="45">
        <v>20.6617</v>
      </c>
      <c r="I59" s="45">
        <v>20.158200000000001</v>
      </c>
      <c r="J59" s="45">
        <v>21.170500000000001</v>
      </c>
      <c r="K59" s="45">
        <v>21.402799999999999</v>
      </c>
      <c r="L59" s="45">
        <v>20.065899999999999</v>
      </c>
      <c r="M59" s="45">
        <v>19</v>
      </c>
      <c r="N59" s="45">
        <v>12.158899999999999</v>
      </c>
      <c r="O59" s="45">
        <v>0</v>
      </c>
      <c r="P59" s="45">
        <v>12.158899999999999</v>
      </c>
      <c r="Q59" s="45">
        <v>12.158899999999999</v>
      </c>
      <c r="R59" s="45" t="s">
        <v>265</v>
      </c>
      <c r="S59" s="45">
        <v>0</v>
      </c>
      <c r="T59" s="45">
        <v>14.988899999999999</v>
      </c>
      <c r="U59" s="45">
        <v>0</v>
      </c>
      <c r="V59" s="45">
        <v>14.988899999999999</v>
      </c>
      <c r="W59" s="45">
        <v>14.988899999999999</v>
      </c>
      <c r="X59" s="45">
        <v>0</v>
      </c>
      <c r="Y59" s="45">
        <v>0</v>
      </c>
      <c r="Z59" s="45">
        <v>8.1999999999999993</v>
      </c>
      <c r="AA59" s="45">
        <v>0</v>
      </c>
      <c r="AB59" s="45">
        <v>8.1999999999999993</v>
      </c>
      <c r="AC59" s="45">
        <v>8.1999999999999993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22.520399999999999</v>
      </c>
      <c r="C60" s="45">
        <v>21.074200000000001</v>
      </c>
      <c r="D60" s="45">
        <v>23.613299999999999</v>
      </c>
      <c r="E60" s="45">
        <v>24.449200000000001</v>
      </c>
      <c r="F60" s="45">
        <v>21.520600000000002</v>
      </c>
      <c r="G60" s="45">
        <v>19.0001</v>
      </c>
      <c r="H60" s="45">
        <v>22.528199999999998</v>
      </c>
      <c r="I60" s="45">
        <v>21.074200000000001</v>
      </c>
      <c r="J60" s="45">
        <v>23.628900000000002</v>
      </c>
      <c r="K60" s="45">
        <v>24.4725</v>
      </c>
      <c r="L60" s="45">
        <v>21.520600000000002</v>
      </c>
      <c r="M60" s="45">
        <v>19.0001</v>
      </c>
      <c r="N60" s="45">
        <v>14.989000000000001</v>
      </c>
      <c r="O60" s="45">
        <v>0</v>
      </c>
      <c r="P60" s="45">
        <v>14.989000000000001</v>
      </c>
      <c r="Q60" s="45">
        <v>14.989000000000001</v>
      </c>
      <c r="R60" s="45" t="s">
        <v>265</v>
      </c>
      <c r="S60" s="45" t="s">
        <v>265</v>
      </c>
      <c r="T60" s="45">
        <v>14.989000000000001</v>
      </c>
      <c r="U60" s="45">
        <v>0</v>
      </c>
      <c r="V60" s="45">
        <v>14.989000000000001</v>
      </c>
      <c r="W60" s="45">
        <v>14.989000000000001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23.5641</v>
      </c>
      <c r="C61" s="45">
        <v>22.743400000000001</v>
      </c>
      <c r="D61" s="45">
        <v>24.557400000000001</v>
      </c>
      <c r="E61" s="45">
        <v>26.176600000000001</v>
      </c>
      <c r="F61" s="45">
        <v>22.450099999999999</v>
      </c>
      <c r="G61" s="45">
        <v>19</v>
      </c>
      <c r="H61" s="45">
        <v>23.648800000000001</v>
      </c>
      <c r="I61" s="45">
        <v>22.743400000000001</v>
      </c>
      <c r="J61" s="45">
        <v>24.772300000000001</v>
      </c>
      <c r="K61" s="45">
        <v>26.5688</v>
      </c>
      <c r="L61" s="45">
        <v>22.450099999999999</v>
      </c>
      <c r="M61" s="45">
        <v>19</v>
      </c>
      <c r="N61" s="45">
        <v>16.043700000000001</v>
      </c>
      <c r="O61" s="45">
        <v>0</v>
      </c>
      <c r="P61" s="45">
        <v>16.043700000000001</v>
      </c>
      <c r="Q61" s="45">
        <v>16.043700000000001</v>
      </c>
      <c r="R61" s="45" t="s">
        <v>265</v>
      </c>
      <c r="S61" s="45">
        <v>0</v>
      </c>
      <c r="T61" s="45">
        <v>16.043700000000001</v>
      </c>
      <c r="U61" s="45">
        <v>0</v>
      </c>
      <c r="V61" s="45">
        <v>16.043700000000001</v>
      </c>
      <c r="W61" s="45">
        <v>16.043700000000001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</row>
    <row r="62" spans="1:31" ht="13.8" hidden="1" outlineLevel="1" collapsed="1">
      <c r="A62" s="8">
        <v>42095</v>
      </c>
      <c r="B62" s="45">
        <v>23.9453</v>
      </c>
      <c r="C62" s="45">
        <v>23.899899999999999</v>
      </c>
      <c r="D62" s="45">
        <v>23.993600000000001</v>
      </c>
      <c r="E62" s="45">
        <v>24.831499999999998</v>
      </c>
      <c r="F62" s="45">
        <v>23.495699999999999</v>
      </c>
      <c r="G62" s="45">
        <v>19.023700000000002</v>
      </c>
      <c r="H62" s="45">
        <v>23.963200000000001</v>
      </c>
      <c r="I62" s="45">
        <v>23.899899999999999</v>
      </c>
      <c r="J62" s="45">
        <v>24.030899999999999</v>
      </c>
      <c r="K62" s="45">
        <v>24.883199999999999</v>
      </c>
      <c r="L62" s="45">
        <v>23.495699999999999</v>
      </c>
      <c r="M62" s="45">
        <v>19.023700000000002</v>
      </c>
      <c r="N62" s="45">
        <v>14</v>
      </c>
      <c r="O62" s="45">
        <v>0</v>
      </c>
      <c r="P62" s="45">
        <v>14</v>
      </c>
      <c r="Q62" s="45">
        <v>14</v>
      </c>
      <c r="R62" s="45" t="s">
        <v>265</v>
      </c>
      <c r="S62" s="45">
        <v>0</v>
      </c>
      <c r="T62" s="45">
        <v>14</v>
      </c>
      <c r="U62" s="45">
        <v>0</v>
      </c>
      <c r="V62" s="45">
        <v>14</v>
      </c>
      <c r="W62" s="45">
        <v>14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24.9452</v>
      </c>
      <c r="C63" s="45">
        <v>23.756900000000002</v>
      </c>
      <c r="D63" s="45">
        <v>26.2164</v>
      </c>
      <c r="E63" s="45">
        <v>28.024799999999999</v>
      </c>
      <c r="F63" s="45">
        <v>20.6326</v>
      </c>
      <c r="G63" s="45">
        <v>19.175799999999999</v>
      </c>
      <c r="H63" s="45">
        <v>24.963699999999999</v>
      </c>
      <c r="I63" s="45">
        <v>23.756900000000002</v>
      </c>
      <c r="J63" s="45">
        <v>26.259</v>
      </c>
      <c r="K63" s="45">
        <v>28.087700000000002</v>
      </c>
      <c r="L63" s="45">
        <v>20.6326</v>
      </c>
      <c r="M63" s="45">
        <v>19.175799999999999</v>
      </c>
      <c r="N63" s="45">
        <v>14</v>
      </c>
      <c r="O63" s="45">
        <v>0</v>
      </c>
      <c r="P63" s="45">
        <v>14</v>
      </c>
      <c r="Q63" s="45">
        <v>14</v>
      </c>
      <c r="R63" s="45" t="s">
        <v>265</v>
      </c>
      <c r="S63" s="45">
        <v>0</v>
      </c>
      <c r="T63" s="45">
        <v>14</v>
      </c>
      <c r="U63" s="45">
        <v>0</v>
      </c>
      <c r="V63" s="45">
        <v>14</v>
      </c>
      <c r="W63" s="45">
        <v>14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24.911300000000001</v>
      </c>
      <c r="C64" s="45">
        <v>24.113199999999999</v>
      </c>
      <c r="D64" s="45">
        <v>25.7379</v>
      </c>
      <c r="E64" s="45">
        <v>26.8185</v>
      </c>
      <c r="F64" s="45">
        <v>23.466100000000001</v>
      </c>
      <c r="G64" s="45">
        <v>19.551400000000001</v>
      </c>
      <c r="H64" s="45">
        <v>24.926600000000001</v>
      </c>
      <c r="I64" s="45">
        <v>24.113199999999999</v>
      </c>
      <c r="J64" s="45">
        <v>25.7714</v>
      </c>
      <c r="K64" s="45">
        <v>26.865300000000001</v>
      </c>
      <c r="L64" s="45">
        <v>23.466100000000001</v>
      </c>
      <c r="M64" s="45">
        <v>19.551400000000001</v>
      </c>
      <c r="N64" s="45">
        <v>14</v>
      </c>
      <c r="O64" s="45">
        <v>0</v>
      </c>
      <c r="P64" s="45">
        <v>14</v>
      </c>
      <c r="Q64" s="45">
        <v>14</v>
      </c>
      <c r="R64" s="45" t="s">
        <v>265</v>
      </c>
      <c r="S64" s="45">
        <v>0</v>
      </c>
      <c r="T64" s="45">
        <v>14</v>
      </c>
      <c r="U64" s="45">
        <v>0</v>
      </c>
      <c r="V64" s="45">
        <v>14</v>
      </c>
      <c r="W64" s="45">
        <v>14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2" ht="13.8" hidden="1" outlineLevel="1" collapsed="1">
      <c r="A65" s="8">
        <v>42186</v>
      </c>
      <c r="B65" s="45">
        <v>24.871600000000001</v>
      </c>
      <c r="C65" s="45">
        <v>26.442399999999999</v>
      </c>
      <c r="D65" s="45">
        <v>22.913</v>
      </c>
      <c r="E65" s="45">
        <v>22.773900000000001</v>
      </c>
      <c r="F65" s="45">
        <v>24.9422</v>
      </c>
      <c r="G65" s="45">
        <v>19.177199999999999</v>
      </c>
      <c r="H65" s="45">
        <v>24.8964</v>
      </c>
      <c r="I65" s="45">
        <v>26.442399999999999</v>
      </c>
      <c r="J65" s="45">
        <v>22.9587</v>
      </c>
      <c r="K65" s="45">
        <v>22.839200000000002</v>
      </c>
      <c r="L65" s="45">
        <v>24.9422</v>
      </c>
      <c r="M65" s="45">
        <v>19.177199999999999</v>
      </c>
      <c r="N65" s="45">
        <v>14</v>
      </c>
      <c r="O65" s="45">
        <v>0</v>
      </c>
      <c r="P65" s="45">
        <v>14</v>
      </c>
      <c r="Q65" s="45">
        <v>14</v>
      </c>
      <c r="R65" s="45" t="s">
        <v>265</v>
      </c>
      <c r="S65" s="45">
        <v>0</v>
      </c>
      <c r="T65" s="45">
        <v>14</v>
      </c>
      <c r="U65" s="45">
        <v>0</v>
      </c>
      <c r="V65" s="45">
        <v>14</v>
      </c>
      <c r="W65" s="45">
        <v>14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</row>
    <row r="66" spans="1:32" ht="13.8" hidden="1" outlineLevel="1" collapsed="1">
      <c r="A66" s="8">
        <v>42217</v>
      </c>
      <c r="B66" s="45">
        <v>25.832899999999999</v>
      </c>
      <c r="C66" s="45">
        <v>28.156400000000001</v>
      </c>
      <c r="D66" s="45">
        <v>24.164300000000001</v>
      </c>
      <c r="E66" s="45">
        <v>24.206600000000002</v>
      </c>
      <c r="F66" s="45">
        <v>24.072500000000002</v>
      </c>
      <c r="G66" s="45">
        <v>19</v>
      </c>
      <c r="H66" s="45">
        <v>25.8477</v>
      </c>
      <c r="I66" s="45">
        <v>28.156400000000001</v>
      </c>
      <c r="J66" s="45">
        <v>24.186299999999999</v>
      </c>
      <c r="K66" s="45">
        <v>24.2378</v>
      </c>
      <c r="L66" s="45">
        <v>24.072500000000002</v>
      </c>
      <c r="M66" s="45">
        <v>19</v>
      </c>
      <c r="N66" s="45">
        <v>14</v>
      </c>
      <c r="O66" s="45">
        <v>0</v>
      </c>
      <c r="P66" s="45">
        <v>14</v>
      </c>
      <c r="Q66" s="45">
        <v>14</v>
      </c>
      <c r="R66" s="45" t="s">
        <v>265</v>
      </c>
      <c r="S66" s="45">
        <v>0</v>
      </c>
      <c r="T66" s="45">
        <v>14</v>
      </c>
      <c r="U66" s="45">
        <v>0</v>
      </c>
      <c r="V66" s="45">
        <v>14</v>
      </c>
      <c r="W66" s="45">
        <v>14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</row>
    <row r="67" spans="1:32" ht="13.8" hidden="1" outlineLevel="1" collapsed="1">
      <c r="A67" s="8">
        <v>42248</v>
      </c>
      <c r="B67" s="45">
        <v>25.825600000000001</v>
      </c>
      <c r="C67" s="45">
        <v>27.552600000000002</v>
      </c>
      <c r="D67" s="45">
        <v>23.927600000000002</v>
      </c>
      <c r="E67" s="45">
        <v>24.2516</v>
      </c>
      <c r="F67" s="45">
        <v>23.874500000000001</v>
      </c>
      <c r="G67" s="45">
        <v>21.172599999999999</v>
      </c>
      <c r="H67" s="45">
        <v>25.827100000000002</v>
      </c>
      <c r="I67" s="45">
        <v>27.552600000000002</v>
      </c>
      <c r="J67" s="45">
        <v>23.930199999999999</v>
      </c>
      <c r="K67" s="45">
        <v>24.255800000000001</v>
      </c>
      <c r="L67" s="45">
        <v>23.874500000000001</v>
      </c>
      <c r="M67" s="45">
        <v>21.172599999999999</v>
      </c>
      <c r="N67" s="45">
        <v>12.364699999999999</v>
      </c>
      <c r="O67" s="45">
        <v>0</v>
      </c>
      <c r="P67" s="45">
        <v>12.364699999999999</v>
      </c>
      <c r="Q67" s="45">
        <v>12.364699999999999</v>
      </c>
      <c r="R67" s="45" t="s">
        <v>265</v>
      </c>
      <c r="S67" s="45" t="s">
        <v>265</v>
      </c>
      <c r="T67" s="45">
        <v>13.174899999999999</v>
      </c>
      <c r="U67" s="45">
        <v>0</v>
      </c>
      <c r="V67" s="45">
        <v>13.174899999999999</v>
      </c>
      <c r="W67" s="45">
        <v>13.174899999999999</v>
      </c>
      <c r="X67" s="45">
        <v>0</v>
      </c>
      <c r="Y67" s="45">
        <v>0</v>
      </c>
      <c r="Z67" s="45">
        <v>8</v>
      </c>
      <c r="AA67" s="45">
        <v>0</v>
      </c>
      <c r="AB67" s="45">
        <v>8</v>
      </c>
      <c r="AC67" s="45">
        <v>8</v>
      </c>
      <c r="AD67" s="45">
        <v>0</v>
      </c>
      <c r="AE67" s="45">
        <v>0</v>
      </c>
    </row>
    <row r="68" spans="1:32" ht="13.8" hidden="1" outlineLevel="1" collapsed="1">
      <c r="A68" s="8">
        <v>42278</v>
      </c>
      <c r="B68" s="45">
        <v>24.148599999999998</v>
      </c>
      <c r="C68" s="45">
        <v>28.161799999999999</v>
      </c>
      <c r="D68" s="45">
        <v>21.111699999999999</v>
      </c>
      <c r="E68" s="45">
        <v>20.288499999999999</v>
      </c>
      <c r="F68" s="45">
        <v>23.007999999999999</v>
      </c>
      <c r="G68" s="45">
        <v>23.7501</v>
      </c>
      <c r="H68" s="45">
        <v>24.723700000000001</v>
      </c>
      <c r="I68" s="45">
        <v>28.161799999999999</v>
      </c>
      <c r="J68" s="45">
        <v>21.945599999999999</v>
      </c>
      <c r="K68" s="45">
        <v>21.269200000000001</v>
      </c>
      <c r="L68" s="45">
        <v>23.526299999999999</v>
      </c>
      <c r="M68" s="45">
        <v>23.7501</v>
      </c>
      <c r="N68" s="45">
        <v>8.8077000000000005</v>
      </c>
      <c r="O68" s="45">
        <v>0</v>
      </c>
      <c r="P68" s="45">
        <v>8.8077000000000005</v>
      </c>
      <c r="Q68" s="45">
        <v>8.4075000000000006</v>
      </c>
      <c r="R68" s="45">
        <v>11.3255</v>
      </c>
      <c r="S68" s="45" t="s">
        <v>265</v>
      </c>
      <c r="T68" s="45">
        <v>12.126099999999999</v>
      </c>
      <c r="U68" s="45">
        <v>0</v>
      </c>
      <c r="V68" s="45">
        <v>12.126099999999999</v>
      </c>
      <c r="W68" s="45">
        <v>14</v>
      </c>
      <c r="X68" s="45">
        <v>11.3255</v>
      </c>
      <c r="Y68" s="45">
        <v>0</v>
      </c>
      <c r="Z68" s="45">
        <v>8</v>
      </c>
      <c r="AA68" s="45">
        <v>0</v>
      </c>
      <c r="AB68" s="45">
        <v>8</v>
      </c>
      <c r="AC68" s="45">
        <v>8</v>
      </c>
      <c r="AD68" s="45">
        <v>0</v>
      </c>
      <c r="AE68" s="45">
        <v>0</v>
      </c>
    </row>
    <row r="69" spans="1:32" ht="13.8" hidden="1" outlineLevel="1" collapsed="1">
      <c r="A69" s="8">
        <v>42309</v>
      </c>
      <c r="B69" s="45">
        <v>24.418900000000001</v>
      </c>
      <c r="C69" s="45">
        <v>27.328900000000001</v>
      </c>
      <c r="D69" s="45">
        <v>21.4238</v>
      </c>
      <c r="E69" s="45">
        <v>20.826799999999999</v>
      </c>
      <c r="F69" s="45">
        <v>24.0169</v>
      </c>
      <c r="G69" s="45">
        <v>23.726099999999999</v>
      </c>
      <c r="H69" s="45">
        <v>25.488800000000001</v>
      </c>
      <c r="I69" s="45">
        <v>27.328900000000001</v>
      </c>
      <c r="J69" s="45">
        <v>23.3262</v>
      </c>
      <c r="K69" s="45">
        <v>23.1587</v>
      </c>
      <c r="L69" s="45">
        <v>24.0169</v>
      </c>
      <c r="M69" s="45">
        <v>23.726099999999999</v>
      </c>
      <c r="N69" s="45">
        <v>8.0212000000000003</v>
      </c>
      <c r="O69" s="45">
        <v>0</v>
      </c>
      <c r="P69" s="45">
        <v>8.0212000000000003</v>
      </c>
      <c r="Q69" s="45">
        <v>8.0212000000000003</v>
      </c>
      <c r="R69" s="45" t="s">
        <v>265</v>
      </c>
      <c r="S69" s="45">
        <v>0</v>
      </c>
      <c r="T69" s="45">
        <v>14</v>
      </c>
      <c r="U69" s="45">
        <v>0</v>
      </c>
      <c r="V69" s="45">
        <v>14</v>
      </c>
      <c r="W69" s="45">
        <v>14</v>
      </c>
      <c r="X69" s="45">
        <v>0</v>
      </c>
      <c r="Y69" s="45">
        <v>0</v>
      </c>
      <c r="Z69" s="45">
        <v>8</v>
      </c>
      <c r="AA69" s="45">
        <v>0</v>
      </c>
      <c r="AB69" s="45">
        <v>8</v>
      </c>
      <c r="AC69" s="45">
        <v>8</v>
      </c>
      <c r="AD69" s="45">
        <v>0</v>
      </c>
      <c r="AE69" s="45">
        <v>0</v>
      </c>
    </row>
    <row r="70" spans="1:32" ht="13.8" hidden="1" outlineLevel="1" collapsed="1">
      <c r="A70" s="8">
        <v>42339</v>
      </c>
      <c r="B70" s="45">
        <v>25.334099999999999</v>
      </c>
      <c r="C70" s="45">
        <v>26.809799999999999</v>
      </c>
      <c r="D70" s="45">
        <v>24.03</v>
      </c>
      <c r="E70" s="45">
        <v>24.3751</v>
      </c>
      <c r="F70" s="45">
        <v>23.133299999999998</v>
      </c>
      <c r="G70" s="45">
        <v>23.7501</v>
      </c>
      <c r="H70" s="45">
        <v>25.424099999999999</v>
      </c>
      <c r="I70" s="45">
        <v>26.809799999999999</v>
      </c>
      <c r="J70" s="45">
        <v>24.184899999999999</v>
      </c>
      <c r="K70" s="45">
        <v>24.3751</v>
      </c>
      <c r="L70" s="45">
        <v>23.723199999999999</v>
      </c>
      <c r="M70" s="45">
        <v>23.7501</v>
      </c>
      <c r="N70" s="45">
        <v>11.115399999999999</v>
      </c>
      <c r="O70" s="45">
        <v>0</v>
      </c>
      <c r="P70" s="45">
        <v>11.115399999999999</v>
      </c>
      <c r="Q70" s="45" t="s">
        <v>265</v>
      </c>
      <c r="R70" s="45">
        <v>11.115399999999999</v>
      </c>
      <c r="S70" s="45">
        <v>0</v>
      </c>
      <c r="T70" s="45">
        <v>11.115399999999999</v>
      </c>
      <c r="U70" s="45">
        <v>0</v>
      </c>
      <c r="V70" s="45">
        <v>11.115399999999999</v>
      </c>
      <c r="W70" s="45">
        <v>0</v>
      </c>
      <c r="X70" s="45">
        <v>11.115399999999999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</row>
    <row r="71" spans="1:32" ht="13.8" hidden="1" outlineLevel="1" collapsed="1">
      <c r="A71" s="8">
        <v>42370</v>
      </c>
      <c r="B71" s="45">
        <v>24.154399999999999</v>
      </c>
      <c r="C71" s="45">
        <v>26.662199999999999</v>
      </c>
      <c r="D71" s="45">
        <v>22.453900000000001</v>
      </c>
      <c r="E71" s="45">
        <v>21.3965</v>
      </c>
      <c r="F71" s="45">
        <v>25.869399999999999</v>
      </c>
      <c r="G71" s="45">
        <v>23.75</v>
      </c>
      <c r="H71" s="45">
        <v>25.0212</v>
      </c>
      <c r="I71" s="45">
        <v>26.662199999999999</v>
      </c>
      <c r="J71" s="45">
        <v>23.837299999999999</v>
      </c>
      <c r="K71" s="45">
        <v>23.1312</v>
      </c>
      <c r="L71" s="45">
        <v>26.032599999999999</v>
      </c>
      <c r="M71" s="45">
        <v>23.75</v>
      </c>
      <c r="N71" s="45">
        <v>0.81779999999999997</v>
      </c>
      <c r="O71" s="45">
        <v>0</v>
      </c>
      <c r="P71" s="45">
        <v>0.81779999999999997</v>
      </c>
      <c r="Q71" s="45">
        <v>0.1</v>
      </c>
      <c r="R71" s="45">
        <v>14</v>
      </c>
      <c r="S71" s="45">
        <v>0</v>
      </c>
      <c r="T71" s="45">
        <v>0.81779999999999997</v>
      </c>
      <c r="U71" s="45">
        <v>0</v>
      </c>
      <c r="V71" s="45">
        <v>0.81779999999999997</v>
      </c>
      <c r="W71" s="45">
        <v>0.1</v>
      </c>
      <c r="X71" s="45">
        <v>14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2" ht="13.8" hidden="1" outlineLevel="1" collapsed="1">
      <c r="A72" s="8">
        <v>42401</v>
      </c>
      <c r="B72" s="45">
        <v>25.193899999999999</v>
      </c>
      <c r="C72" s="45">
        <v>26.7744</v>
      </c>
      <c r="D72" s="45">
        <v>23.440300000000001</v>
      </c>
      <c r="E72" s="45">
        <v>23.916499999999999</v>
      </c>
      <c r="F72" s="45">
        <v>21.497599999999998</v>
      </c>
      <c r="G72" s="45">
        <v>23.75</v>
      </c>
      <c r="H72" s="45">
        <v>25.270600000000002</v>
      </c>
      <c r="I72" s="45">
        <v>26.7744</v>
      </c>
      <c r="J72" s="45">
        <v>23.5823</v>
      </c>
      <c r="K72" s="45">
        <v>24.063800000000001</v>
      </c>
      <c r="L72" s="45">
        <v>21.683800000000002</v>
      </c>
      <c r="M72" s="45">
        <v>23.75</v>
      </c>
      <c r="N72" s="45">
        <v>11.549200000000001</v>
      </c>
      <c r="O72" s="45">
        <v>0</v>
      </c>
      <c r="P72" s="45">
        <v>11.549200000000001</v>
      </c>
      <c r="Q72" s="45">
        <v>10</v>
      </c>
      <c r="R72" s="45">
        <v>14</v>
      </c>
      <c r="S72" s="45" t="s">
        <v>265</v>
      </c>
      <c r="T72" s="45">
        <v>14</v>
      </c>
      <c r="U72" s="45">
        <v>0</v>
      </c>
      <c r="V72" s="45">
        <v>14</v>
      </c>
      <c r="W72" s="45">
        <v>0</v>
      </c>
      <c r="X72" s="45">
        <v>14</v>
      </c>
      <c r="Y72" s="45">
        <v>0</v>
      </c>
      <c r="Z72" s="45">
        <v>10</v>
      </c>
      <c r="AA72" s="45">
        <v>0</v>
      </c>
      <c r="AB72" s="45">
        <v>10</v>
      </c>
      <c r="AC72" s="45">
        <v>10</v>
      </c>
      <c r="AD72" s="45">
        <v>0</v>
      </c>
      <c r="AE72" s="45">
        <v>0</v>
      </c>
    </row>
    <row r="73" spans="1:32" ht="13.8" hidden="1" outlineLevel="1" collapsed="1">
      <c r="A73" s="8">
        <v>42430</v>
      </c>
      <c r="B73" s="45">
        <v>18.551600000000001</v>
      </c>
      <c r="C73" s="45">
        <v>26.049499999999998</v>
      </c>
      <c r="D73" s="45">
        <v>15.8766</v>
      </c>
      <c r="E73" s="45">
        <v>23.3247</v>
      </c>
      <c r="F73" s="45">
        <v>22.5459</v>
      </c>
      <c r="G73" s="45">
        <v>10.516400000000001</v>
      </c>
      <c r="H73" s="45">
        <v>24.415500000000002</v>
      </c>
      <c r="I73" s="45">
        <v>26.049499999999998</v>
      </c>
      <c r="J73" s="45">
        <v>23.084399999999999</v>
      </c>
      <c r="K73" s="45">
        <v>23.430599999999998</v>
      </c>
      <c r="L73" s="45">
        <v>22.5459</v>
      </c>
      <c r="M73" s="45">
        <v>23.626100000000001</v>
      </c>
      <c r="N73" s="45">
        <v>10.260400000000001</v>
      </c>
      <c r="O73" s="45">
        <v>0</v>
      </c>
      <c r="P73" s="45">
        <v>10.260400000000001</v>
      </c>
      <c r="Q73" s="45">
        <v>10</v>
      </c>
      <c r="R73" s="45" t="s">
        <v>265</v>
      </c>
      <c r="S73" s="45">
        <v>10.2613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10.260400000000001</v>
      </c>
      <c r="AA73" s="45">
        <v>0</v>
      </c>
      <c r="AB73" s="45">
        <v>10.260400000000001</v>
      </c>
      <c r="AC73" s="45">
        <v>10</v>
      </c>
      <c r="AD73" s="45">
        <v>0</v>
      </c>
      <c r="AE73" s="45">
        <v>10.2613</v>
      </c>
    </row>
    <row r="74" spans="1:32" ht="13.8" hidden="1" outlineLevel="1" collapsed="1">
      <c r="A74" s="8">
        <v>42461</v>
      </c>
      <c r="B74" s="45">
        <v>24.255099999999999</v>
      </c>
      <c r="C74" s="45">
        <v>26.212900000000001</v>
      </c>
      <c r="D74" s="45">
        <v>22.747399999999999</v>
      </c>
      <c r="E74" s="45">
        <v>22.688400000000001</v>
      </c>
      <c r="F74" s="45">
        <v>22.811499999999999</v>
      </c>
      <c r="G74" s="45">
        <v>23.7486</v>
      </c>
      <c r="H74" s="45">
        <v>24.268799999999999</v>
      </c>
      <c r="I74" s="45">
        <v>26.212900000000001</v>
      </c>
      <c r="J74" s="45">
        <v>22.768899999999999</v>
      </c>
      <c r="K74" s="45">
        <v>22.7075</v>
      </c>
      <c r="L74" s="45">
        <v>22.840699999999998</v>
      </c>
      <c r="M74" s="45">
        <v>23.7486</v>
      </c>
      <c r="N74" s="45">
        <v>11.8491</v>
      </c>
      <c r="O74" s="45">
        <v>0</v>
      </c>
      <c r="P74" s="45">
        <v>11.8491</v>
      </c>
      <c r="Q74" s="45">
        <v>10</v>
      </c>
      <c r="R74" s="45">
        <v>14</v>
      </c>
      <c r="S74" s="45">
        <v>0</v>
      </c>
      <c r="T74" s="45">
        <v>14</v>
      </c>
      <c r="U74" s="45">
        <v>0</v>
      </c>
      <c r="V74" s="45">
        <v>14</v>
      </c>
      <c r="W74" s="45">
        <v>0</v>
      </c>
      <c r="X74" s="45">
        <v>14</v>
      </c>
      <c r="Y74" s="45">
        <v>0</v>
      </c>
      <c r="Z74" s="45">
        <v>10</v>
      </c>
      <c r="AA74" s="45">
        <v>0</v>
      </c>
      <c r="AB74" s="45">
        <v>10</v>
      </c>
      <c r="AC74" s="45">
        <v>10</v>
      </c>
      <c r="AD74" s="45">
        <v>0</v>
      </c>
      <c r="AE74" s="45">
        <v>0</v>
      </c>
    </row>
    <row r="75" spans="1:32" ht="13.8" hidden="1" outlineLevel="1" collapsed="1">
      <c r="A75" s="8">
        <v>42491</v>
      </c>
      <c r="B75" s="45">
        <v>24.602900000000002</v>
      </c>
      <c r="C75" s="45">
        <v>25.735900000000001</v>
      </c>
      <c r="D75" s="45">
        <v>22.932099999999998</v>
      </c>
      <c r="E75" s="45">
        <v>23.535699999999999</v>
      </c>
      <c r="F75" s="45">
        <v>21.480899999999998</v>
      </c>
      <c r="G75" s="45">
        <v>23.7501</v>
      </c>
      <c r="H75" s="45">
        <v>24.694400000000002</v>
      </c>
      <c r="I75" s="45">
        <v>25.735900000000001</v>
      </c>
      <c r="J75" s="45">
        <v>23.133700000000001</v>
      </c>
      <c r="K75" s="45">
        <v>23.552800000000001</v>
      </c>
      <c r="L75" s="45">
        <v>22.070499999999999</v>
      </c>
      <c r="M75" s="45">
        <v>23.7501</v>
      </c>
      <c r="N75" s="45">
        <v>10.414</v>
      </c>
      <c r="O75" s="45">
        <v>0</v>
      </c>
      <c r="P75" s="45">
        <v>10.414</v>
      </c>
      <c r="Q75" s="45">
        <v>10</v>
      </c>
      <c r="R75" s="45">
        <v>10.4381</v>
      </c>
      <c r="S75" s="45" t="s">
        <v>265</v>
      </c>
      <c r="T75" s="45">
        <v>10.4381</v>
      </c>
      <c r="U75" s="45">
        <v>0</v>
      </c>
      <c r="V75" s="45">
        <v>10.4381</v>
      </c>
      <c r="W75" s="45">
        <v>0</v>
      </c>
      <c r="X75" s="45">
        <v>10.4381</v>
      </c>
      <c r="Y75" s="45">
        <v>0</v>
      </c>
      <c r="Z75" s="45">
        <v>10</v>
      </c>
      <c r="AA75" s="45">
        <v>0</v>
      </c>
      <c r="AB75" s="45">
        <v>10</v>
      </c>
      <c r="AC75" s="45">
        <v>10</v>
      </c>
      <c r="AD75" s="45">
        <v>0</v>
      </c>
      <c r="AE75" s="45">
        <v>0</v>
      </c>
    </row>
    <row r="76" spans="1:32" ht="13.8" hidden="1" outlineLevel="1" collapsed="1">
      <c r="A76" s="8">
        <v>42522</v>
      </c>
      <c r="B76" s="45">
        <v>23.063400000000001</v>
      </c>
      <c r="C76" s="45">
        <v>24.099299999999999</v>
      </c>
      <c r="D76" s="45">
        <v>22.2911</v>
      </c>
      <c r="E76" s="45">
        <v>23.112500000000001</v>
      </c>
      <c r="F76" s="45">
        <v>20.604900000000001</v>
      </c>
      <c r="G76" s="45">
        <v>23.75</v>
      </c>
      <c r="H76" s="45">
        <v>23.1646</v>
      </c>
      <c r="I76" s="45">
        <v>24.099299999999999</v>
      </c>
      <c r="J76" s="45">
        <v>22.458400000000001</v>
      </c>
      <c r="K76" s="45">
        <v>23.112500000000001</v>
      </c>
      <c r="L76" s="45">
        <v>21.025600000000001</v>
      </c>
      <c r="M76" s="45">
        <v>23.75</v>
      </c>
      <c r="N76" s="45">
        <v>9.8446999999999996</v>
      </c>
      <c r="O76" s="45">
        <v>0</v>
      </c>
      <c r="P76" s="45">
        <v>9.8446999999999996</v>
      </c>
      <c r="Q76" s="45" t="s">
        <v>265</v>
      </c>
      <c r="R76" s="45">
        <v>9.8446999999999996</v>
      </c>
      <c r="S76" s="45" t="s">
        <v>265</v>
      </c>
      <c r="T76" s="45">
        <v>9.8446999999999996</v>
      </c>
      <c r="U76" s="45">
        <v>0</v>
      </c>
      <c r="V76" s="45">
        <v>9.8446999999999996</v>
      </c>
      <c r="W76" s="45">
        <v>0</v>
      </c>
      <c r="X76" s="45">
        <v>9.8446999999999996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</row>
    <row r="77" spans="1:32" ht="13.8" hidden="1" outlineLevel="1" collapsed="1">
      <c r="A77" s="8">
        <v>42552</v>
      </c>
      <c r="B77" s="45">
        <v>16.650099999999998</v>
      </c>
      <c r="C77" s="45">
        <v>23.654</v>
      </c>
      <c r="D77" s="45">
        <v>14.191000000000001</v>
      </c>
      <c r="E77" s="45">
        <v>21.2242</v>
      </c>
      <c r="F77" s="45">
        <v>21.077999999999999</v>
      </c>
      <c r="G77" s="45">
        <v>9.0738000000000003</v>
      </c>
      <c r="H77" s="45">
        <v>22.334700000000002</v>
      </c>
      <c r="I77" s="45">
        <v>23.654</v>
      </c>
      <c r="J77" s="45">
        <v>21.232500000000002</v>
      </c>
      <c r="K77" s="45">
        <v>21.2242</v>
      </c>
      <c r="L77" s="45">
        <v>21.295500000000001</v>
      </c>
      <c r="M77" s="45">
        <v>0</v>
      </c>
      <c r="N77" s="45">
        <v>9.0864999999999991</v>
      </c>
      <c r="O77" s="45">
        <v>0</v>
      </c>
      <c r="P77" s="45">
        <v>9.0864999999999991</v>
      </c>
      <c r="Q77" s="45" t="s">
        <v>265</v>
      </c>
      <c r="R77" s="45">
        <v>14</v>
      </c>
      <c r="S77" s="45">
        <v>9.0738000000000003</v>
      </c>
      <c r="T77" s="45">
        <v>14</v>
      </c>
      <c r="U77" s="45">
        <v>0</v>
      </c>
      <c r="V77" s="45">
        <v>14</v>
      </c>
      <c r="W77" s="45">
        <v>0</v>
      </c>
      <c r="X77" s="45">
        <v>14</v>
      </c>
      <c r="Y77" s="45">
        <v>0</v>
      </c>
      <c r="Z77" s="45">
        <v>9.0738000000000003</v>
      </c>
      <c r="AA77" s="45">
        <v>0</v>
      </c>
      <c r="AB77" s="45">
        <v>9.0738000000000003</v>
      </c>
      <c r="AC77" s="45">
        <v>0</v>
      </c>
      <c r="AD77" s="45">
        <v>0</v>
      </c>
      <c r="AE77" s="45">
        <v>9.0738000000000003</v>
      </c>
    </row>
    <row r="78" spans="1:32" ht="13.8" hidden="1" outlineLevel="1" collapsed="1">
      <c r="A78" s="8">
        <v>42583</v>
      </c>
      <c r="B78" s="45">
        <v>20.936299999999999</v>
      </c>
      <c r="C78" s="45">
        <v>23.823499999999999</v>
      </c>
      <c r="D78" s="45">
        <v>19.553799999999999</v>
      </c>
      <c r="E78" s="45">
        <v>19.570499999999999</v>
      </c>
      <c r="F78" s="45">
        <v>19.494299999999999</v>
      </c>
      <c r="G78" s="45">
        <v>0</v>
      </c>
      <c r="H78" s="45">
        <v>21.133900000000001</v>
      </c>
      <c r="I78" s="45">
        <v>23.823499999999999</v>
      </c>
      <c r="J78" s="45">
        <v>19.8017</v>
      </c>
      <c r="K78" s="45">
        <v>19.891500000000001</v>
      </c>
      <c r="L78" s="45">
        <v>19.494599999999998</v>
      </c>
      <c r="M78" s="45">
        <v>0</v>
      </c>
      <c r="N78" s="45">
        <v>12.328200000000001</v>
      </c>
      <c r="O78" s="45">
        <v>0</v>
      </c>
      <c r="P78" s="45">
        <v>12.328200000000001</v>
      </c>
      <c r="Q78" s="45">
        <v>12.3291</v>
      </c>
      <c r="R78" s="45">
        <v>8.2262000000000004</v>
      </c>
      <c r="S78" s="45" t="s">
        <v>265</v>
      </c>
      <c r="T78" s="45">
        <v>12.328200000000001</v>
      </c>
      <c r="U78" s="45">
        <v>0</v>
      </c>
      <c r="V78" s="45">
        <v>12.328200000000001</v>
      </c>
      <c r="W78" s="45">
        <v>12.3291</v>
      </c>
      <c r="X78" s="45">
        <v>8.2262000000000004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</row>
    <row r="79" spans="1:32" ht="13.8" hidden="1" outlineLevel="1" collapsed="1">
      <c r="A79" s="8">
        <v>42614</v>
      </c>
      <c r="B79" s="45">
        <v>16.624600000000001</v>
      </c>
      <c r="C79" s="45">
        <v>23.259899999999998</v>
      </c>
      <c r="D79" s="45">
        <v>13.857200000000001</v>
      </c>
      <c r="E79" s="45">
        <v>20.285900000000002</v>
      </c>
      <c r="F79" s="45">
        <v>18.144300000000001</v>
      </c>
      <c r="G79" s="45">
        <v>6.9588999999999999</v>
      </c>
      <c r="H79" s="45">
        <v>21.416399999999999</v>
      </c>
      <c r="I79" s="45">
        <v>23.259899999999998</v>
      </c>
      <c r="J79" s="45">
        <v>19.962399999999999</v>
      </c>
      <c r="K79" s="45">
        <v>20.347300000000001</v>
      </c>
      <c r="L79" s="45">
        <v>18.4453</v>
      </c>
      <c r="M79" s="45">
        <v>0</v>
      </c>
      <c r="N79" s="45">
        <v>7.0050999999999997</v>
      </c>
      <c r="O79" s="45">
        <v>0</v>
      </c>
      <c r="P79" s="45">
        <v>7.0050999999999997</v>
      </c>
      <c r="Q79" s="45">
        <v>12.3544</v>
      </c>
      <c r="R79" s="45">
        <v>8.2262000000000004</v>
      </c>
      <c r="S79" s="45">
        <v>6.9588999999999999</v>
      </c>
      <c r="T79" s="45">
        <v>10.2973</v>
      </c>
      <c r="U79" s="45">
        <v>0</v>
      </c>
      <c r="V79" s="45">
        <v>10.2973</v>
      </c>
      <c r="W79" s="45">
        <v>12.3544</v>
      </c>
      <c r="X79" s="45">
        <v>8.2262000000000004</v>
      </c>
      <c r="Y79" s="45">
        <v>0</v>
      </c>
      <c r="Z79" s="45">
        <v>6.9588999999999999</v>
      </c>
      <c r="AA79" s="45">
        <v>0</v>
      </c>
      <c r="AB79" s="45">
        <v>6.9588999999999999</v>
      </c>
      <c r="AC79" s="45">
        <v>0</v>
      </c>
      <c r="AD79" s="45">
        <v>0</v>
      </c>
      <c r="AE79" s="45">
        <v>6.9588999999999999</v>
      </c>
      <c r="AF79" s="158"/>
    </row>
    <row r="80" spans="1:32" ht="13.8" hidden="1" outlineLevel="1" collapsed="1">
      <c r="A80" s="8">
        <v>42644</v>
      </c>
      <c r="B80" s="45">
        <v>18.854500000000002</v>
      </c>
      <c r="C80" s="45">
        <v>23.022600000000001</v>
      </c>
      <c r="D80" s="45">
        <v>16.246400000000001</v>
      </c>
      <c r="E80" s="45">
        <v>19.170100000000001</v>
      </c>
      <c r="F80" s="45">
        <v>18.8322</v>
      </c>
      <c r="G80" s="45">
        <v>8.5</v>
      </c>
      <c r="H80" s="45">
        <v>20.9343</v>
      </c>
      <c r="I80" s="45">
        <v>23.022600000000001</v>
      </c>
      <c r="J80" s="45">
        <v>19.139700000000001</v>
      </c>
      <c r="K80" s="45">
        <v>19.170100000000001</v>
      </c>
      <c r="L80" s="45">
        <v>18.8322</v>
      </c>
      <c r="M80" s="45">
        <v>0</v>
      </c>
      <c r="N80" s="45">
        <v>8.5</v>
      </c>
      <c r="O80" s="45">
        <v>0</v>
      </c>
      <c r="P80" s="45">
        <v>8.5</v>
      </c>
      <c r="Q80" s="45" t="s">
        <v>265</v>
      </c>
      <c r="R80" s="45" t="s">
        <v>265</v>
      </c>
      <c r="S80" s="45">
        <v>8.5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8.5</v>
      </c>
      <c r="AA80" s="45">
        <v>0</v>
      </c>
      <c r="AB80" s="45">
        <v>8.5</v>
      </c>
      <c r="AC80" s="45">
        <v>0</v>
      </c>
      <c r="AD80" s="45">
        <v>0</v>
      </c>
      <c r="AE80" s="45">
        <v>8.5</v>
      </c>
      <c r="AF80" s="158"/>
    </row>
    <row r="81" spans="1:32" ht="13.8" hidden="1" outlineLevel="1" collapsed="1">
      <c r="A81" s="8">
        <v>42675</v>
      </c>
      <c r="B81" s="45">
        <v>19.633700000000001</v>
      </c>
      <c r="C81" s="45">
        <v>22.590499999999999</v>
      </c>
      <c r="D81" s="45">
        <v>17.9131</v>
      </c>
      <c r="E81" s="45">
        <v>19.297499999999999</v>
      </c>
      <c r="F81" s="45">
        <v>16.821100000000001</v>
      </c>
      <c r="G81" s="45">
        <v>8.7521000000000004</v>
      </c>
      <c r="H81" s="45">
        <v>20.671500000000002</v>
      </c>
      <c r="I81" s="45">
        <v>22.590499999999999</v>
      </c>
      <c r="J81" s="45">
        <v>19.383099999999999</v>
      </c>
      <c r="K81" s="45">
        <v>19.3766</v>
      </c>
      <c r="L81" s="45">
        <v>19.476900000000001</v>
      </c>
      <c r="M81" s="45">
        <v>17.842600000000001</v>
      </c>
      <c r="N81" s="45">
        <v>8.3539999999999992</v>
      </c>
      <c r="O81" s="45">
        <v>0</v>
      </c>
      <c r="P81" s="45">
        <v>8.3539999999999992</v>
      </c>
      <c r="Q81" s="45">
        <v>10.5059</v>
      </c>
      <c r="R81" s="45">
        <v>7.2729999999999997</v>
      </c>
      <c r="S81" s="45">
        <v>8.5</v>
      </c>
      <c r="T81" s="45">
        <v>9.8790999999999993</v>
      </c>
      <c r="U81" s="45">
        <v>0</v>
      </c>
      <c r="V81" s="45">
        <v>9.8790999999999993</v>
      </c>
      <c r="W81" s="45">
        <v>10.5059</v>
      </c>
      <c r="X81" s="45">
        <v>8.0417000000000005</v>
      </c>
      <c r="Y81" s="45">
        <v>0</v>
      </c>
      <c r="Z81" s="45">
        <v>8.2402999999999995</v>
      </c>
      <c r="AA81" s="45">
        <v>0</v>
      </c>
      <c r="AB81" s="45">
        <v>8.2402999999999995</v>
      </c>
      <c r="AC81" s="45">
        <v>0</v>
      </c>
      <c r="AD81" s="45">
        <v>7.2</v>
      </c>
      <c r="AE81" s="45">
        <v>8.5</v>
      </c>
      <c r="AF81" s="158"/>
    </row>
    <row r="82" spans="1:32" ht="13.8" hidden="1" outlineLevel="1" collapsed="1">
      <c r="A82" s="8">
        <v>42705</v>
      </c>
      <c r="B82" s="45">
        <v>18.924800000000001</v>
      </c>
      <c r="C82" s="45">
        <v>21.086400000000001</v>
      </c>
      <c r="D82" s="45">
        <v>17.566700000000001</v>
      </c>
      <c r="E82" s="45">
        <v>18.035</v>
      </c>
      <c r="F82" s="45">
        <v>17.232900000000001</v>
      </c>
      <c r="G82" s="45">
        <v>9.1121999999999996</v>
      </c>
      <c r="H82" s="45">
        <v>19.641999999999999</v>
      </c>
      <c r="I82" s="45">
        <v>21.086400000000001</v>
      </c>
      <c r="J82" s="45">
        <v>18.6173</v>
      </c>
      <c r="K82" s="45">
        <v>18.6143</v>
      </c>
      <c r="L82" s="45">
        <v>18.727399999999999</v>
      </c>
      <c r="M82" s="45">
        <v>16.413399999999999</v>
      </c>
      <c r="N82" s="45">
        <v>9.4357000000000006</v>
      </c>
      <c r="O82" s="45">
        <v>0</v>
      </c>
      <c r="P82" s="45">
        <v>9.4357000000000006</v>
      </c>
      <c r="Q82" s="45">
        <v>10.3063</v>
      </c>
      <c r="R82" s="45">
        <v>8.4711999999999996</v>
      </c>
      <c r="S82" s="45">
        <v>8.5</v>
      </c>
      <c r="T82" s="45">
        <v>10.290100000000001</v>
      </c>
      <c r="U82" s="45">
        <v>0</v>
      </c>
      <c r="V82" s="45">
        <v>10.290100000000001</v>
      </c>
      <c r="W82" s="45">
        <v>10.3063</v>
      </c>
      <c r="X82" s="45">
        <v>10.1418</v>
      </c>
      <c r="Y82" s="45">
        <v>0</v>
      </c>
      <c r="Z82" s="45">
        <v>8.2700999999999993</v>
      </c>
      <c r="AA82" s="45">
        <v>0</v>
      </c>
      <c r="AB82" s="45">
        <v>8.2700999999999993</v>
      </c>
      <c r="AC82" s="45">
        <v>0</v>
      </c>
      <c r="AD82" s="45">
        <v>7.2</v>
      </c>
      <c r="AE82" s="45">
        <v>8.5</v>
      </c>
      <c r="AF82" s="158"/>
    </row>
    <row r="83" spans="1:32" ht="13.8" hidden="1" outlineLevel="1" collapsed="1">
      <c r="A83" s="8">
        <v>42736</v>
      </c>
      <c r="B83" s="45">
        <v>19.1508</v>
      </c>
      <c r="C83" s="45">
        <v>19.708300000000001</v>
      </c>
      <c r="D83" s="45">
        <v>18.3096</v>
      </c>
      <c r="E83" s="45">
        <v>18.618600000000001</v>
      </c>
      <c r="F83" s="45">
        <v>17.6419</v>
      </c>
      <c r="G83" s="45">
        <v>0</v>
      </c>
      <c r="H83" s="45">
        <v>19.1508</v>
      </c>
      <c r="I83" s="45">
        <v>19.708300000000001</v>
      </c>
      <c r="J83" s="45">
        <v>18.3096</v>
      </c>
      <c r="K83" s="45">
        <v>18.618600000000001</v>
      </c>
      <c r="L83" s="45">
        <v>17.6419</v>
      </c>
      <c r="M83" s="45">
        <v>0</v>
      </c>
      <c r="N83" s="45">
        <v>0</v>
      </c>
      <c r="O83" s="45">
        <v>0</v>
      </c>
      <c r="P83" s="45" t="s">
        <v>265</v>
      </c>
      <c r="Q83" s="45" t="s">
        <v>265</v>
      </c>
      <c r="R83" s="45" t="s">
        <v>265</v>
      </c>
      <c r="S83" s="45" t="s">
        <v>265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158"/>
    </row>
    <row r="84" spans="1:32" ht="13.8" hidden="1" outlineLevel="1" collapsed="1">
      <c r="A84" s="8">
        <v>42767</v>
      </c>
      <c r="B84" s="45">
        <v>20.709399999999999</v>
      </c>
      <c r="C84" s="45">
        <v>20.864899999999999</v>
      </c>
      <c r="D84" s="45">
        <v>20.557200000000002</v>
      </c>
      <c r="E84" s="45">
        <v>20.769200000000001</v>
      </c>
      <c r="F84" s="45">
        <v>19.6953</v>
      </c>
      <c r="G84" s="45">
        <v>19</v>
      </c>
      <c r="H84" s="45">
        <v>21.1767</v>
      </c>
      <c r="I84" s="45">
        <v>20.864899999999999</v>
      </c>
      <c r="J84" s="45">
        <v>21.5106</v>
      </c>
      <c r="K84" s="45">
        <v>21.915800000000001</v>
      </c>
      <c r="L84" s="45">
        <v>19.981400000000001</v>
      </c>
      <c r="M84" s="45">
        <v>19</v>
      </c>
      <c r="N84" s="45">
        <v>10.3299</v>
      </c>
      <c r="O84" s="45">
        <v>0</v>
      </c>
      <c r="P84" s="45">
        <v>10.3299</v>
      </c>
      <c r="Q84" s="45">
        <v>10.481400000000001</v>
      </c>
      <c r="R84" s="45">
        <v>7.2</v>
      </c>
      <c r="S84" s="45" t="s">
        <v>265</v>
      </c>
      <c r="T84" s="45">
        <v>10.481400000000001</v>
      </c>
      <c r="U84" s="45">
        <v>0</v>
      </c>
      <c r="V84" s="45">
        <v>10.481400000000001</v>
      </c>
      <c r="W84" s="45">
        <v>10.481400000000001</v>
      </c>
      <c r="X84" s="45">
        <v>0</v>
      </c>
      <c r="Y84" s="45">
        <v>0</v>
      </c>
      <c r="Z84" s="45">
        <v>7.2</v>
      </c>
      <c r="AA84" s="45">
        <v>0</v>
      </c>
      <c r="AB84" s="45">
        <v>7.2</v>
      </c>
      <c r="AC84" s="45">
        <v>0</v>
      </c>
      <c r="AD84" s="45">
        <v>7.2</v>
      </c>
      <c r="AE84" s="45">
        <v>0</v>
      </c>
      <c r="AF84" s="158"/>
    </row>
    <row r="85" spans="1:32" ht="13.8" hidden="1" outlineLevel="1" collapsed="1">
      <c r="A85" s="8">
        <v>42795</v>
      </c>
      <c r="B85" s="45">
        <v>13.5085</v>
      </c>
      <c r="C85" s="45">
        <v>20.0214</v>
      </c>
      <c r="D85" s="45">
        <v>11.0762</v>
      </c>
      <c r="E85" s="45">
        <v>9.5276999999999994</v>
      </c>
      <c r="F85" s="45">
        <v>17.525700000000001</v>
      </c>
      <c r="G85" s="45">
        <v>19</v>
      </c>
      <c r="H85" s="45">
        <v>13.633800000000001</v>
      </c>
      <c r="I85" s="45">
        <v>20.0214</v>
      </c>
      <c r="J85" s="45">
        <v>11.1952</v>
      </c>
      <c r="K85" s="45">
        <v>9.6328999999999994</v>
      </c>
      <c r="L85" s="45">
        <v>17.525700000000001</v>
      </c>
      <c r="M85" s="45">
        <v>19</v>
      </c>
      <c r="N85" s="45">
        <v>5.7213000000000003</v>
      </c>
      <c r="O85" s="45">
        <v>0</v>
      </c>
      <c r="P85" s="45">
        <v>5.7213000000000003</v>
      </c>
      <c r="Q85" s="45">
        <v>5.7213000000000003</v>
      </c>
      <c r="R85" s="45" t="s">
        <v>265</v>
      </c>
      <c r="S85" s="45" t="s">
        <v>265</v>
      </c>
      <c r="T85" s="45">
        <v>5.7213000000000003</v>
      </c>
      <c r="U85" s="45">
        <v>0</v>
      </c>
      <c r="V85" s="45">
        <v>5.7213000000000003</v>
      </c>
      <c r="W85" s="45">
        <v>5.7213000000000003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158"/>
    </row>
    <row r="86" spans="1:32" ht="13.8" hidden="1" outlineLevel="1" collapsed="1">
      <c r="A86" s="8">
        <v>42826</v>
      </c>
      <c r="B86" s="45">
        <v>17.805199999999999</v>
      </c>
      <c r="C86" s="45">
        <v>19.028500000000001</v>
      </c>
      <c r="D86" s="45">
        <v>16.8994</v>
      </c>
      <c r="E86" s="45">
        <v>16.808599999999998</v>
      </c>
      <c r="F86" s="45">
        <v>16.8095</v>
      </c>
      <c r="G86" s="45">
        <v>19.0001</v>
      </c>
      <c r="H86" s="45">
        <v>18.1388</v>
      </c>
      <c r="I86" s="45">
        <v>19.028500000000001</v>
      </c>
      <c r="J86" s="45">
        <v>17.447700000000001</v>
      </c>
      <c r="K86" s="45">
        <v>17.693999999999999</v>
      </c>
      <c r="L86" s="45">
        <v>16.8095</v>
      </c>
      <c r="M86" s="45">
        <v>19.0001</v>
      </c>
      <c r="N86" s="45">
        <v>5.7073</v>
      </c>
      <c r="O86" s="45">
        <v>0</v>
      </c>
      <c r="P86" s="45">
        <v>5.7073</v>
      </c>
      <c r="Q86" s="45">
        <v>5.7073</v>
      </c>
      <c r="R86" s="45" t="s">
        <v>265</v>
      </c>
      <c r="S86" s="45" t="s">
        <v>265</v>
      </c>
      <c r="T86" s="45">
        <v>5.7073</v>
      </c>
      <c r="U86" s="45">
        <v>0</v>
      </c>
      <c r="V86" s="45">
        <v>5.7073</v>
      </c>
      <c r="W86" s="45">
        <v>5.7073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158"/>
    </row>
    <row r="87" spans="1:32" ht="13.8" hidden="1" outlineLevel="1" collapsed="1">
      <c r="A87" s="8">
        <v>42856</v>
      </c>
      <c r="B87" s="45">
        <v>17.896799999999999</v>
      </c>
      <c r="C87" s="45">
        <v>18.888200000000001</v>
      </c>
      <c r="D87" s="45">
        <v>17.270199999999999</v>
      </c>
      <c r="E87" s="45">
        <v>17.270700000000001</v>
      </c>
      <c r="F87" s="45">
        <v>17.0185</v>
      </c>
      <c r="G87" s="45">
        <v>19.221699999999998</v>
      </c>
      <c r="H87" s="45">
        <v>17.934899999999999</v>
      </c>
      <c r="I87" s="45">
        <v>18.888200000000001</v>
      </c>
      <c r="J87" s="45">
        <v>17.328800000000001</v>
      </c>
      <c r="K87" s="45">
        <v>17.3599</v>
      </c>
      <c r="L87" s="45">
        <v>17.0185</v>
      </c>
      <c r="M87" s="45">
        <v>19.221699999999998</v>
      </c>
      <c r="N87" s="45">
        <v>7.2100999999999997</v>
      </c>
      <c r="O87" s="45">
        <v>0</v>
      </c>
      <c r="P87" s="45">
        <v>7.2100999999999997</v>
      </c>
      <c r="Q87" s="45">
        <v>7.2100999999999997</v>
      </c>
      <c r="R87" s="45" t="s">
        <v>265</v>
      </c>
      <c r="S87" s="45">
        <v>0</v>
      </c>
      <c r="T87" s="45">
        <v>7.2100999999999997</v>
      </c>
      <c r="U87" s="45">
        <v>0</v>
      </c>
      <c r="V87" s="45">
        <v>7.2100999999999997</v>
      </c>
      <c r="W87" s="45">
        <v>7.2100999999999997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158"/>
    </row>
    <row r="88" spans="1:32" ht="13.8" hidden="1" outlineLevel="1" collapsed="1">
      <c r="A88" s="8">
        <v>42887</v>
      </c>
      <c r="B88" s="45">
        <v>17.768699999999999</v>
      </c>
      <c r="C88" s="45">
        <v>18.651199999999999</v>
      </c>
      <c r="D88" s="45">
        <v>17.296199999999999</v>
      </c>
      <c r="E88" s="45">
        <v>17.0701</v>
      </c>
      <c r="F88" s="45">
        <v>17.4495</v>
      </c>
      <c r="G88" s="45">
        <v>19.092500000000001</v>
      </c>
      <c r="H88" s="45">
        <v>17.775500000000001</v>
      </c>
      <c r="I88" s="45">
        <v>18.651199999999999</v>
      </c>
      <c r="J88" s="45">
        <v>17.3062</v>
      </c>
      <c r="K88" s="45">
        <v>17.0852</v>
      </c>
      <c r="L88" s="45">
        <v>17.4495</v>
      </c>
      <c r="M88" s="45">
        <v>19.092500000000001</v>
      </c>
      <c r="N88" s="45">
        <v>9</v>
      </c>
      <c r="O88" s="45">
        <v>0</v>
      </c>
      <c r="P88" s="45">
        <v>9</v>
      </c>
      <c r="Q88" s="45">
        <v>9</v>
      </c>
      <c r="R88" s="45" t="s">
        <v>265</v>
      </c>
      <c r="S88" s="45" t="s">
        <v>265</v>
      </c>
      <c r="T88" s="45">
        <v>9</v>
      </c>
      <c r="U88" s="45">
        <v>0</v>
      </c>
      <c r="V88" s="45">
        <v>9</v>
      </c>
      <c r="W88" s="45">
        <v>9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158"/>
    </row>
    <row r="89" spans="1:32" ht="13.8" hidden="1" outlineLevel="1" collapsed="1">
      <c r="A89" s="8">
        <v>42917</v>
      </c>
      <c r="B89" s="45">
        <v>17.1739</v>
      </c>
      <c r="C89" s="45">
        <v>18.34</v>
      </c>
      <c r="D89" s="45">
        <v>16.554099999999998</v>
      </c>
      <c r="E89" s="45">
        <v>16.548300000000001</v>
      </c>
      <c r="F89" s="45">
        <v>17.070599999999999</v>
      </c>
      <c r="G89" s="45">
        <v>14.5517</v>
      </c>
      <c r="H89" s="45">
        <v>17.377800000000001</v>
      </c>
      <c r="I89" s="45">
        <v>18.34</v>
      </c>
      <c r="J89" s="45">
        <v>16.850300000000001</v>
      </c>
      <c r="K89" s="45">
        <v>16.626200000000001</v>
      </c>
      <c r="L89" s="45">
        <v>17.070599999999999</v>
      </c>
      <c r="M89" s="45">
        <v>19.009699999999999</v>
      </c>
      <c r="N89" s="45">
        <v>7.1989999999999998</v>
      </c>
      <c r="O89" s="45">
        <v>0</v>
      </c>
      <c r="P89" s="45">
        <v>7.1989999999999998</v>
      </c>
      <c r="Q89" s="45">
        <v>8.0106000000000002</v>
      </c>
      <c r="R89" s="45" t="s">
        <v>265</v>
      </c>
      <c r="S89" s="45">
        <v>7</v>
      </c>
      <c r="T89" s="45">
        <v>8.0106000000000002</v>
      </c>
      <c r="U89" s="45">
        <v>0</v>
      </c>
      <c r="V89" s="45">
        <v>8.0106000000000002</v>
      </c>
      <c r="W89" s="45">
        <v>8.0106000000000002</v>
      </c>
      <c r="X89" s="45">
        <v>0</v>
      </c>
      <c r="Y89" s="45">
        <v>0</v>
      </c>
      <c r="Z89" s="45">
        <v>7</v>
      </c>
      <c r="AA89" s="45">
        <v>0</v>
      </c>
      <c r="AB89" s="45">
        <v>7</v>
      </c>
      <c r="AC89" s="45">
        <v>0</v>
      </c>
      <c r="AD89" s="45">
        <v>0</v>
      </c>
      <c r="AE89" s="45">
        <v>7</v>
      </c>
      <c r="AF89" s="158"/>
    </row>
    <row r="90" spans="1:32" ht="13.8" hidden="1" outlineLevel="1" collapsed="1">
      <c r="A90" s="8">
        <v>42948</v>
      </c>
      <c r="B90" s="45">
        <v>16.919799999999999</v>
      </c>
      <c r="C90" s="45">
        <v>17.903700000000001</v>
      </c>
      <c r="D90" s="45">
        <v>16.5379</v>
      </c>
      <c r="E90" s="45">
        <v>16.387699999999999</v>
      </c>
      <c r="F90" s="45">
        <v>17.247900000000001</v>
      </c>
      <c r="G90" s="45">
        <v>18.0397</v>
      </c>
      <c r="H90" s="45">
        <v>16.9802</v>
      </c>
      <c r="I90" s="45">
        <v>17.903700000000001</v>
      </c>
      <c r="J90" s="45">
        <v>16.617899999999999</v>
      </c>
      <c r="K90" s="45">
        <v>16.4253</v>
      </c>
      <c r="L90" s="45">
        <v>17.487200000000001</v>
      </c>
      <c r="M90" s="45">
        <v>19</v>
      </c>
      <c r="N90" s="45">
        <v>8.9770000000000003</v>
      </c>
      <c r="O90" s="45">
        <v>0</v>
      </c>
      <c r="P90" s="45">
        <v>8.9770000000000003</v>
      </c>
      <c r="Q90" s="45">
        <v>9.4230999999999998</v>
      </c>
      <c r="R90" s="45">
        <v>9.6205999999999996</v>
      </c>
      <c r="S90" s="45">
        <v>7</v>
      </c>
      <c r="T90" s="45">
        <v>9.4230999999999998</v>
      </c>
      <c r="U90" s="45">
        <v>0</v>
      </c>
      <c r="V90" s="45">
        <v>9.4230999999999998</v>
      </c>
      <c r="W90" s="45">
        <v>9.4230999999999998</v>
      </c>
      <c r="X90" s="45">
        <v>0</v>
      </c>
      <c r="Y90" s="45">
        <v>0</v>
      </c>
      <c r="Z90" s="45">
        <v>8.6324000000000005</v>
      </c>
      <c r="AA90" s="45">
        <v>0</v>
      </c>
      <c r="AB90" s="45">
        <v>8.6324000000000005</v>
      </c>
      <c r="AC90" s="45">
        <v>0</v>
      </c>
      <c r="AD90" s="45">
        <v>9.6205999999999996</v>
      </c>
      <c r="AE90" s="45">
        <v>7</v>
      </c>
      <c r="AF90" s="158"/>
    </row>
    <row r="91" spans="1:32" ht="13.8" hidden="1" outlineLevel="1" collapsed="1">
      <c r="A91" s="8">
        <v>42979</v>
      </c>
      <c r="B91" s="45">
        <v>16.4437</v>
      </c>
      <c r="C91" s="45">
        <v>18.211600000000001</v>
      </c>
      <c r="D91" s="45">
        <v>15.4815</v>
      </c>
      <c r="E91" s="45">
        <v>15.690799999999999</v>
      </c>
      <c r="F91" s="45">
        <v>16.5321</v>
      </c>
      <c r="G91" s="45">
        <v>10.515000000000001</v>
      </c>
      <c r="H91" s="45">
        <v>16.883099999999999</v>
      </c>
      <c r="I91" s="45">
        <v>18.211600000000001</v>
      </c>
      <c r="J91" s="45">
        <v>16.107399999999998</v>
      </c>
      <c r="K91" s="45">
        <v>15.8635</v>
      </c>
      <c r="L91" s="45">
        <v>16.5748</v>
      </c>
      <c r="M91" s="45">
        <v>17.156700000000001</v>
      </c>
      <c r="N91" s="45">
        <v>6.8779000000000003</v>
      </c>
      <c r="O91" s="45">
        <v>0</v>
      </c>
      <c r="P91" s="45">
        <v>6.8779000000000003</v>
      </c>
      <c r="Q91" s="45">
        <v>5.8742000000000001</v>
      </c>
      <c r="R91" s="45">
        <v>9.6195000000000004</v>
      </c>
      <c r="S91" s="45">
        <v>7</v>
      </c>
      <c r="T91" s="45">
        <v>5.8741000000000003</v>
      </c>
      <c r="U91" s="45">
        <v>0</v>
      </c>
      <c r="V91" s="45">
        <v>5.8741000000000003</v>
      </c>
      <c r="W91" s="45">
        <v>5.8741000000000003</v>
      </c>
      <c r="X91" s="45">
        <v>0</v>
      </c>
      <c r="Y91" s="45">
        <v>0</v>
      </c>
      <c r="Z91" s="45">
        <v>7.0761000000000003</v>
      </c>
      <c r="AA91" s="45">
        <v>0</v>
      </c>
      <c r="AB91" s="45">
        <v>7.0761000000000003</v>
      </c>
      <c r="AC91" s="45">
        <v>6</v>
      </c>
      <c r="AD91" s="45">
        <v>9.6195000000000004</v>
      </c>
      <c r="AE91" s="45">
        <v>7</v>
      </c>
      <c r="AF91" s="158"/>
    </row>
    <row r="92" spans="1:32" ht="13.8" hidden="1" outlineLevel="1" collapsed="1">
      <c r="A92" s="8">
        <v>43009</v>
      </c>
      <c r="B92" s="45">
        <v>16.653199999999998</v>
      </c>
      <c r="C92" s="45">
        <v>17.767099999999999</v>
      </c>
      <c r="D92" s="45">
        <v>16.191800000000001</v>
      </c>
      <c r="E92" s="45">
        <v>16.188800000000001</v>
      </c>
      <c r="F92" s="45">
        <v>17.389299999999999</v>
      </c>
      <c r="G92" s="45">
        <v>7.5472000000000001</v>
      </c>
      <c r="H92" s="45">
        <v>16.814900000000002</v>
      </c>
      <c r="I92" s="45">
        <v>17.767099999999999</v>
      </c>
      <c r="J92" s="45">
        <v>16.411200000000001</v>
      </c>
      <c r="K92" s="45">
        <v>16.2547</v>
      </c>
      <c r="L92" s="45">
        <v>17.389299999999999</v>
      </c>
      <c r="M92" s="45">
        <v>19</v>
      </c>
      <c r="N92" s="45">
        <v>6.8120000000000003</v>
      </c>
      <c r="O92" s="45">
        <v>0</v>
      </c>
      <c r="P92" s="45">
        <v>6.8120000000000003</v>
      </c>
      <c r="Q92" s="45">
        <v>6.2302</v>
      </c>
      <c r="R92" s="45" t="s">
        <v>265</v>
      </c>
      <c r="S92" s="45">
        <v>7</v>
      </c>
      <c r="T92" s="45">
        <v>6.2302</v>
      </c>
      <c r="U92" s="45">
        <v>0</v>
      </c>
      <c r="V92" s="45">
        <v>6.2302</v>
      </c>
      <c r="W92" s="45">
        <v>6.2302</v>
      </c>
      <c r="X92" s="45">
        <v>0</v>
      </c>
      <c r="Y92" s="45">
        <v>0</v>
      </c>
      <c r="Z92" s="45">
        <v>7</v>
      </c>
      <c r="AA92" s="45">
        <v>0</v>
      </c>
      <c r="AB92" s="45">
        <v>7</v>
      </c>
      <c r="AC92" s="45">
        <v>0</v>
      </c>
      <c r="AD92" s="45">
        <v>0</v>
      </c>
      <c r="AE92" s="45">
        <v>7</v>
      </c>
      <c r="AF92" s="158"/>
    </row>
    <row r="93" spans="1:32" ht="13.8" hidden="1" outlineLevel="1" collapsed="1">
      <c r="A93" s="8">
        <v>43040</v>
      </c>
      <c r="B93" s="45">
        <v>16.233499999999999</v>
      </c>
      <c r="C93" s="45">
        <v>17.614999999999998</v>
      </c>
      <c r="D93" s="45">
        <v>15.552300000000001</v>
      </c>
      <c r="E93" s="45">
        <v>15.3028</v>
      </c>
      <c r="F93" s="45">
        <v>16.924299999999999</v>
      </c>
      <c r="G93" s="45">
        <v>9.2748000000000008</v>
      </c>
      <c r="H93" s="45">
        <v>16.616800000000001</v>
      </c>
      <c r="I93" s="45">
        <v>17.614999999999998</v>
      </c>
      <c r="J93" s="45">
        <v>16.0868</v>
      </c>
      <c r="K93" s="45">
        <v>15.8546</v>
      </c>
      <c r="L93" s="45">
        <v>16.924299999999999</v>
      </c>
      <c r="M93" s="45">
        <v>15.4384</v>
      </c>
      <c r="N93" s="45">
        <v>8.5777000000000001</v>
      </c>
      <c r="O93" s="45">
        <v>0</v>
      </c>
      <c r="P93" s="45">
        <v>8.5777000000000001</v>
      </c>
      <c r="Q93" s="45">
        <v>8.8254999999999999</v>
      </c>
      <c r="R93" s="45" t="s">
        <v>265</v>
      </c>
      <c r="S93" s="45">
        <v>7</v>
      </c>
      <c r="T93" s="45">
        <v>8.8254999999999999</v>
      </c>
      <c r="U93" s="45">
        <v>0</v>
      </c>
      <c r="V93" s="45">
        <v>8.8254999999999999</v>
      </c>
      <c r="W93" s="45">
        <v>8.8254999999999999</v>
      </c>
      <c r="X93" s="45">
        <v>0</v>
      </c>
      <c r="Y93" s="45">
        <v>0</v>
      </c>
      <c r="Z93" s="45">
        <v>7</v>
      </c>
      <c r="AA93" s="45">
        <v>0</v>
      </c>
      <c r="AB93" s="45">
        <v>7</v>
      </c>
      <c r="AC93" s="45">
        <v>0</v>
      </c>
      <c r="AD93" s="45">
        <v>0</v>
      </c>
      <c r="AE93" s="45">
        <v>7</v>
      </c>
      <c r="AF93" s="158"/>
    </row>
    <row r="94" spans="1:32" ht="13.8" hidden="1" outlineLevel="1" collapsed="1">
      <c r="A94" s="8">
        <v>43070</v>
      </c>
      <c r="B94" s="45">
        <v>14.9087</v>
      </c>
      <c r="C94" s="45">
        <v>17.559200000000001</v>
      </c>
      <c r="D94" s="45">
        <v>13.986499999999999</v>
      </c>
      <c r="E94" s="45">
        <v>16.077999999999999</v>
      </c>
      <c r="F94" s="45">
        <v>15.620900000000001</v>
      </c>
      <c r="G94" s="45">
        <v>7</v>
      </c>
      <c r="H94" s="45">
        <v>17.393899999999999</v>
      </c>
      <c r="I94" s="45">
        <v>17.559200000000001</v>
      </c>
      <c r="J94" s="45">
        <v>17.308800000000002</v>
      </c>
      <c r="K94" s="45">
        <v>17.164200000000001</v>
      </c>
      <c r="L94" s="45">
        <v>17.7697</v>
      </c>
      <c r="M94" s="45">
        <v>0</v>
      </c>
      <c r="N94" s="45">
        <v>7.0704000000000002</v>
      </c>
      <c r="O94" s="45">
        <v>0</v>
      </c>
      <c r="P94" s="45">
        <v>7.0704000000000002</v>
      </c>
      <c r="Q94" s="45">
        <v>7.633</v>
      </c>
      <c r="R94" s="45">
        <v>6.5</v>
      </c>
      <c r="S94" s="45">
        <v>7</v>
      </c>
      <c r="T94" s="45">
        <v>7.633</v>
      </c>
      <c r="U94" s="45">
        <v>0</v>
      </c>
      <c r="V94" s="45">
        <v>7.633</v>
      </c>
      <c r="W94" s="45">
        <v>7.633</v>
      </c>
      <c r="X94" s="45">
        <v>0</v>
      </c>
      <c r="Y94" s="45">
        <v>0</v>
      </c>
      <c r="Z94" s="45">
        <v>6.9264000000000001</v>
      </c>
      <c r="AA94" s="45">
        <v>0</v>
      </c>
      <c r="AB94" s="45">
        <v>6.9264000000000001</v>
      </c>
      <c r="AC94" s="45">
        <v>0</v>
      </c>
      <c r="AD94" s="45">
        <v>6.5</v>
      </c>
      <c r="AE94" s="45">
        <v>7</v>
      </c>
      <c r="AF94" s="158"/>
    </row>
    <row r="95" spans="1:32" ht="13.8" hidden="1" outlineLevel="1" collapsed="1">
      <c r="A95" s="8">
        <v>43101</v>
      </c>
      <c r="B95" s="45">
        <v>17.154299999999999</v>
      </c>
      <c r="C95" s="45">
        <v>17.700700000000001</v>
      </c>
      <c r="D95" s="45">
        <v>16.7668</v>
      </c>
      <c r="E95" s="45">
        <v>16.628399999999999</v>
      </c>
      <c r="F95" s="45">
        <v>16.9711</v>
      </c>
      <c r="G95" s="45">
        <v>0</v>
      </c>
      <c r="H95" s="45">
        <v>17.1647</v>
      </c>
      <c r="I95" s="45">
        <v>17.700700000000001</v>
      </c>
      <c r="J95" s="45">
        <v>16.783999999999999</v>
      </c>
      <c r="K95" s="45">
        <v>16.6569</v>
      </c>
      <c r="L95" s="45">
        <v>16.9711</v>
      </c>
      <c r="M95" s="45">
        <v>0</v>
      </c>
      <c r="N95" s="45">
        <v>5.5</v>
      </c>
      <c r="O95" s="45">
        <v>0</v>
      </c>
      <c r="P95" s="45">
        <v>5.5</v>
      </c>
      <c r="Q95" s="45">
        <v>5.5</v>
      </c>
      <c r="R95" s="45" t="s">
        <v>265</v>
      </c>
      <c r="S95" s="45" t="s">
        <v>265</v>
      </c>
      <c r="T95" s="45">
        <v>5.5</v>
      </c>
      <c r="U95" s="45">
        <v>0</v>
      </c>
      <c r="V95" s="45">
        <v>5.5</v>
      </c>
      <c r="W95" s="45">
        <v>5.5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158"/>
    </row>
    <row r="96" spans="1:32" ht="13.8" hidden="1" outlineLevel="1" collapsed="1">
      <c r="A96" s="8">
        <v>43132</v>
      </c>
      <c r="B96" s="45">
        <v>17.8368</v>
      </c>
      <c r="C96" s="45">
        <v>18.275500000000001</v>
      </c>
      <c r="D96" s="45">
        <v>17.545000000000002</v>
      </c>
      <c r="E96" s="45">
        <v>18.150400000000001</v>
      </c>
      <c r="F96" s="45">
        <v>15.898099999999999</v>
      </c>
      <c r="G96" s="45">
        <v>19.598400000000002</v>
      </c>
      <c r="H96" s="45">
        <v>18.373799999999999</v>
      </c>
      <c r="I96" s="45">
        <v>18.275500000000001</v>
      </c>
      <c r="J96" s="45">
        <v>18.444600000000001</v>
      </c>
      <c r="K96" s="45">
        <v>18.685099999999998</v>
      </c>
      <c r="L96" s="45">
        <v>17.6859</v>
      </c>
      <c r="M96" s="45">
        <v>19.598400000000002</v>
      </c>
      <c r="N96" s="45">
        <v>6.5660999999999996</v>
      </c>
      <c r="O96" s="45">
        <v>0</v>
      </c>
      <c r="P96" s="45">
        <v>6.5660999999999996</v>
      </c>
      <c r="Q96" s="45">
        <v>5.5212000000000003</v>
      </c>
      <c r="R96" s="45">
        <v>7.2385000000000002</v>
      </c>
      <c r="S96" s="45" t="s">
        <v>265</v>
      </c>
      <c r="T96" s="45">
        <v>5.5212000000000003</v>
      </c>
      <c r="U96" s="45">
        <v>0</v>
      </c>
      <c r="V96" s="45">
        <v>5.5212000000000003</v>
      </c>
      <c r="W96" s="45">
        <v>5.5212000000000003</v>
      </c>
      <c r="X96" s="45">
        <v>0</v>
      </c>
      <c r="Y96" s="45">
        <v>0</v>
      </c>
      <c r="Z96" s="45">
        <v>7.2385000000000002</v>
      </c>
      <c r="AA96" s="45">
        <v>0</v>
      </c>
      <c r="AB96" s="45">
        <v>7.2385000000000002</v>
      </c>
      <c r="AC96" s="45">
        <v>0</v>
      </c>
      <c r="AD96" s="45">
        <v>7.2385000000000002</v>
      </c>
      <c r="AE96" s="45">
        <v>0</v>
      </c>
      <c r="AF96" s="158"/>
    </row>
    <row r="97" spans="1:32" ht="13.8" hidden="1" outlineLevel="1" collapsed="1">
      <c r="A97" s="8">
        <v>43160</v>
      </c>
      <c r="B97" s="45">
        <v>17.391200000000001</v>
      </c>
      <c r="C97" s="45">
        <v>18.5534</v>
      </c>
      <c r="D97" s="45">
        <v>16.527100000000001</v>
      </c>
      <c r="E97" s="45">
        <v>16.0899</v>
      </c>
      <c r="F97" s="45">
        <v>17.2286</v>
      </c>
      <c r="G97" s="45">
        <v>7</v>
      </c>
      <c r="H97" s="45">
        <v>18.1996</v>
      </c>
      <c r="I97" s="45">
        <v>18.5534</v>
      </c>
      <c r="J97" s="45">
        <v>17.898099999999999</v>
      </c>
      <c r="K97" s="45">
        <v>18.4284</v>
      </c>
      <c r="L97" s="45">
        <v>17.2286</v>
      </c>
      <c r="M97" s="45">
        <v>0</v>
      </c>
      <c r="N97" s="45">
        <v>7.1295000000000002</v>
      </c>
      <c r="O97" s="45">
        <v>0</v>
      </c>
      <c r="P97" s="45">
        <v>7.1295000000000002</v>
      </c>
      <c r="Q97" s="45">
        <v>7.1296999999999997</v>
      </c>
      <c r="R97" s="45" t="s">
        <v>265</v>
      </c>
      <c r="S97" s="45">
        <v>7</v>
      </c>
      <c r="T97" s="45">
        <v>7.1573000000000002</v>
      </c>
      <c r="U97" s="45">
        <v>0</v>
      </c>
      <c r="V97" s="45">
        <v>7.1573000000000002</v>
      </c>
      <c r="W97" s="45">
        <v>7.1573000000000002</v>
      </c>
      <c r="X97" s="45">
        <v>0</v>
      </c>
      <c r="Y97" s="45">
        <v>0</v>
      </c>
      <c r="Z97" s="45">
        <v>6.0719000000000003</v>
      </c>
      <c r="AA97" s="45">
        <v>0</v>
      </c>
      <c r="AB97" s="45">
        <v>6.0719000000000003</v>
      </c>
      <c r="AC97" s="45">
        <v>6</v>
      </c>
      <c r="AD97" s="45">
        <v>0</v>
      </c>
      <c r="AE97" s="45">
        <v>7</v>
      </c>
      <c r="AF97" s="158"/>
    </row>
    <row r="98" spans="1:32" ht="13.8" hidden="1" outlineLevel="1" collapsed="1">
      <c r="A98" s="8">
        <v>43191</v>
      </c>
      <c r="B98" s="45">
        <v>18.886600000000001</v>
      </c>
      <c r="C98" s="45">
        <v>19.2134</v>
      </c>
      <c r="D98" s="45">
        <v>18.7136</v>
      </c>
      <c r="E98" s="45">
        <v>19.063600000000001</v>
      </c>
      <c r="F98" s="45">
        <v>18.0413</v>
      </c>
      <c r="G98" s="45">
        <v>0</v>
      </c>
      <c r="H98" s="45">
        <v>19.180299999999999</v>
      </c>
      <c r="I98" s="45">
        <v>19.2134</v>
      </c>
      <c r="J98" s="45">
        <v>19.162199999999999</v>
      </c>
      <c r="K98" s="45">
        <v>19.7776</v>
      </c>
      <c r="L98" s="45">
        <v>18.0413</v>
      </c>
      <c r="M98" s="45">
        <v>0</v>
      </c>
      <c r="N98" s="45">
        <v>5.9665999999999997</v>
      </c>
      <c r="O98" s="45">
        <v>0</v>
      </c>
      <c r="P98" s="45">
        <v>5.9665999999999997</v>
      </c>
      <c r="Q98" s="45">
        <v>5.9665999999999997</v>
      </c>
      <c r="R98" s="45" t="s">
        <v>265</v>
      </c>
      <c r="S98" s="45" t="s">
        <v>265</v>
      </c>
      <c r="T98" s="45">
        <v>6.1577000000000002</v>
      </c>
      <c r="U98" s="45">
        <v>0</v>
      </c>
      <c r="V98" s="45">
        <v>6.1577000000000002</v>
      </c>
      <c r="W98" s="45">
        <v>6.1577000000000002</v>
      </c>
      <c r="X98" s="45">
        <v>0</v>
      </c>
      <c r="Y98" s="45">
        <v>0</v>
      </c>
      <c r="Z98" s="45">
        <v>5.7808999999999999</v>
      </c>
      <c r="AA98" s="45">
        <v>0</v>
      </c>
      <c r="AB98" s="45">
        <v>5.7808999999999999</v>
      </c>
      <c r="AC98" s="45">
        <v>5.7808999999999999</v>
      </c>
      <c r="AD98" s="45">
        <v>0</v>
      </c>
      <c r="AE98" s="45">
        <v>0</v>
      </c>
      <c r="AF98" s="158"/>
    </row>
    <row r="99" spans="1:32" ht="13.8" hidden="1" outlineLevel="1" collapsed="1">
      <c r="A99" s="8">
        <v>43221</v>
      </c>
      <c r="B99" s="45">
        <v>18.191800000000001</v>
      </c>
      <c r="C99" s="45">
        <v>19.381</v>
      </c>
      <c r="D99" s="45">
        <v>17.246300000000002</v>
      </c>
      <c r="E99" s="45">
        <v>17.198699999999999</v>
      </c>
      <c r="F99" s="45">
        <v>17.331099999999999</v>
      </c>
      <c r="G99" s="45">
        <v>0</v>
      </c>
      <c r="H99" s="45">
        <v>18.7194</v>
      </c>
      <c r="I99" s="45">
        <v>19.381</v>
      </c>
      <c r="J99" s="45">
        <v>18.149799999999999</v>
      </c>
      <c r="K99" s="45">
        <v>18.642199999999999</v>
      </c>
      <c r="L99" s="45">
        <v>17.3706</v>
      </c>
      <c r="M99" s="45">
        <v>0</v>
      </c>
      <c r="N99" s="45">
        <v>6.3281000000000001</v>
      </c>
      <c r="O99" s="45">
        <v>0</v>
      </c>
      <c r="P99" s="45">
        <v>6.3281000000000001</v>
      </c>
      <c r="Q99" s="45">
        <v>6.2895000000000003</v>
      </c>
      <c r="R99" s="45">
        <v>8.1999999999999993</v>
      </c>
      <c r="S99" s="45" t="s">
        <v>265</v>
      </c>
      <c r="T99" s="45">
        <v>8.2413000000000007</v>
      </c>
      <c r="U99" s="45">
        <v>0</v>
      </c>
      <c r="V99" s="45">
        <v>8.2413000000000007</v>
      </c>
      <c r="W99" s="45">
        <v>8.2413000000000007</v>
      </c>
      <c r="X99" s="45">
        <v>0</v>
      </c>
      <c r="Y99" s="45">
        <v>0</v>
      </c>
      <c r="Z99" s="45">
        <v>5.5761000000000003</v>
      </c>
      <c r="AA99" s="45">
        <v>0</v>
      </c>
      <c r="AB99" s="45">
        <v>5.5761000000000003</v>
      </c>
      <c r="AC99" s="45">
        <v>5.5</v>
      </c>
      <c r="AD99" s="45">
        <v>8.1999999999999993</v>
      </c>
      <c r="AE99" s="45">
        <v>0</v>
      </c>
      <c r="AF99" s="158"/>
    </row>
    <row r="100" spans="1:32" ht="13.8" hidden="1" outlineLevel="1" collapsed="1">
      <c r="A100" s="8">
        <v>43252</v>
      </c>
      <c r="B100" s="45">
        <v>17.9925</v>
      </c>
      <c r="C100" s="45">
        <v>18.537199999999999</v>
      </c>
      <c r="D100" s="45">
        <v>17.5762</v>
      </c>
      <c r="E100" s="45">
        <v>17.613199999999999</v>
      </c>
      <c r="F100" s="45">
        <v>17.483000000000001</v>
      </c>
      <c r="G100" s="45">
        <v>0</v>
      </c>
      <c r="H100" s="45">
        <v>18.1981</v>
      </c>
      <c r="I100" s="45">
        <v>18.537199999999999</v>
      </c>
      <c r="J100" s="45">
        <v>17.928899999999999</v>
      </c>
      <c r="K100" s="45">
        <v>18.116199999999999</v>
      </c>
      <c r="L100" s="45">
        <v>17.483000000000001</v>
      </c>
      <c r="M100" s="45">
        <v>0</v>
      </c>
      <c r="N100" s="45">
        <v>8.3895999999999997</v>
      </c>
      <c r="O100" s="45">
        <v>0</v>
      </c>
      <c r="P100" s="45">
        <v>8.3895999999999997</v>
      </c>
      <c r="Q100" s="45">
        <v>8.3895999999999997</v>
      </c>
      <c r="R100" s="45" t="s">
        <v>265</v>
      </c>
      <c r="S100" s="45" t="s">
        <v>265</v>
      </c>
      <c r="T100" s="45">
        <v>9.2169000000000008</v>
      </c>
      <c r="U100" s="45">
        <v>0</v>
      </c>
      <c r="V100" s="45">
        <v>9.2169000000000008</v>
      </c>
      <c r="W100" s="45">
        <v>9.2169000000000008</v>
      </c>
      <c r="X100" s="45">
        <v>0</v>
      </c>
      <c r="Y100" s="45">
        <v>0</v>
      </c>
      <c r="Z100" s="45">
        <v>5.5</v>
      </c>
      <c r="AA100" s="45">
        <v>0</v>
      </c>
      <c r="AB100" s="45">
        <v>5.5</v>
      </c>
      <c r="AC100" s="45">
        <v>5.5</v>
      </c>
      <c r="AD100" s="45">
        <v>0</v>
      </c>
      <c r="AE100" s="45">
        <v>0</v>
      </c>
      <c r="AF100" s="158"/>
    </row>
    <row r="101" spans="1:32" ht="13.8" hidden="1" outlineLevel="1" collapsed="1">
      <c r="A101" s="8">
        <v>43282</v>
      </c>
      <c r="B101" s="45">
        <v>17.115400000000001</v>
      </c>
      <c r="C101" s="45">
        <v>18.865400000000001</v>
      </c>
      <c r="D101" s="45">
        <v>16.040600000000001</v>
      </c>
      <c r="E101" s="45">
        <v>16.873699999999999</v>
      </c>
      <c r="F101" s="45">
        <v>13.6929</v>
      </c>
      <c r="G101" s="45">
        <v>0</v>
      </c>
      <c r="H101" s="45">
        <v>18.331600000000002</v>
      </c>
      <c r="I101" s="45">
        <v>18.865400000000001</v>
      </c>
      <c r="J101" s="45">
        <v>17.945399999999999</v>
      </c>
      <c r="K101" s="45">
        <v>18.151199999999999</v>
      </c>
      <c r="L101" s="45">
        <v>17.213999999999999</v>
      </c>
      <c r="M101" s="45">
        <v>0</v>
      </c>
      <c r="N101" s="45">
        <v>5.3566000000000003</v>
      </c>
      <c r="O101" s="45">
        <v>0</v>
      </c>
      <c r="P101" s="45">
        <v>5.3566000000000003</v>
      </c>
      <c r="Q101" s="45">
        <v>5.7118000000000002</v>
      </c>
      <c r="R101" s="45">
        <v>5</v>
      </c>
      <c r="S101" s="45">
        <v>0</v>
      </c>
      <c r="T101" s="45">
        <v>5.7118000000000002</v>
      </c>
      <c r="U101" s="45">
        <v>0</v>
      </c>
      <c r="V101" s="45">
        <v>5.7118000000000002</v>
      </c>
      <c r="W101" s="45">
        <v>5.7118000000000002</v>
      </c>
      <c r="X101" s="45">
        <v>0</v>
      </c>
      <c r="Y101" s="45">
        <v>0</v>
      </c>
      <c r="Z101" s="45">
        <v>5</v>
      </c>
      <c r="AA101" s="45">
        <v>0</v>
      </c>
      <c r="AB101" s="45">
        <v>5</v>
      </c>
      <c r="AC101" s="45">
        <v>0</v>
      </c>
      <c r="AD101" s="45">
        <v>5</v>
      </c>
      <c r="AE101" s="45">
        <v>0</v>
      </c>
      <c r="AF101" s="158"/>
    </row>
    <row r="102" spans="1:32" ht="13.8" hidden="1" outlineLevel="1" collapsed="1">
      <c r="A102" s="8">
        <v>43313</v>
      </c>
      <c r="B102" s="45">
        <v>17.946999999999999</v>
      </c>
      <c r="C102" s="45">
        <v>18.819199999999999</v>
      </c>
      <c r="D102" s="45">
        <v>17.158100000000001</v>
      </c>
      <c r="E102" s="45">
        <v>17.010400000000001</v>
      </c>
      <c r="F102" s="45">
        <v>17.670400000000001</v>
      </c>
      <c r="G102" s="45">
        <v>6.57</v>
      </c>
      <c r="H102" s="45">
        <v>18.383400000000002</v>
      </c>
      <c r="I102" s="45">
        <v>18.819199999999999</v>
      </c>
      <c r="J102" s="45">
        <v>17.9542</v>
      </c>
      <c r="K102" s="45">
        <v>18.0761</v>
      </c>
      <c r="L102" s="45">
        <v>17.670400000000001</v>
      </c>
      <c r="M102" s="45">
        <v>0</v>
      </c>
      <c r="N102" s="45">
        <v>8.2013999999999996</v>
      </c>
      <c r="O102" s="45">
        <v>0</v>
      </c>
      <c r="P102" s="45">
        <v>8.2013999999999996</v>
      </c>
      <c r="Q102" s="45">
        <v>8.27</v>
      </c>
      <c r="R102" s="45" t="s">
        <v>265</v>
      </c>
      <c r="S102" s="45">
        <v>6.57</v>
      </c>
      <c r="T102" s="45">
        <v>7.2018000000000004</v>
      </c>
      <c r="U102" s="45">
        <v>0</v>
      </c>
      <c r="V102" s="45">
        <v>7.2018000000000004</v>
      </c>
      <c r="W102" s="45">
        <v>7.2018000000000004</v>
      </c>
      <c r="X102" s="45">
        <v>0</v>
      </c>
      <c r="Y102" s="45">
        <v>0</v>
      </c>
      <c r="Z102" s="45">
        <v>8.2736999999999998</v>
      </c>
      <c r="AA102" s="45">
        <v>0</v>
      </c>
      <c r="AB102" s="45">
        <v>8.2736999999999998</v>
      </c>
      <c r="AC102" s="45">
        <v>8.3506999999999998</v>
      </c>
      <c r="AD102" s="45">
        <v>0</v>
      </c>
      <c r="AE102" s="45">
        <v>6.57</v>
      </c>
      <c r="AF102" s="158"/>
    </row>
    <row r="103" spans="1:32" ht="13.8" hidden="1" outlineLevel="1" collapsed="1">
      <c r="A103" s="8">
        <v>43344</v>
      </c>
      <c r="B103" s="45">
        <v>17.547499999999999</v>
      </c>
      <c r="C103" s="45">
        <v>18.975999999999999</v>
      </c>
      <c r="D103" s="45">
        <v>16.2272</v>
      </c>
      <c r="E103" s="45">
        <v>16.764199999999999</v>
      </c>
      <c r="F103" s="45">
        <v>17.715800000000002</v>
      </c>
      <c r="G103" s="45">
        <v>6.5224000000000002</v>
      </c>
      <c r="H103" s="45">
        <v>18.7409</v>
      </c>
      <c r="I103" s="45">
        <v>18.975999999999999</v>
      </c>
      <c r="J103" s="45">
        <v>18.453900000000001</v>
      </c>
      <c r="K103" s="45">
        <v>18.616599999999998</v>
      </c>
      <c r="L103" s="45">
        <v>18.018999999999998</v>
      </c>
      <c r="M103" s="45">
        <v>0</v>
      </c>
      <c r="N103" s="45">
        <v>9.2688000000000006</v>
      </c>
      <c r="O103" s="45">
        <v>0</v>
      </c>
      <c r="P103" s="45">
        <v>9.2688000000000006</v>
      </c>
      <c r="Q103" s="45">
        <v>10.5761</v>
      </c>
      <c r="R103" s="45">
        <v>5.9</v>
      </c>
      <c r="S103" s="45">
        <v>6.5224000000000002</v>
      </c>
      <c r="T103" s="45">
        <v>10.8887</v>
      </c>
      <c r="U103" s="45">
        <v>0</v>
      </c>
      <c r="V103" s="45">
        <v>10.8887</v>
      </c>
      <c r="W103" s="45">
        <v>10.8887</v>
      </c>
      <c r="X103" s="45">
        <v>0</v>
      </c>
      <c r="Y103" s="45">
        <v>0</v>
      </c>
      <c r="Z103" s="45">
        <v>7.7244000000000002</v>
      </c>
      <c r="AA103" s="45">
        <v>0</v>
      </c>
      <c r="AB103" s="45">
        <v>7.7244000000000002</v>
      </c>
      <c r="AC103" s="45">
        <v>9.7848000000000006</v>
      </c>
      <c r="AD103" s="45">
        <v>5.9</v>
      </c>
      <c r="AE103" s="45">
        <v>6.5224000000000002</v>
      </c>
      <c r="AF103" s="158"/>
    </row>
    <row r="104" spans="1:32" ht="13.8" hidden="1" outlineLevel="1" collapsed="1">
      <c r="A104" s="8">
        <v>43374</v>
      </c>
      <c r="B104" s="45">
        <v>16.859500000000001</v>
      </c>
      <c r="C104" s="45">
        <v>19.3706</v>
      </c>
      <c r="D104" s="45">
        <v>15.2446</v>
      </c>
      <c r="E104" s="45">
        <v>17.8627</v>
      </c>
      <c r="F104" s="45">
        <v>18.150099999999998</v>
      </c>
      <c r="G104" s="45">
        <v>6.5525000000000002</v>
      </c>
      <c r="H104" s="45">
        <v>19.116</v>
      </c>
      <c r="I104" s="45">
        <v>19.3706</v>
      </c>
      <c r="J104" s="45">
        <v>18.882300000000001</v>
      </c>
      <c r="K104" s="45">
        <v>18.718800000000002</v>
      </c>
      <c r="L104" s="45">
        <v>19.1372</v>
      </c>
      <c r="M104" s="45">
        <v>0</v>
      </c>
      <c r="N104" s="45">
        <v>6.7366000000000001</v>
      </c>
      <c r="O104" s="45">
        <v>0</v>
      </c>
      <c r="P104" s="45">
        <v>6.7366000000000001</v>
      </c>
      <c r="Q104" s="45">
        <v>8.5045000000000002</v>
      </c>
      <c r="R104" s="45">
        <v>5.5723000000000003</v>
      </c>
      <c r="S104" s="45">
        <v>6.5525000000000002</v>
      </c>
      <c r="T104" s="45">
        <v>7.6158999999999999</v>
      </c>
      <c r="U104" s="45">
        <v>0</v>
      </c>
      <c r="V104" s="45">
        <v>7.6158999999999999</v>
      </c>
      <c r="W104" s="45">
        <v>8.5045000000000002</v>
      </c>
      <c r="X104" s="45">
        <v>5.5907</v>
      </c>
      <c r="Y104" s="45">
        <v>0</v>
      </c>
      <c r="Z104" s="45">
        <v>6.5335999999999999</v>
      </c>
      <c r="AA104" s="45">
        <v>0</v>
      </c>
      <c r="AB104" s="45">
        <v>6.5335999999999999</v>
      </c>
      <c r="AC104" s="45">
        <v>0</v>
      </c>
      <c r="AD104" s="45">
        <v>5.5</v>
      </c>
      <c r="AE104" s="45">
        <v>6.5525000000000002</v>
      </c>
      <c r="AF104" s="158"/>
    </row>
    <row r="105" spans="1:32" ht="13.8" hidden="1" outlineLevel="1" collapsed="1">
      <c r="A105" s="8">
        <v>43405</v>
      </c>
      <c r="B105" s="45">
        <v>17.0228</v>
      </c>
      <c r="C105" s="45">
        <v>19.595600000000001</v>
      </c>
      <c r="D105" s="45">
        <v>14.990600000000001</v>
      </c>
      <c r="E105" s="45">
        <v>19.136500000000002</v>
      </c>
      <c r="F105" s="45">
        <v>18.7895</v>
      </c>
      <c r="G105" s="45">
        <v>7.8848000000000003</v>
      </c>
      <c r="H105" s="45">
        <v>19.516200000000001</v>
      </c>
      <c r="I105" s="45">
        <v>19.595600000000001</v>
      </c>
      <c r="J105" s="45">
        <v>19.414100000000001</v>
      </c>
      <c r="K105" s="45">
        <v>19.790700000000001</v>
      </c>
      <c r="L105" s="45">
        <v>18.869399999999999</v>
      </c>
      <c r="M105" s="45">
        <v>0</v>
      </c>
      <c r="N105" s="45">
        <v>7.9412000000000003</v>
      </c>
      <c r="O105" s="45">
        <v>0</v>
      </c>
      <c r="P105" s="45">
        <v>7.9412000000000003</v>
      </c>
      <c r="Q105" s="45">
        <v>8.9697999999999993</v>
      </c>
      <c r="R105" s="45">
        <v>5.5</v>
      </c>
      <c r="S105" s="45">
        <v>7.8848000000000003</v>
      </c>
      <c r="T105" s="45">
        <v>8.6872000000000007</v>
      </c>
      <c r="U105" s="45">
        <v>0</v>
      </c>
      <c r="V105" s="45">
        <v>8.6872000000000007</v>
      </c>
      <c r="W105" s="45">
        <v>8.6872000000000007</v>
      </c>
      <c r="X105" s="45">
        <v>0</v>
      </c>
      <c r="Y105" s="45">
        <v>0</v>
      </c>
      <c r="Z105" s="45">
        <v>7.9104999999999999</v>
      </c>
      <c r="AA105" s="45">
        <v>0</v>
      </c>
      <c r="AB105" s="45">
        <v>7.9104999999999999</v>
      </c>
      <c r="AC105" s="45">
        <v>9.5</v>
      </c>
      <c r="AD105" s="45">
        <v>5.5</v>
      </c>
      <c r="AE105" s="45">
        <v>7.8848000000000003</v>
      </c>
      <c r="AF105" s="158"/>
    </row>
    <row r="106" spans="1:32" ht="13.8" hidden="1" outlineLevel="1" collapsed="1">
      <c r="A106" s="8">
        <v>43435</v>
      </c>
      <c r="B106" s="45">
        <v>15.6241</v>
      </c>
      <c r="C106" s="45">
        <v>19.784800000000001</v>
      </c>
      <c r="D106" s="45">
        <v>14.2029</v>
      </c>
      <c r="E106" s="45">
        <v>18.3675</v>
      </c>
      <c r="F106" s="45">
        <v>16.093299999999999</v>
      </c>
      <c r="G106" s="45">
        <v>7.2384000000000004</v>
      </c>
      <c r="H106" s="45">
        <v>19.6769</v>
      </c>
      <c r="I106" s="45">
        <v>19.784800000000001</v>
      </c>
      <c r="J106" s="45">
        <v>19.611899999999999</v>
      </c>
      <c r="K106" s="45">
        <v>19.585000000000001</v>
      </c>
      <c r="L106" s="45">
        <v>19.7425</v>
      </c>
      <c r="M106" s="45">
        <v>19.598400000000002</v>
      </c>
      <c r="N106" s="45">
        <v>7.0937000000000001</v>
      </c>
      <c r="O106" s="45">
        <v>0</v>
      </c>
      <c r="P106" s="45">
        <v>7.0937000000000001</v>
      </c>
      <c r="Q106" s="45">
        <v>6.7891000000000004</v>
      </c>
      <c r="R106" s="45">
        <v>6.2282999999999999</v>
      </c>
      <c r="S106" s="45">
        <v>7.2267999999999999</v>
      </c>
      <c r="T106" s="45">
        <v>6.6628999999999996</v>
      </c>
      <c r="U106" s="45">
        <v>0</v>
      </c>
      <c r="V106" s="45">
        <v>6.6628999999999996</v>
      </c>
      <c r="W106" s="45">
        <v>6.7018000000000004</v>
      </c>
      <c r="X106" s="45">
        <v>5.5</v>
      </c>
      <c r="Y106" s="45">
        <v>0</v>
      </c>
      <c r="Z106" s="45">
        <v>7.1283000000000003</v>
      </c>
      <c r="AA106" s="45">
        <v>0</v>
      </c>
      <c r="AB106" s="45">
        <v>7.1283000000000003</v>
      </c>
      <c r="AC106" s="45">
        <v>6.9359999999999999</v>
      </c>
      <c r="AD106" s="45">
        <v>6.25</v>
      </c>
      <c r="AE106" s="45">
        <v>7.2267999999999999</v>
      </c>
      <c r="AF106" s="158"/>
    </row>
    <row r="107" spans="1:32" ht="13.8" hidden="1" outlineLevel="1" collapsed="1">
      <c r="A107" s="8">
        <v>43466</v>
      </c>
      <c r="B107" s="45">
        <v>17.9468</v>
      </c>
      <c r="C107" s="45">
        <v>19.938700000000001</v>
      </c>
      <c r="D107" s="45">
        <v>16.725999999999999</v>
      </c>
      <c r="E107" s="45">
        <v>17.874099999999999</v>
      </c>
      <c r="F107" s="45">
        <v>20.570399999999999</v>
      </c>
      <c r="G107" s="45">
        <v>8.6052999999999997</v>
      </c>
      <c r="H107" s="45">
        <v>20.329599999999999</v>
      </c>
      <c r="I107" s="45">
        <v>19.938700000000001</v>
      </c>
      <c r="J107" s="45">
        <v>20.6815</v>
      </c>
      <c r="K107" s="45">
        <v>20.840399999999999</v>
      </c>
      <c r="L107" s="45">
        <v>20.570399999999999</v>
      </c>
      <c r="M107" s="45">
        <v>0</v>
      </c>
      <c r="N107" s="45">
        <v>8.2941000000000003</v>
      </c>
      <c r="O107" s="45">
        <v>0</v>
      </c>
      <c r="P107" s="45">
        <v>8.2941000000000003</v>
      </c>
      <c r="Q107" s="45">
        <v>7.3459000000000003</v>
      </c>
      <c r="R107" s="45" t="s">
        <v>265</v>
      </c>
      <c r="S107" s="45">
        <v>8.6052999999999997</v>
      </c>
      <c r="T107" s="45">
        <v>6.9585999999999997</v>
      </c>
      <c r="U107" s="45">
        <v>0</v>
      </c>
      <c r="V107" s="45">
        <v>6.9585999999999997</v>
      </c>
      <c r="W107" s="45">
        <v>6.9585999999999997</v>
      </c>
      <c r="X107" s="45">
        <v>0</v>
      </c>
      <c r="Y107" s="45">
        <v>0</v>
      </c>
      <c r="Z107" s="45">
        <v>8.6478999999999999</v>
      </c>
      <c r="AA107" s="45">
        <v>0</v>
      </c>
      <c r="AB107" s="45">
        <v>8.6478999999999999</v>
      </c>
      <c r="AC107" s="45">
        <v>9.5</v>
      </c>
      <c r="AD107" s="45">
        <v>0</v>
      </c>
      <c r="AE107" s="45">
        <v>8.6052999999999997</v>
      </c>
      <c r="AF107" s="158"/>
    </row>
    <row r="108" spans="1:32" ht="13.8" hidden="1" outlineLevel="1" collapsed="1">
      <c r="A108" s="8">
        <v>43497</v>
      </c>
      <c r="B108" s="45">
        <v>19.416499999999999</v>
      </c>
      <c r="C108" s="45">
        <v>20.367000000000001</v>
      </c>
      <c r="D108" s="45">
        <v>18.640699999999999</v>
      </c>
      <c r="E108" s="45">
        <v>18.2761</v>
      </c>
      <c r="F108" s="45">
        <v>19.928899999999999</v>
      </c>
      <c r="G108" s="45">
        <v>8.5093999999999994</v>
      </c>
      <c r="H108" s="45">
        <v>20.384499999999999</v>
      </c>
      <c r="I108" s="45">
        <v>20.367000000000001</v>
      </c>
      <c r="J108" s="45">
        <v>20.401299999999999</v>
      </c>
      <c r="K108" s="45">
        <v>20.933</v>
      </c>
      <c r="L108" s="45">
        <v>20.045000000000002</v>
      </c>
      <c r="M108" s="45">
        <v>0</v>
      </c>
      <c r="N108" s="45">
        <v>8.4057999999999993</v>
      </c>
      <c r="O108" s="45">
        <v>0</v>
      </c>
      <c r="P108" s="45">
        <v>8.4057999999999993</v>
      </c>
      <c r="Q108" s="45">
        <v>8.2586999999999993</v>
      </c>
      <c r="R108" s="45">
        <v>9.8000000000000007</v>
      </c>
      <c r="S108" s="45">
        <v>8.5093999999999994</v>
      </c>
      <c r="T108" s="45">
        <v>7.1489000000000003</v>
      </c>
      <c r="U108" s="45">
        <v>0</v>
      </c>
      <c r="V108" s="45">
        <v>7.1489000000000003</v>
      </c>
      <c r="W108" s="45">
        <v>6.7732000000000001</v>
      </c>
      <c r="X108" s="45">
        <v>9.8000000000000007</v>
      </c>
      <c r="Y108" s="45">
        <v>0</v>
      </c>
      <c r="Z108" s="45">
        <v>9.0014000000000003</v>
      </c>
      <c r="AA108" s="45">
        <v>0</v>
      </c>
      <c r="AB108" s="45">
        <v>9.0014000000000003</v>
      </c>
      <c r="AC108" s="45">
        <v>9.5</v>
      </c>
      <c r="AD108" s="45">
        <v>0</v>
      </c>
      <c r="AE108" s="45">
        <v>8.5093999999999994</v>
      </c>
      <c r="AF108" s="158"/>
    </row>
    <row r="109" spans="1:32" ht="13.8" hidden="1" outlineLevel="1" collapsed="1">
      <c r="A109" s="8">
        <v>43525</v>
      </c>
      <c r="B109" s="45">
        <v>19.564599999999999</v>
      </c>
      <c r="C109" s="45">
        <v>20.1295</v>
      </c>
      <c r="D109" s="45">
        <v>19.069700000000001</v>
      </c>
      <c r="E109" s="45">
        <v>19.0501</v>
      </c>
      <c r="F109" s="45">
        <v>20.491399999999999</v>
      </c>
      <c r="G109" s="45">
        <v>7.9725000000000001</v>
      </c>
      <c r="H109" s="45">
        <v>20.491499999999998</v>
      </c>
      <c r="I109" s="45">
        <v>20.1295</v>
      </c>
      <c r="J109" s="45">
        <v>20.8581</v>
      </c>
      <c r="K109" s="45">
        <v>21.1221</v>
      </c>
      <c r="L109" s="45">
        <v>20.491399999999999</v>
      </c>
      <c r="M109" s="45">
        <v>0</v>
      </c>
      <c r="N109" s="45">
        <v>7.6459999999999999</v>
      </c>
      <c r="O109" s="45">
        <v>0</v>
      </c>
      <c r="P109" s="45">
        <v>7.6459999999999999</v>
      </c>
      <c r="Q109" s="45">
        <v>7.4817</v>
      </c>
      <c r="R109" s="45" t="s">
        <v>265</v>
      </c>
      <c r="S109" s="45">
        <v>7.9725000000000001</v>
      </c>
      <c r="T109" s="45">
        <v>6.7714999999999996</v>
      </c>
      <c r="U109" s="45">
        <v>0</v>
      </c>
      <c r="V109" s="45">
        <v>6.7714999999999996</v>
      </c>
      <c r="W109" s="45">
        <v>6.7714999999999996</v>
      </c>
      <c r="X109" s="45">
        <v>0</v>
      </c>
      <c r="Y109" s="45">
        <v>0</v>
      </c>
      <c r="Z109" s="45">
        <v>8.4932999999999996</v>
      </c>
      <c r="AA109" s="45">
        <v>0</v>
      </c>
      <c r="AB109" s="45">
        <v>8.4932999999999996</v>
      </c>
      <c r="AC109" s="45">
        <v>9.5</v>
      </c>
      <c r="AD109" s="45">
        <v>0</v>
      </c>
      <c r="AE109" s="45">
        <v>7.9725000000000001</v>
      </c>
      <c r="AF109" s="158"/>
    </row>
    <row r="110" spans="1:32" ht="13.8" hidden="1" outlineLevel="1" collapsed="1">
      <c r="A110" s="8">
        <v>43556</v>
      </c>
      <c r="B110" s="45">
        <v>19.9023</v>
      </c>
      <c r="C110" s="45">
        <v>20.152000000000001</v>
      </c>
      <c r="D110" s="45">
        <v>19.7317</v>
      </c>
      <c r="E110" s="45">
        <v>19.4117</v>
      </c>
      <c r="F110" s="45">
        <v>20.2867</v>
      </c>
      <c r="G110" s="45">
        <v>18.236699999999999</v>
      </c>
      <c r="H110" s="45">
        <v>20.301300000000001</v>
      </c>
      <c r="I110" s="45">
        <v>20.152000000000001</v>
      </c>
      <c r="J110" s="45">
        <v>20.4087</v>
      </c>
      <c r="K110" s="45">
        <v>20.4453</v>
      </c>
      <c r="L110" s="45">
        <v>20.348700000000001</v>
      </c>
      <c r="M110" s="45">
        <v>20.897500000000001</v>
      </c>
      <c r="N110" s="45">
        <v>7.1967999999999996</v>
      </c>
      <c r="O110" s="45">
        <v>0</v>
      </c>
      <c r="P110" s="45">
        <v>7.1967999999999996</v>
      </c>
      <c r="Q110" s="45">
        <v>7.2934999999999999</v>
      </c>
      <c r="R110" s="45">
        <v>3.64</v>
      </c>
      <c r="S110" s="45">
        <v>7.41</v>
      </c>
      <c r="T110" s="45">
        <v>6.5170000000000003</v>
      </c>
      <c r="U110" s="45">
        <v>0</v>
      </c>
      <c r="V110" s="45">
        <v>6.5170000000000003</v>
      </c>
      <c r="W110" s="45">
        <v>6.6210000000000004</v>
      </c>
      <c r="X110" s="45">
        <v>3.64</v>
      </c>
      <c r="Y110" s="45">
        <v>0</v>
      </c>
      <c r="Z110" s="45">
        <v>9.4281000000000006</v>
      </c>
      <c r="AA110" s="45">
        <v>0</v>
      </c>
      <c r="AB110" s="45">
        <v>9.4281000000000006</v>
      </c>
      <c r="AC110" s="45">
        <v>9.5</v>
      </c>
      <c r="AD110" s="45">
        <v>0</v>
      </c>
      <c r="AE110" s="45">
        <v>7.41</v>
      </c>
      <c r="AF110" s="158"/>
    </row>
    <row r="111" spans="1:32" ht="13.8" hidden="1" outlineLevel="1" collapsed="1">
      <c r="A111" s="8">
        <v>43586</v>
      </c>
      <c r="B111" s="45">
        <v>19.5351</v>
      </c>
      <c r="C111" s="45">
        <v>20.180599999999998</v>
      </c>
      <c r="D111" s="45">
        <v>19.0167</v>
      </c>
      <c r="E111" s="45">
        <v>19.0991</v>
      </c>
      <c r="F111" s="45">
        <v>18.854299999999999</v>
      </c>
      <c r="G111" s="45">
        <v>7.41</v>
      </c>
      <c r="H111" s="45">
        <v>20.013000000000002</v>
      </c>
      <c r="I111" s="45">
        <v>20.180599999999998</v>
      </c>
      <c r="J111" s="45">
        <v>19.867100000000001</v>
      </c>
      <c r="K111" s="45">
        <v>20.420400000000001</v>
      </c>
      <c r="L111" s="45">
        <v>18.865100000000002</v>
      </c>
      <c r="M111" s="45">
        <v>0</v>
      </c>
      <c r="N111" s="45">
        <v>8.9108999999999998</v>
      </c>
      <c r="O111" s="45">
        <v>0</v>
      </c>
      <c r="P111" s="45">
        <v>8.9108999999999998</v>
      </c>
      <c r="Q111" s="45">
        <v>8.9301999999999992</v>
      </c>
      <c r="R111" s="45">
        <v>3.6398999999999999</v>
      </c>
      <c r="S111" s="45">
        <v>7.41</v>
      </c>
      <c r="T111" s="45">
        <v>6.7302</v>
      </c>
      <c r="U111" s="45">
        <v>0</v>
      </c>
      <c r="V111" s="45">
        <v>6.7302</v>
      </c>
      <c r="W111" s="45">
        <v>6.7750000000000004</v>
      </c>
      <c r="X111" s="45">
        <v>3.6398999999999999</v>
      </c>
      <c r="Y111" s="45">
        <v>0</v>
      </c>
      <c r="Z111" s="45">
        <v>9.4940999999999995</v>
      </c>
      <c r="AA111" s="45">
        <v>0</v>
      </c>
      <c r="AB111" s="45">
        <v>9.4940999999999995</v>
      </c>
      <c r="AC111" s="45">
        <v>9.5</v>
      </c>
      <c r="AD111" s="45">
        <v>0</v>
      </c>
      <c r="AE111" s="45">
        <v>7.41</v>
      </c>
      <c r="AF111" s="158"/>
    </row>
    <row r="112" spans="1:32" ht="13.8" hidden="1" outlineLevel="1" collapsed="1">
      <c r="A112" s="8">
        <v>43617</v>
      </c>
      <c r="B112" s="45">
        <v>20.198799999999999</v>
      </c>
      <c r="C112" s="45">
        <v>20.326799999999999</v>
      </c>
      <c r="D112" s="45">
        <v>20.049700000000001</v>
      </c>
      <c r="E112" s="45">
        <v>19.863299999999999</v>
      </c>
      <c r="F112" s="45">
        <v>20.552199999999999</v>
      </c>
      <c r="G112" s="45">
        <v>0</v>
      </c>
      <c r="H112" s="45">
        <v>20.484200000000001</v>
      </c>
      <c r="I112" s="45">
        <v>20.326799999999999</v>
      </c>
      <c r="J112" s="45">
        <v>20.675799999999999</v>
      </c>
      <c r="K112" s="45">
        <v>20.6267</v>
      </c>
      <c r="L112" s="45">
        <v>20.802800000000001</v>
      </c>
      <c r="M112" s="45">
        <v>0</v>
      </c>
      <c r="N112" s="45">
        <v>6.4757999999999996</v>
      </c>
      <c r="O112" s="45">
        <v>0</v>
      </c>
      <c r="P112" s="45">
        <v>6.4757999999999996</v>
      </c>
      <c r="Q112" s="45">
        <v>6.7549999999999999</v>
      </c>
      <c r="R112" s="45">
        <v>3.64</v>
      </c>
      <c r="S112" s="45" t="s">
        <v>265</v>
      </c>
      <c r="T112" s="45">
        <v>6.3727</v>
      </c>
      <c r="U112" s="45">
        <v>0</v>
      </c>
      <c r="V112" s="45">
        <v>6.3727</v>
      </c>
      <c r="W112" s="45">
        <v>6.6517999999999997</v>
      </c>
      <c r="X112" s="45">
        <v>3.64</v>
      </c>
      <c r="Y112" s="45">
        <v>0</v>
      </c>
      <c r="Z112" s="45">
        <v>9.5</v>
      </c>
      <c r="AA112" s="45">
        <v>0</v>
      </c>
      <c r="AB112" s="45">
        <v>9.5</v>
      </c>
      <c r="AC112" s="45">
        <v>9.5</v>
      </c>
      <c r="AD112" s="45">
        <v>0</v>
      </c>
      <c r="AE112" s="45">
        <v>0</v>
      </c>
      <c r="AF112" s="158"/>
    </row>
    <row r="113" spans="1:32" ht="13.8" hidden="1" outlineLevel="1" collapsed="1">
      <c r="A113" s="8">
        <v>43647</v>
      </c>
      <c r="B113" s="45">
        <v>19.849499999999999</v>
      </c>
      <c r="C113" s="45">
        <v>20.651199999999999</v>
      </c>
      <c r="D113" s="45">
        <v>19.3461</v>
      </c>
      <c r="E113" s="45">
        <v>19.4541</v>
      </c>
      <c r="F113" s="45">
        <v>18.491299999999999</v>
      </c>
      <c r="G113" s="45">
        <v>0</v>
      </c>
      <c r="H113" s="45">
        <v>20.148700000000002</v>
      </c>
      <c r="I113" s="45">
        <v>20.651199999999999</v>
      </c>
      <c r="J113" s="45">
        <v>19.8215</v>
      </c>
      <c r="K113" s="45">
        <v>19.867699999999999</v>
      </c>
      <c r="L113" s="45">
        <v>19.4437</v>
      </c>
      <c r="M113" s="45">
        <v>0</v>
      </c>
      <c r="N113" s="45">
        <v>6.4522000000000004</v>
      </c>
      <c r="O113" s="45">
        <v>0</v>
      </c>
      <c r="P113" s="45">
        <v>6.4522000000000004</v>
      </c>
      <c r="Q113" s="45">
        <v>6.9154</v>
      </c>
      <c r="R113" s="45">
        <v>4.6333000000000002</v>
      </c>
      <c r="S113" s="45" t="s">
        <v>265</v>
      </c>
      <c r="T113" s="45">
        <v>6.5777999999999999</v>
      </c>
      <c r="U113" s="45">
        <v>0</v>
      </c>
      <c r="V113" s="45">
        <v>6.5777999999999999</v>
      </c>
      <c r="W113" s="45">
        <v>6.9154</v>
      </c>
      <c r="X113" s="45">
        <v>3.64</v>
      </c>
      <c r="Y113" s="45">
        <v>0</v>
      </c>
      <c r="Z113" s="45">
        <v>5.45</v>
      </c>
      <c r="AA113" s="45">
        <v>0</v>
      </c>
      <c r="AB113" s="45">
        <v>5.45</v>
      </c>
      <c r="AC113" s="45">
        <v>0</v>
      </c>
      <c r="AD113" s="45">
        <v>5.45</v>
      </c>
      <c r="AE113" s="45">
        <v>0</v>
      </c>
      <c r="AF113" s="158"/>
    </row>
    <row r="114" spans="1:32" ht="13.8" hidden="1" outlineLevel="1" collapsed="1">
      <c r="A114" s="8">
        <v>43678</v>
      </c>
      <c r="B114" s="45">
        <v>19.497800000000002</v>
      </c>
      <c r="C114" s="45">
        <v>20.793600000000001</v>
      </c>
      <c r="D114" s="45">
        <v>18.384799999999998</v>
      </c>
      <c r="E114" s="45">
        <v>18.5246</v>
      </c>
      <c r="F114" s="45">
        <v>17.982399999999998</v>
      </c>
      <c r="G114" s="45">
        <v>20.897500000000001</v>
      </c>
      <c r="H114" s="45">
        <v>20.267199999999999</v>
      </c>
      <c r="I114" s="45">
        <v>20.793600000000001</v>
      </c>
      <c r="J114" s="45">
        <v>19.755800000000001</v>
      </c>
      <c r="K114" s="45">
        <v>20.022600000000001</v>
      </c>
      <c r="L114" s="45">
        <v>19.033300000000001</v>
      </c>
      <c r="M114" s="45">
        <v>20.897500000000001</v>
      </c>
      <c r="N114" s="45">
        <v>7.9142000000000001</v>
      </c>
      <c r="O114" s="45">
        <v>0</v>
      </c>
      <c r="P114" s="45">
        <v>7.9142000000000001</v>
      </c>
      <c r="Q114" s="45">
        <v>8.1959</v>
      </c>
      <c r="R114" s="45">
        <v>6.7363</v>
      </c>
      <c r="S114" s="45" t="s">
        <v>265</v>
      </c>
      <c r="T114" s="45">
        <v>7.8596000000000004</v>
      </c>
      <c r="U114" s="45">
        <v>0</v>
      </c>
      <c r="V114" s="45">
        <v>7.8596000000000004</v>
      </c>
      <c r="W114" s="45">
        <v>8.1959</v>
      </c>
      <c r="X114" s="45">
        <v>5.9265999999999996</v>
      </c>
      <c r="Y114" s="45">
        <v>0</v>
      </c>
      <c r="Z114" s="45">
        <v>8.9</v>
      </c>
      <c r="AA114" s="45">
        <v>0</v>
      </c>
      <c r="AB114" s="45">
        <v>8.9</v>
      </c>
      <c r="AC114" s="45">
        <v>0</v>
      </c>
      <c r="AD114" s="45">
        <v>8.9</v>
      </c>
      <c r="AE114" s="45">
        <v>0</v>
      </c>
      <c r="AF114" s="158"/>
    </row>
    <row r="115" spans="1:32" ht="13.8" hidden="1" outlineLevel="1" collapsed="1">
      <c r="A115" s="8">
        <v>43709</v>
      </c>
      <c r="B115" s="45">
        <v>16.876300000000001</v>
      </c>
      <c r="C115" s="45">
        <v>20.8508</v>
      </c>
      <c r="D115" s="45">
        <v>14.504899999999999</v>
      </c>
      <c r="E115" s="45">
        <v>20.141100000000002</v>
      </c>
      <c r="F115" s="45">
        <v>19.768699999999999</v>
      </c>
      <c r="G115" s="45">
        <v>8.4170999999999996</v>
      </c>
      <c r="H115" s="45">
        <v>20.512899999999998</v>
      </c>
      <c r="I115" s="45">
        <v>20.8508</v>
      </c>
      <c r="J115" s="45">
        <v>20.126899999999999</v>
      </c>
      <c r="K115" s="45">
        <v>20.187899999999999</v>
      </c>
      <c r="L115" s="45">
        <v>19.9251</v>
      </c>
      <c r="M115" s="45">
        <v>20.897500000000001</v>
      </c>
      <c r="N115" s="45">
        <v>8.3605999999999998</v>
      </c>
      <c r="O115" s="45">
        <v>0</v>
      </c>
      <c r="P115" s="45">
        <v>8.3605999999999998</v>
      </c>
      <c r="Q115" s="45">
        <v>9</v>
      </c>
      <c r="R115" s="45">
        <v>3.64</v>
      </c>
      <c r="S115" s="45">
        <v>8.3705999999999996</v>
      </c>
      <c r="T115" s="45">
        <v>6.7233000000000001</v>
      </c>
      <c r="U115" s="45">
        <v>0</v>
      </c>
      <c r="V115" s="45">
        <v>6.7233000000000001</v>
      </c>
      <c r="W115" s="45">
        <v>9</v>
      </c>
      <c r="X115" s="45">
        <v>3.64</v>
      </c>
      <c r="Y115" s="45">
        <v>0</v>
      </c>
      <c r="Z115" s="45">
        <v>8.3705999999999996</v>
      </c>
      <c r="AA115" s="45">
        <v>0</v>
      </c>
      <c r="AB115" s="45">
        <v>8.3705999999999996</v>
      </c>
      <c r="AC115" s="45">
        <v>0</v>
      </c>
      <c r="AD115" s="45">
        <v>0</v>
      </c>
      <c r="AE115" s="45">
        <v>8.3705999999999996</v>
      </c>
      <c r="AF115" s="158"/>
    </row>
    <row r="116" spans="1:32" ht="13.8" hidden="1" outlineLevel="1" collapsed="1">
      <c r="A116" s="8">
        <v>43739</v>
      </c>
      <c r="B116" s="45">
        <v>20.393000000000001</v>
      </c>
      <c r="C116" s="45">
        <v>20.834</v>
      </c>
      <c r="D116" s="45">
        <v>19.888300000000001</v>
      </c>
      <c r="E116" s="45">
        <v>20.14</v>
      </c>
      <c r="F116" s="45">
        <v>19.529199999999999</v>
      </c>
      <c r="G116" s="45">
        <v>0</v>
      </c>
      <c r="H116" s="45">
        <v>20.496400000000001</v>
      </c>
      <c r="I116" s="45">
        <v>20.834</v>
      </c>
      <c r="J116" s="45">
        <v>20.103899999999999</v>
      </c>
      <c r="K116" s="45">
        <v>20.4316</v>
      </c>
      <c r="L116" s="45">
        <v>19.6434</v>
      </c>
      <c r="M116" s="45">
        <v>0</v>
      </c>
      <c r="N116" s="45">
        <v>6.4615999999999998</v>
      </c>
      <c r="O116" s="45">
        <v>0</v>
      </c>
      <c r="P116" s="45">
        <v>6.4615999999999998</v>
      </c>
      <c r="Q116" s="45">
        <v>7.133</v>
      </c>
      <c r="R116" s="45">
        <v>3.49</v>
      </c>
      <c r="S116" s="45" t="s">
        <v>265</v>
      </c>
      <c r="T116" s="45">
        <v>6.4615999999999998</v>
      </c>
      <c r="U116" s="45">
        <v>0</v>
      </c>
      <c r="V116" s="45">
        <v>6.4615999999999998</v>
      </c>
      <c r="W116" s="45">
        <v>7.133</v>
      </c>
      <c r="X116" s="45">
        <v>3.49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158"/>
    </row>
    <row r="117" spans="1:32" ht="13.8" hidden="1" outlineLevel="1" collapsed="1">
      <c r="A117" s="8">
        <v>43770</v>
      </c>
      <c r="B117" s="45">
        <v>19.325700000000001</v>
      </c>
      <c r="C117" s="45">
        <v>20.9788</v>
      </c>
      <c r="D117" s="45">
        <v>18.057500000000001</v>
      </c>
      <c r="E117" s="45">
        <v>19.21</v>
      </c>
      <c r="F117" s="45">
        <v>16.708400000000001</v>
      </c>
      <c r="G117" s="45">
        <v>0</v>
      </c>
      <c r="H117" s="45">
        <v>20.4955</v>
      </c>
      <c r="I117" s="45">
        <v>20.9788</v>
      </c>
      <c r="J117" s="45">
        <v>20.057400000000001</v>
      </c>
      <c r="K117" s="45">
        <v>20.446100000000001</v>
      </c>
      <c r="L117" s="45">
        <v>19.537299999999998</v>
      </c>
      <c r="M117" s="45">
        <v>0</v>
      </c>
      <c r="N117" s="45">
        <v>7.03</v>
      </c>
      <c r="O117" s="45">
        <v>0</v>
      </c>
      <c r="P117" s="45">
        <v>7.03</v>
      </c>
      <c r="Q117" s="45">
        <v>8.2950999999999997</v>
      </c>
      <c r="R117" s="45">
        <v>6.3263999999999996</v>
      </c>
      <c r="S117" s="45" t="s">
        <v>265</v>
      </c>
      <c r="T117" s="45">
        <v>7.5122999999999998</v>
      </c>
      <c r="U117" s="45">
        <v>0</v>
      </c>
      <c r="V117" s="45">
        <v>7.5122999999999998</v>
      </c>
      <c r="W117" s="45">
        <v>7.8017000000000003</v>
      </c>
      <c r="X117" s="45">
        <v>3.49</v>
      </c>
      <c r="Y117" s="45">
        <v>0</v>
      </c>
      <c r="Z117" s="45">
        <v>6.8757999999999999</v>
      </c>
      <c r="AA117" s="45">
        <v>0</v>
      </c>
      <c r="AB117" s="45">
        <v>6.8757999999999999</v>
      </c>
      <c r="AC117" s="45">
        <v>9.1435999999999993</v>
      </c>
      <c r="AD117" s="45">
        <v>6.4</v>
      </c>
      <c r="AE117" s="45">
        <v>0</v>
      </c>
      <c r="AF117" s="158"/>
    </row>
    <row r="118" spans="1:32" ht="13.8" hidden="1" outlineLevel="1" collapsed="1">
      <c r="A118" s="8">
        <v>43800</v>
      </c>
      <c r="B118" s="45">
        <v>17.8767</v>
      </c>
      <c r="C118" s="45">
        <v>20.959499999999998</v>
      </c>
      <c r="D118" s="45">
        <v>16.011199999999999</v>
      </c>
      <c r="E118" s="45">
        <v>19.653199999999998</v>
      </c>
      <c r="F118" s="45">
        <v>15.660600000000001</v>
      </c>
      <c r="G118" s="45">
        <v>5.87</v>
      </c>
      <c r="H118" s="45">
        <v>20.265999999999998</v>
      </c>
      <c r="I118" s="45">
        <v>20.959499999999998</v>
      </c>
      <c r="J118" s="45">
        <v>19.689499999999999</v>
      </c>
      <c r="K118" s="45">
        <v>19.896000000000001</v>
      </c>
      <c r="L118" s="45">
        <v>19.333100000000002</v>
      </c>
      <c r="M118" s="45">
        <v>0</v>
      </c>
      <c r="N118" s="45">
        <v>6.1651999999999996</v>
      </c>
      <c r="O118" s="45">
        <v>0</v>
      </c>
      <c r="P118" s="45">
        <v>6.1651999999999996</v>
      </c>
      <c r="Q118" s="45">
        <v>6.7218999999999998</v>
      </c>
      <c r="R118" s="45">
        <v>6.5476000000000001</v>
      </c>
      <c r="S118" s="45">
        <v>5.87</v>
      </c>
      <c r="T118" s="45">
        <v>6.7195</v>
      </c>
      <c r="U118" s="45">
        <v>0</v>
      </c>
      <c r="V118" s="45">
        <v>6.7195</v>
      </c>
      <c r="W118" s="45">
        <v>6.7930000000000001</v>
      </c>
      <c r="X118" s="45">
        <v>3.49</v>
      </c>
      <c r="Y118" s="45">
        <v>0</v>
      </c>
      <c r="Z118" s="45">
        <v>6.1478999999999999</v>
      </c>
      <c r="AA118" s="45">
        <v>0</v>
      </c>
      <c r="AB118" s="45">
        <v>6.1478999999999999</v>
      </c>
      <c r="AC118" s="45">
        <v>5.8</v>
      </c>
      <c r="AD118" s="45">
        <v>6.5528000000000004</v>
      </c>
      <c r="AE118" s="45">
        <v>5.87</v>
      </c>
      <c r="AF118" s="158"/>
    </row>
    <row r="119" spans="1:32" ht="13.8" hidden="1" outlineLevel="1" collapsed="1">
      <c r="A119" s="8">
        <v>43831</v>
      </c>
      <c r="B119" s="45">
        <v>19.225899999999999</v>
      </c>
      <c r="C119" s="45">
        <v>20.8752</v>
      </c>
      <c r="D119" s="45">
        <v>17.7485</v>
      </c>
      <c r="E119" s="45">
        <v>17.254799999999999</v>
      </c>
      <c r="F119" s="45">
        <v>20.1754</v>
      </c>
      <c r="G119" s="45">
        <v>0</v>
      </c>
      <c r="H119" s="45">
        <v>19.827200000000001</v>
      </c>
      <c r="I119" s="45">
        <v>20.8752</v>
      </c>
      <c r="J119" s="45">
        <v>18.797000000000001</v>
      </c>
      <c r="K119" s="45">
        <v>18.440899999999999</v>
      </c>
      <c r="L119" s="45">
        <v>20.386299999999999</v>
      </c>
      <c r="M119" s="45">
        <v>0</v>
      </c>
      <c r="N119" s="45">
        <v>6.9745999999999997</v>
      </c>
      <c r="O119" s="45">
        <v>0</v>
      </c>
      <c r="P119" s="45">
        <v>6.9745999999999997</v>
      </c>
      <c r="Q119" s="45">
        <v>7.0430999999999999</v>
      </c>
      <c r="R119" s="45">
        <v>4.3038999999999996</v>
      </c>
      <c r="S119" s="45" t="s">
        <v>265</v>
      </c>
      <c r="T119" s="45">
        <v>7.5072000000000001</v>
      </c>
      <c r="U119" s="45">
        <v>0</v>
      </c>
      <c r="V119" s="45">
        <v>7.5072000000000001</v>
      </c>
      <c r="W119" s="45">
        <v>7.6231999999999998</v>
      </c>
      <c r="X119" s="45">
        <v>3.4895</v>
      </c>
      <c r="Y119" s="45">
        <v>0</v>
      </c>
      <c r="Z119" s="45">
        <v>5.8220000000000001</v>
      </c>
      <c r="AA119" s="45">
        <v>0</v>
      </c>
      <c r="AB119" s="45">
        <v>5.8220000000000001</v>
      </c>
      <c r="AC119" s="45">
        <v>5.8</v>
      </c>
      <c r="AD119" s="45">
        <v>7</v>
      </c>
      <c r="AE119" s="45">
        <v>0</v>
      </c>
      <c r="AF119" s="158"/>
    </row>
    <row r="120" spans="1:32" ht="13.8" hidden="1" outlineLevel="1" collapsed="1">
      <c r="A120" s="8">
        <v>43862</v>
      </c>
      <c r="B120" s="45">
        <v>18.5654</v>
      </c>
      <c r="C120" s="45">
        <v>20.4071</v>
      </c>
      <c r="D120" s="45">
        <v>17.2834</v>
      </c>
      <c r="E120" s="45">
        <v>17.196100000000001</v>
      </c>
      <c r="F120" s="45">
        <v>17.4848</v>
      </c>
      <c r="G120" s="45">
        <v>0</v>
      </c>
      <c r="H120" s="45">
        <v>19.162600000000001</v>
      </c>
      <c r="I120" s="45">
        <v>20.4071</v>
      </c>
      <c r="J120" s="45">
        <v>18.216899999999999</v>
      </c>
      <c r="K120" s="45">
        <v>18.297899999999998</v>
      </c>
      <c r="L120" s="45">
        <v>18.041699999999999</v>
      </c>
      <c r="M120" s="45">
        <v>0</v>
      </c>
      <c r="N120" s="45">
        <v>7.1155999999999997</v>
      </c>
      <c r="O120" s="45">
        <v>0</v>
      </c>
      <c r="P120" s="45">
        <v>7.1155999999999997</v>
      </c>
      <c r="Q120" s="45">
        <v>7.5346000000000002</v>
      </c>
      <c r="R120" s="45">
        <v>4.7549000000000001</v>
      </c>
      <c r="S120" s="45" t="s">
        <v>265</v>
      </c>
      <c r="T120" s="45">
        <v>7.3939000000000004</v>
      </c>
      <c r="U120" s="45">
        <v>0</v>
      </c>
      <c r="V120" s="45">
        <v>7.3939000000000004</v>
      </c>
      <c r="W120" s="45">
        <v>7.6256000000000004</v>
      </c>
      <c r="X120" s="45">
        <v>3.4897999999999998</v>
      </c>
      <c r="Y120" s="45">
        <v>0</v>
      </c>
      <c r="Z120" s="45">
        <v>6.8997999999999999</v>
      </c>
      <c r="AA120" s="45">
        <v>0</v>
      </c>
      <c r="AB120" s="45">
        <v>6.8997999999999999</v>
      </c>
      <c r="AC120" s="45">
        <v>7.4488000000000003</v>
      </c>
      <c r="AD120" s="45">
        <v>5</v>
      </c>
      <c r="AE120" s="45">
        <v>0</v>
      </c>
      <c r="AF120" s="158"/>
    </row>
    <row r="121" spans="1:32" ht="13.8" hidden="1" outlineLevel="1" collapsed="1">
      <c r="A121" s="8">
        <v>43891</v>
      </c>
      <c r="B121" s="45">
        <v>17.6144</v>
      </c>
      <c r="C121" s="45">
        <v>20.011399999999998</v>
      </c>
      <c r="D121" s="45">
        <v>16.4879</v>
      </c>
      <c r="E121" s="45">
        <v>16.326899999999998</v>
      </c>
      <c r="F121" s="45">
        <v>16.993300000000001</v>
      </c>
      <c r="G121" s="45">
        <v>0</v>
      </c>
      <c r="H121" s="45">
        <v>17.821300000000001</v>
      </c>
      <c r="I121" s="45">
        <v>20.011399999999998</v>
      </c>
      <c r="J121" s="45">
        <v>16.756699999999999</v>
      </c>
      <c r="K121" s="45">
        <v>16.570499999999999</v>
      </c>
      <c r="L121" s="45">
        <v>17.340299999999999</v>
      </c>
      <c r="M121" s="45">
        <v>0</v>
      </c>
      <c r="N121" s="45">
        <v>8.6478999999999999</v>
      </c>
      <c r="O121" s="45">
        <v>0</v>
      </c>
      <c r="P121" s="45">
        <v>8.6478999999999999</v>
      </c>
      <c r="Q121" s="45">
        <v>9.3171999999999997</v>
      </c>
      <c r="R121" s="45">
        <v>6.4294000000000002</v>
      </c>
      <c r="S121" s="45" t="s">
        <v>265</v>
      </c>
      <c r="T121" s="45">
        <v>6.3939000000000004</v>
      </c>
      <c r="U121" s="45">
        <v>0</v>
      </c>
      <c r="V121" s="45">
        <v>6.3939000000000004</v>
      </c>
      <c r="W121" s="45">
        <v>0</v>
      </c>
      <c r="X121" s="45">
        <v>6.3939000000000004</v>
      </c>
      <c r="Y121" s="45">
        <v>0</v>
      </c>
      <c r="Z121" s="45">
        <v>9.2769999999999992</v>
      </c>
      <c r="AA121" s="45">
        <v>0</v>
      </c>
      <c r="AB121" s="45">
        <v>9.2769999999999992</v>
      </c>
      <c r="AC121" s="45">
        <v>9.3171999999999997</v>
      </c>
      <c r="AD121" s="45">
        <v>7</v>
      </c>
      <c r="AE121" s="45">
        <v>0</v>
      </c>
      <c r="AF121" s="158"/>
    </row>
    <row r="122" spans="1:32" ht="13.8" hidden="1" outlineLevel="1" collapsed="1">
      <c r="A122" s="8">
        <v>43922</v>
      </c>
      <c r="B122" s="45">
        <v>17.415400000000002</v>
      </c>
      <c r="C122" s="45">
        <v>19.685400000000001</v>
      </c>
      <c r="D122" s="45">
        <v>16.52</v>
      </c>
      <c r="E122" s="45">
        <v>16.1069</v>
      </c>
      <c r="F122" s="45">
        <v>17.674600000000002</v>
      </c>
      <c r="G122" s="45">
        <v>0</v>
      </c>
      <c r="H122" s="45">
        <v>17.829999999999998</v>
      </c>
      <c r="I122" s="45">
        <v>19.685400000000001</v>
      </c>
      <c r="J122" s="45">
        <v>17.0534</v>
      </c>
      <c r="K122" s="45">
        <v>16.7166</v>
      </c>
      <c r="L122" s="45">
        <v>17.944299999999998</v>
      </c>
      <c r="M122" s="45">
        <v>0</v>
      </c>
      <c r="N122" s="45">
        <v>7.7996999999999996</v>
      </c>
      <c r="O122" s="45">
        <v>0</v>
      </c>
      <c r="P122" s="45">
        <v>7.7996999999999996</v>
      </c>
      <c r="Q122" s="45">
        <v>8.1826000000000008</v>
      </c>
      <c r="R122" s="45">
        <v>3.7869000000000002</v>
      </c>
      <c r="S122" s="45" t="s">
        <v>265</v>
      </c>
      <c r="T122" s="45">
        <v>5.8573000000000004</v>
      </c>
      <c r="U122" s="45">
        <v>0</v>
      </c>
      <c r="V122" s="45">
        <v>5.8573000000000004</v>
      </c>
      <c r="W122" s="45">
        <v>7.6418999999999997</v>
      </c>
      <c r="X122" s="45">
        <v>3.7869000000000002</v>
      </c>
      <c r="Y122" s="45">
        <v>0</v>
      </c>
      <c r="Z122" s="45">
        <v>8.2499000000000002</v>
      </c>
      <c r="AA122" s="45">
        <v>0</v>
      </c>
      <c r="AB122" s="45">
        <v>8.2499000000000002</v>
      </c>
      <c r="AC122" s="45">
        <v>8.2499000000000002</v>
      </c>
      <c r="AD122" s="45">
        <v>0</v>
      </c>
      <c r="AE122" s="45">
        <v>0</v>
      </c>
      <c r="AF122" s="158"/>
    </row>
    <row r="123" spans="1:32" ht="13.8" hidden="1" outlineLevel="1" collapsed="1">
      <c r="A123" s="8">
        <v>43952</v>
      </c>
      <c r="B123" s="45">
        <v>14.910500000000001</v>
      </c>
      <c r="C123" s="45">
        <v>19.587199999999999</v>
      </c>
      <c r="D123" s="45">
        <v>13.029500000000001</v>
      </c>
      <c r="E123" s="45">
        <v>16.553699999999999</v>
      </c>
      <c r="F123" s="45">
        <v>13.0505</v>
      </c>
      <c r="G123" s="45">
        <v>7.9013999999999998</v>
      </c>
      <c r="H123" s="45">
        <v>18.124600000000001</v>
      </c>
      <c r="I123" s="45">
        <v>19.587199999999999</v>
      </c>
      <c r="J123" s="45">
        <v>17.113099999999999</v>
      </c>
      <c r="K123" s="45">
        <v>16.600100000000001</v>
      </c>
      <c r="L123" s="45">
        <v>18.4146</v>
      </c>
      <c r="M123" s="45">
        <v>20.897500000000001</v>
      </c>
      <c r="N123" s="45">
        <v>7.3540999999999999</v>
      </c>
      <c r="O123" s="45">
        <v>0</v>
      </c>
      <c r="P123" s="45">
        <v>7.3540999999999999</v>
      </c>
      <c r="Q123" s="45">
        <v>8</v>
      </c>
      <c r="R123" s="45">
        <v>6.0961999999999996</v>
      </c>
      <c r="S123" s="45">
        <v>7.9</v>
      </c>
      <c r="T123" s="45">
        <v>7.6467000000000001</v>
      </c>
      <c r="U123" s="45">
        <v>0</v>
      </c>
      <c r="V123" s="45">
        <v>7.6467000000000001</v>
      </c>
      <c r="W123" s="45">
        <v>8</v>
      </c>
      <c r="X123" s="45">
        <v>3.75</v>
      </c>
      <c r="Y123" s="45">
        <v>0</v>
      </c>
      <c r="Z123" s="45">
        <v>7.3522999999999996</v>
      </c>
      <c r="AA123" s="45">
        <v>0</v>
      </c>
      <c r="AB123" s="45">
        <v>7.3522999999999996</v>
      </c>
      <c r="AC123" s="45">
        <v>0</v>
      </c>
      <c r="AD123" s="45">
        <v>6.1</v>
      </c>
      <c r="AE123" s="45">
        <v>7.9</v>
      </c>
      <c r="AF123" s="158"/>
    </row>
    <row r="124" spans="1:32" ht="13.8" hidden="1" outlineLevel="1" collapsed="1">
      <c r="A124" s="8">
        <v>43983</v>
      </c>
      <c r="B124" s="45">
        <v>16.904699999999998</v>
      </c>
      <c r="C124" s="45">
        <v>19.176300000000001</v>
      </c>
      <c r="D124" s="45">
        <v>15.4649</v>
      </c>
      <c r="E124" s="45">
        <v>16.403700000000001</v>
      </c>
      <c r="F124" s="45">
        <v>12.502700000000001</v>
      </c>
      <c r="G124" s="45">
        <v>0</v>
      </c>
      <c r="H124" s="45">
        <v>17.6252</v>
      </c>
      <c r="I124" s="45">
        <v>19.176300000000001</v>
      </c>
      <c r="J124" s="45">
        <v>16.473199999999999</v>
      </c>
      <c r="K124" s="45">
        <v>16.4008</v>
      </c>
      <c r="L124" s="45">
        <v>16.919499999999999</v>
      </c>
      <c r="M124" s="45">
        <v>0</v>
      </c>
      <c r="N124" s="45">
        <v>9.5928000000000004</v>
      </c>
      <c r="O124" s="45">
        <v>0</v>
      </c>
      <c r="P124" s="45">
        <v>9.5928000000000004</v>
      </c>
      <c r="Q124" s="45">
        <v>16.488099999999999</v>
      </c>
      <c r="R124" s="45">
        <v>8.1742000000000008</v>
      </c>
      <c r="S124" s="45" t="s">
        <v>265</v>
      </c>
      <c r="T124" s="45">
        <v>9.5928000000000004</v>
      </c>
      <c r="U124" s="45">
        <v>0</v>
      </c>
      <c r="V124" s="45">
        <v>9.5928000000000004</v>
      </c>
      <c r="W124" s="45">
        <v>16.488099999999999</v>
      </c>
      <c r="X124" s="45">
        <v>8.1742000000000008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158"/>
    </row>
    <row r="125" spans="1:32" ht="13.8" hidden="1" outlineLevel="1" collapsed="1">
      <c r="A125" s="8">
        <v>44013</v>
      </c>
      <c r="B125" s="45">
        <v>16.026700000000002</v>
      </c>
      <c r="C125" s="45">
        <v>18.561399999999999</v>
      </c>
      <c r="D125" s="45">
        <v>14.407999999999999</v>
      </c>
      <c r="E125" s="45">
        <v>13.927899999999999</v>
      </c>
      <c r="F125" s="45">
        <v>15.8628</v>
      </c>
      <c r="G125" s="45">
        <v>0</v>
      </c>
      <c r="H125" s="45">
        <v>16.031400000000001</v>
      </c>
      <c r="I125" s="45">
        <v>18.561399999999999</v>
      </c>
      <c r="J125" s="45">
        <v>14.412000000000001</v>
      </c>
      <c r="K125" s="45">
        <v>13.9274</v>
      </c>
      <c r="L125" s="45">
        <v>15.8781</v>
      </c>
      <c r="M125" s="45">
        <v>0</v>
      </c>
      <c r="N125" s="45">
        <v>12.723100000000001</v>
      </c>
      <c r="O125" s="45">
        <v>0</v>
      </c>
      <c r="P125" s="45">
        <v>12.723100000000001</v>
      </c>
      <c r="Q125" s="45">
        <v>14.1023</v>
      </c>
      <c r="R125" s="45">
        <v>3.75</v>
      </c>
      <c r="S125" s="45" t="s">
        <v>265</v>
      </c>
      <c r="T125" s="45">
        <v>13.341200000000001</v>
      </c>
      <c r="U125" s="45">
        <v>0</v>
      </c>
      <c r="V125" s="45">
        <v>13.341200000000001</v>
      </c>
      <c r="W125" s="45">
        <v>14.9694</v>
      </c>
      <c r="X125" s="45">
        <v>3.75</v>
      </c>
      <c r="Y125" s="45">
        <v>0</v>
      </c>
      <c r="Z125" s="45">
        <v>5.8</v>
      </c>
      <c r="AA125" s="45">
        <v>0</v>
      </c>
      <c r="AB125" s="45">
        <v>5.8</v>
      </c>
      <c r="AC125" s="45">
        <v>5.8</v>
      </c>
      <c r="AD125" s="45">
        <v>0</v>
      </c>
      <c r="AE125" s="45">
        <v>0</v>
      </c>
      <c r="AF125" s="158"/>
    </row>
    <row r="126" spans="1:32" ht="13.8" hidden="1" outlineLevel="1" collapsed="1">
      <c r="A126" s="8">
        <v>44044</v>
      </c>
      <c r="B126" s="45">
        <v>14.0985</v>
      </c>
      <c r="C126" s="45">
        <v>17.649699999999999</v>
      </c>
      <c r="D126" s="45">
        <v>12.574999999999999</v>
      </c>
      <c r="E126" s="45">
        <v>14.0459</v>
      </c>
      <c r="F126" s="45">
        <v>13.8545</v>
      </c>
      <c r="G126" s="45">
        <v>6.1523000000000003</v>
      </c>
      <c r="H126" s="45">
        <v>15.6327</v>
      </c>
      <c r="I126" s="45">
        <v>17.649699999999999</v>
      </c>
      <c r="J126" s="45">
        <v>14.4884</v>
      </c>
      <c r="K126" s="45">
        <v>14.303599999999999</v>
      </c>
      <c r="L126" s="45">
        <v>14.8744</v>
      </c>
      <c r="M126" s="45">
        <v>20.897500000000001</v>
      </c>
      <c r="N126" s="45">
        <v>6.6388999999999996</v>
      </c>
      <c r="O126" s="45">
        <v>0</v>
      </c>
      <c r="P126" s="45">
        <v>6.6388999999999996</v>
      </c>
      <c r="Q126" s="45">
        <v>8.5838999999999999</v>
      </c>
      <c r="R126" s="45">
        <v>8.0640999999999998</v>
      </c>
      <c r="S126" s="45">
        <v>6.0457000000000001</v>
      </c>
      <c r="T126" s="45">
        <v>4.6146000000000003</v>
      </c>
      <c r="U126" s="45">
        <v>0</v>
      </c>
      <c r="V126" s="45">
        <v>4.6146000000000003</v>
      </c>
      <c r="W126" s="45">
        <v>5.9593999999999996</v>
      </c>
      <c r="X126" s="45">
        <v>3.3</v>
      </c>
      <c r="Y126" s="45">
        <v>0</v>
      </c>
      <c r="Z126" s="45">
        <v>6.6586999999999996</v>
      </c>
      <c r="AA126" s="45">
        <v>0</v>
      </c>
      <c r="AB126" s="45">
        <v>6.6586999999999996</v>
      </c>
      <c r="AC126" s="45">
        <v>8.7141000000000002</v>
      </c>
      <c r="AD126" s="45">
        <v>8.2093000000000007</v>
      </c>
      <c r="AE126" s="45">
        <v>6.0457000000000001</v>
      </c>
      <c r="AF126" s="158"/>
    </row>
    <row r="127" spans="1:32" ht="13.8" hidden="1" outlineLevel="1" collapsed="1">
      <c r="A127" s="8">
        <v>44075</v>
      </c>
      <c r="B127" s="45">
        <v>13.8224</v>
      </c>
      <c r="C127" s="45">
        <v>17.004300000000001</v>
      </c>
      <c r="D127" s="45">
        <v>12.3329</v>
      </c>
      <c r="E127" s="45">
        <v>12.5977</v>
      </c>
      <c r="F127" s="45">
        <v>11.6295</v>
      </c>
      <c r="G127" s="45">
        <v>20.897500000000001</v>
      </c>
      <c r="H127" s="45">
        <v>14.819000000000001</v>
      </c>
      <c r="I127" s="45">
        <v>17.004300000000001</v>
      </c>
      <c r="J127" s="45">
        <v>13.5548</v>
      </c>
      <c r="K127" s="45">
        <v>13.1587</v>
      </c>
      <c r="L127" s="45">
        <v>14.8161</v>
      </c>
      <c r="M127" s="45">
        <v>20.897500000000001</v>
      </c>
      <c r="N127" s="45">
        <v>7.1496000000000004</v>
      </c>
      <c r="O127" s="45">
        <v>0</v>
      </c>
      <c r="P127" s="45">
        <v>7.1496000000000004</v>
      </c>
      <c r="Q127" s="45">
        <v>7.6643999999999997</v>
      </c>
      <c r="R127" s="45">
        <v>6.8426</v>
      </c>
      <c r="S127" s="45" t="s">
        <v>265</v>
      </c>
      <c r="T127" s="45">
        <v>6.6868999999999996</v>
      </c>
      <c r="U127" s="45">
        <v>0</v>
      </c>
      <c r="V127" s="45">
        <v>6.6868999999999996</v>
      </c>
      <c r="W127" s="45">
        <v>7.9953000000000003</v>
      </c>
      <c r="X127" s="45">
        <v>6.6627000000000001</v>
      </c>
      <c r="Y127" s="45">
        <v>0</v>
      </c>
      <c r="Z127" s="45">
        <v>7.4951999999999996</v>
      </c>
      <c r="AA127" s="45">
        <v>0</v>
      </c>
      <c r="AB127" s="45">
        <v>7.4951999999999996</v>
      </c>
      <c r="AC127" s="45">
        <v>7.6574</v>
      </c>
      <c r="AD127" s="45">
        <v>7.2081</v>
      </c>
      <c r="AE127" s="45">
        <v>0</v>
      </c>
      <c r="AF127" s="158"/>
    </row>
    <row r="128" spans="1:32" ht="13.8" hidden="1" outlineLevel="1" collapsed="1">
      <c r="A128" s="8">
        <v>44105</v>
      </c>
      <c r="B128" s="45">
        <v>14.0969</v>
      </c>
      <c r="C128" s="45">
        <v>16.4085</v>
      </c>
      <c r="D128" s="45">
        <v>13.050800000000001</v>
      </c>
      <c r="E128" s="45">
        <v>13.1</v>
      </c>
      <c r="F128" s="45">
        <v>12.9337</v>
      </c>
      <c r="G128" s="45">
        <v>20.897500000000001</v>
      </c>
      <c r="H128" s="45">
        <v>14.459899999999999</v>
      </c>
      <c r="I128" s="45">
        <v>16.4085</v>
      </c>
      <c r="J128" s="45">
        <v>13.5207</v>
      </c>
      <c r="K128" s="45">
        <v>13.4163</v>
      </c>
      <c r="L128" s="45">
        <v>13.7494</v>
      </c>
      <c r="M128" s="45">
        <v>20.897500000000001</v>
      </c>
      <c r="N128" s="45">
        <v>5.8166000000000002</v>
      </c>
      <c r="O128" s="45">
        <v>0</v>
      </c>
      <c r="P128" s="45">
        <v>5.8166000000000002</v>
      </c>
      <c r="Q128" s="45">
        <v>5.13</v>
      </c>
      <c r="R128" s="45">
        <v>6.3268000000000004</v>
      </c>
      <c r="S128" s="45" t="s">
        <v>265</v>
      </c>
      <c r="T128" s="45">
        <v>4.4432999999999998</v>
      </c>
      <c r="U128" s="45">
        <v>0</v>
      </c>
      <c r="V128" s="45">
        <v>4.4432999999999998</v>
      </c>
      <c r="W128" s="45">
        <v>5.0598999999999998</v>
      </c>
      <c r="X128" s="45">
        <v>1.7677</v>
      </c>
      <c r="Y128" s="45">
        <v>0</v>
      </c>
      <c r="Z128" s="45">
        <v>7.1848000000000001</v>
      </c>
      <c r="AA128" s="45">
        <v>0</v>
      </c>
      <c r="AB128" s="45">
        <v>7.1848000000000001</v>
      </c>
      <c r="AC128" s="45">
        <v>6.5</v>
      </c>
      <c r="AD128" s="45">
        <v>7.2144000000000004</v>
      </c>
      <c r="AE128" s="45">
        <v>0</v>
      </c>
      <c r="AF128" s="158"/>
    </row>
    <row r="129" spans="1:32" ht="13.8" hidden="1" outlineLevel="1" collapsed="1">
      <c r="A129" s="8">
        <v>44136</v>
      </c>
      <c r="B129" s="45">
        <v>14.030900000000001</v>
      </c>
      <c r="C129" s="45">
        <v>16.446400000000001</v>
      </c>
      <c r="D129" s="45">
        <v>12.6121</v>
      </c>
      <c r="E129" s="45">
        <v>12.236499999999999</v>
      </c>
      <c r="F129" s="45">
        <v>14.0642</v>
      </c>
      <c r="G129" s="45">
        <v>20.897500000000001</v>
      </c>
      <c r="H129" s="45">
        <v>14.5878</v>
      </c>
      <c r="I129" s="45">
        <v>16.446400000000001</v>
      </c>
      <c r="J129" s="45">
        <v>13.372</v>
      </c>
      <c r="K129" s="45">
        <v>13.063700000000001</v>
      </c>
      <c r="L129" s="45">
        <v>14.435499999999999</v>
      </c>
      <c r="M129" s="45">
        <v>20.897500000000001</v>
      </c>
      <c r="N129" s="45">
        <v>5.9333999999999998</v>
      </c>
      <c r="O129" s="45">
        <v>0</v>
      </c>
      <c r="P129" s="45">
        <v>5.9333999999999998</v>
      </c>
      <c r="Q129" s="45">
        <v>6.0678000000000001</v>
      </c>
      <c r="R129" s="45">
        <v>4.0521000000000003</v>
      </c>
      <c r="S129" s="45" t="s">
        <v>265</v>
      </c>
      <c r="T129" s="45">
        <v>4.8686999999999996</v>
      </c>
      <c r="U129" s="45">
        <v>0</v>
      </c>
      <c r="V129" s="45">
        <v>4.8686999999999996</v>
      </c>
      <c r="W129" s="45">
        <v>5.0872000000000002</v>
      </c>
      <c r="X129" s="45">
        <v>2.92</v>
      </c>
      <c r="Y129" s="45">
        <v>0</v>
      </c>
      <c r="Z129" s="45">
        <v>6.4653</v>
      </c>
      <c r="AA129" s="45">
        <v>0</v>
      </c>
      <c r="AB129" s="45">
        <v>6.4653</v>
      </c>
      <c r="AC129" s="45">
        <v>6.5313999999999997</v>
      </c>
      <c r="AD129" s="45">
        <v>5.2</v>
      </c>
      <c r="AE129" s="45">
        <v>0</v>
      </c>
      <c r="AF129" s="158"/>
    </row>
    <row r="130" spans="1:32" ht="13.8" hidden="1" outlineLevel="1" collapsed="1">
      <c r="A130" s="8">
        <v>44166</v>
      </c>
      <c r="B130" s="45">
        <v>13.0359</v>
      </c>
      <c r="C130" s="45">
        <v>16.071400000000001</v>
      </c>
      <c r="D130" s="45">
        <v>11.381399999999999</v>
      </c>
      <c r="E130" s="45">
        <v>11.9964</v>
      </c>
      <c r="F130" s="45">
        <v>13.063700000000001</v>
      </c>
      <c r="G130" s="45">
        <v>4.87</v>
      </c>
      <c r="H130" s="45">
        <v>14.5055</v>
      </c>
      <c r="I130" s="45">
        <v>16.071400000000001</v>
      </c>
      <c r="J130" s="45">
        <v>13.378399999999999</v>
      </c>
      <c r="K130" s="45">
        <v>13.052099999999999</v>
      </c>
      <c r="L130" s="45">
        <v>14.234400000000001</v>
      </c>
      <c r="M130" s="45">
        <v>0</v>
      </c>
      <c r="N130" s="45">
        <v>5.1505000000000001</v>
      </c>
      <c r="O130" s="45">
        <v>0</v>
      </c>
      <c r="P130" s="45">
        <v>5.1505000000000001</v>
      </c>
      <c r="Q130" s="45">
        <v>5.7689000000000004</v>
      </c>
      <c r="R130" s="45">
        <v>4.3170999999999999</v>
      </c>
      <c r="S130" s="45">
        <v>4.87</v>
      </c>
      <c r="T130" s="45">
        <v>4.6334999999999997</v>
      </c>
      <c r="U130" s="45">
        <v>0</v>
      </c>
      <c r="V130" s="45">
        <v>4.6334999999999997</v>
      </c>
      <c r="W130" s="45">
        <v>4.7343000000000002</v>
      </c>
      <c r="X130" s="45">
        <v>2.92</v>
      </c>
      <c r="Y130" s="45">
        <v>0</v>
      </c>
      <c r="Z130" s="45">
        <v>5.2548000000000004</v>
      </c>
      <c r="AA130" s="45">
        <v>0</v>
      </c>
      <c r="AB130" s="45">
        <v>5.2548000000000004</v>
      </c>
      <c r="AC130" s="45">
        <v>6.5</v>
      </c>
      <c r="AD130" s="45">
        <v>4.4400000000000004</v>
      </c>
      <c r="AE130" s="45">
        <v>4.87</v>
      </c>
      <c r="AF130" s="158"/>
    </row>
    <row r="131" spans="1:32" ht="13.8" hidden="1" outlineLevel="1" collapsed="1">
      <c r="A131" s="8">
        <v>44197</v>
      </c>
      <c r="B131" s="45">
        <v>13.5381</v>
      </c>
      <c r="C131" s="45">
        <v>15.8432</v>
      </c>
      <c r="D131" s="45">
        <v>12.499499999999999</v>
      </c>
      <c r="E131" s="45">
        <v>12.307</v>
      </c>
      <c r="F131" s="45">
        <v>12.8202</v>
      </c>
      <c r="G131" s="45">
        <v>20.897500000000001</v>
      </c>
      <c r="H131" s="45">
        <v>13.811299999999999</v>
      </c>
      <c r="I131" s="45">
        <v>15.8432</v>
      </c>
      <c r="J131" s="45">
        <v>12.8475</v>
      </c>
      <c r="K131" s="45">
        <v>12.613799999999999</v>
      </c>
      <c r="L131" s="45">
        <v>13.2464</v>
      </c>
      <c r="M131" s="45">
        <v>20.897500000000001</v>
      </c>
      <c r="N131" s="45">
        <v>5.9005999999999998</v>
      </c>
      <c r="O131" s="45">
        <v>0</v>
      </c>
      <c r="P131" s="45">
        <v>5.9005999999999998</v>
      </c>
      <c r="Q131" s="45">
        <v>5.3022</v>
      </c>
      <c r="R131" s="45">
        <v>6.5616000000000003</v>
      </c>
      <c r="S131" s="45" t="s">
        <v>265</v>
      </c>
      <c r="T131" s="45">
        <v>5.8529999999999998</v>
      </c>
      <c r="U131" s="45">
        <v>0</v>
      </c>
      <c r="V131" s="45">
        <v>5.8529999999999998</v>
      </c>
      <c r="W131" s="45">
        <v>5.1067999999999998</v>
      </c>
      <c r="X131" s="45">
        <v>6.5616000000000003</v>
      </c>
      <c r="Y131" s="45">
        <v>0</v>
      </c>
      <c r="Z131" s="45">
        <v>6.5</v>
      </c>
      <c r="AA131" s="45">
        <v>0</v>
      </c>
      <c r="AB131" s="45">
        <v>6.5</v>
      </c>
      <c r="AC131" s="45">
        <v>6.5</v>
      </c>
      <c r="AD131" s="45">
        <v>0</v>
      </c>
      <c r="AE131" s="45">
        <v>0</v>
      </c>
      <c r="AF131" s="158"/>
    </row>
    <row r="132" spans="1:32" ht="13.8" hidden="1" outlineLevel="1" collapsed="1">
      <c r="A132" s="8">
        <v>44228</v>
      </c>
      <c r="B132" s="45">
        <v>13.8416</v>
      </c>
      <c r="C132" s="45">
        <v>15.621499999999999</v>
      </c>
      <c r="D132" s="45">
        <v>12.1938</v>
      </c>
      <c r="E132" s="45">
        <v>11.938700000000001</v>
      </c>
      <c r="F132" s="45">
        <v>12.8485</v>
      </c>
      <c r="G132" s="45">
        <v>0</v>
      </c>
      <c r="H132" s="45">
        <v>14.2393</v>
      </c>
      <c r="I132" s="45">
        <v>15.621499999999999</v>
      </c>
      <c r="J132" s="45">
        <v>12.8424</v>
      </c>
      <c r="K132" s="45">
        <v>12.5024</v>
      </c>
      <c r="L132" s="45">
        <v>13.7225</v>
      </c>
      <c r="M132" s="45">
        <v>0</v>
      </c>
      <c r="N132" s="45">
        <v>5.1181999999999999</v>
      </c>
      <c r="O132" s="45">
        <v>0</v>
      </c>
      <c r="P132" s="45">
        <v>5.1181999999999999</v>
      </c>
      <c r="Q132" s="45">
        <v>5.6083999999999996</v>
      </c>
      <c r="R132" s="45">
        <v>3.9704000000000002</v>
      </c>
      <c r="S132" s="45" t="s">
        <v>265</v>
      </c>
      <c r="T132" s="45">
        <v>4.4991000000000003</v>
      </c>
      <c r="U132" s="45">
        <v>0</v>
      </c>
      <c r="V132" s="45">
        <v>4.4991000000000003</v>
      </c>
      <c r="W132" s="45">
        <v>4.9035000000000002</v>
      </c>
      <c r="X132" s="45">
        <v>3.9704000000000002</v>
      </c>
      <c r="Y132" s="45">
        <v>0</v>
      </c>
      <c r="Z132" s="45">
        <v>6.5</v>
      </c>
      <c r="AA132" s="45">
        <v>0</v>
      </c>
      <c r="AB132" s="45">
        <v>6.5</v>
      </c>
      <c r="AC132" s="45">
        <v>6.5</v>
      </c>
      <c r="AD132" s="45">
        <v>0</v>
      </c>
      <c r="AE132" s="45">
        <v>0</v>
      </c>
      <c r="AF132" s="158"/>
    </row>
    <row r="133" spans="1:32" ht="13.8" hidden="1" outlineLevel="1" collapsed="1">
      <c r="A133" s="8">
        <v>44256</v>
      </c>
      <c r="B133" s="45">
        <v>13.947699999999999</v>
      </c>
      <c r="C133" s="45">
        <v>15.7997</v>
      </c>
      <c r="D133" s="45">
        <v>13.070600000000001</v>
      </c>
      <c r="E133" s="45">
        <v>12.553900000000001</v>
      </c>
      <c r="F133" s="45">
        <v>13.866400000000001</v>
      </c>
      <c r="G133" s="45">
        <v>20.897500000000001</v>
      </c>
      <c r="H133" s="45">
        <v>14.0375</v>
      </c>
      <c r="I133" s="45">
        <v>15.7997</v>
      </c>
      <c r="J133" s="45">
        <v>13.190099999999999</v>
      </c>
      <c r="K133" s="45">
        <v>12.7394</v>
      </c>
      <c r="L133" s="45">
        <v>13.8665</v>
      </c>
      <c r="M133" s="45">
        <v>20.897500000000001</v>
      </c>
      <c r="N133" s="45">
        <v>5.3124000000000002</v>
      </c>
      <c r="O133" s="45">
        <v>0</v>
      </c>
      <c r="P133" s="45">
        <v>5.3124000000000002</v>
      </c>
      <c r="Q133" s="45">
        <v>5.3129</v>
      </c>
      <c r="R133" s="45">
        <v>2.92</v>
      </c>
      <c r="S133" s="45" t="s">
        <v>265</v>
      </c>
      <c r="T133" s="45">
        <v>4.9995000000000003</v>
      </c>
      <c r="U133" s="45">
        <v>0</v>
      </c>
      <c r="V133" s="45">
        <v>4.9995000000000003</v>
      </c>
      <c r="W133" s="45">
        <v>5</v>
      </c>
      <c r="X133" s="45">
        <v>2.92</v>
      </c>
      <c r="Y133" s="45">
        <v>0</v>
      </c>
      <c r="Z133" s="45">
        <v>6.5</v>
      </c>
      <c r="AA133" s="45">
        <v>0</v>
      </c>
      <c r="AB133" s="45">
        <v>6.5</v>
      </c>
      <c r="AC133" s="45">
        <v>6.5</v>
      </c>
      <c r="AD133" s="45">
        <v>0</v>
      </c>
      <c r="AE133" s="45">
        <v>0</v>
      </c>
      <c r="AF133" s="158"/>
    </row>
    <row r="134" spans="1:32" ht="13.8" hidden="1" outlineLevel="1" collapsed="1">
      <c r="A134" s="8">
        <v>44287</v>
      </c>
      <c r="B134" s="45">
        <v>13.6349</v>
      </c>
      <c r="C134" s="45">
        <v>15.4839</v>
      </c>
      <c r="D134" s="45">
        <v>13.101900000000001</v>
      </c>
      <c r="E134" s="45">
        <v>12.990600000000001</v>
      </c>
      <c r="F134" s="45">
        <v>13.2857</v>
      </c>
      <c r="G134" s="45">
        <v>20.897500000000001</v>
      </c>
      <c r="H134" s="45">
        <v>13.793200000000001</v>
      </c>
      <c r="I134" s="45">
        <v>15.4839</v>
      </c>
      <c r="J134" s="45">
        <v>13.2926</v>
      </c>
      <c r="K134" s="45">
        <v>13.2841</v>
      </c>
      <c r="L134" s="45">
        <v>13.2956</v>
      </c>
      <c r="M134" s="45">
        <v>20.897500000000001</v>
      </c>
      <c r="N134" s="45">
        <v>6.0602999999999998</v>
      </c>
      <c r="O134" s="45">
        <v>0</v>
      </c>
      <c r="P134" s="45">
        <v>6.0602999999999998</v>
      </c>
      <c r="Q134" s="45">
        <v>6.1018999999999997</v>
      </c>
      <c r="R134" s="45">
        <v>2.92</v>
      </c>
      <c r="S134" s="45" t="s">
        <v>265</v>
      </c>
      <c r="T134" s="45">
        <v>5.2347000000000001</v>
      </c>
      <c r="U134" s="45">
        <v>0</v>
      </c>
      <c r="V134" s="45">
        <v>5.2347000000000001</v>
      </c>
      <c r="W134" s="45">
        <v>5.3756000000000004</v>
      </c>
      <c r="X134" s="45">
        <v>2.92</v>
      </c>
      <c r="Y134" s="45">
        <v>0</v>
      </c>
      <c r="Z134" s="45">
        <v>6.3042999999999996</v>
      </c>
      <c r="AA134" s="45">
        <v>0</v>
      </c>
      <c r="AB134" s="45">
        <v>6.3042999999999996</v>
      </c>
      <c r="AC134" s="45">
        <v>6.3042999999999996</v>
      </c>
      <c r="AD134" s="45">
        <v>0</v>
      </c>
      <c r="AE134" s="45">
        <v>0</v>
      </c>
      <c r="AF134" s="158"/>
    </row>
    <row r="135" spans="1:32" ht="13.8" hidden="1" outlineLevel="1" collapsed="1">
      <c r="A135" s="8">
        <v>44317</v>
      </c>
      <c r="B135" s="45">
        <v>12.712400000000001</v>
      </c>
      <c r="C135" s="45">
        <v>15.3347</v>
      </c>
      <c r="D135" s="45">
        <v>11.2936</v>
      </c>
      <c r="E135" s="45">
        <v>11.3279</v>
      </c>
      <c r="F135" s="45">
        <v>11.207599999999999</v>
      </c>
      <c r="G135" s="45">
        <v>20.897500000000001</v>
      </c>
      <c r="H135" s="45">
        <v>13.174200000000001</v>
      </c>
      <c r="I135" s="45">
        <v>15.3347</v>
      </c>
      <c r="J135" s="45">
        <v>11.8825</v>
      </c>
      <c r="K135" s="45">
        <v>11.462400000000001</v>
      </c>
      <c r="L135" s="45">
        <v>13.117800000000001</v>
      </c>
      <c r="M135" s="45">
        <v>20.897500000000001</v>
      </c>
      <c r="N135" s="45">
        <v>5.6866000000000003</v>
      </c>
      <c r="O135" s="45">
        <v>0</v>
      </c>
      <c r="P135" s="45">
        <v>5.6866000000000003</v>
      </c>
      <c r="Q135" s="45">
        <v>6.5</v>
      </c>
      <c r="R135" s="45">
        <v>5.4854000000000003</v>
      </c>
      <c r="S135" s="45" t="s">
        <v>265</v>
      </c>
      <c r="T135" s="45">
        <v>5.3861999999999997</v>
      </c>
      <c r="U135" s="45">
        <v>0</v>
      </c>
      <c r="V135" s="45">
        <v>5.3861999999999997</v>
      </c>
      <c r="W135" s="45">
        <v>0</v>
      </c>
      <c r="X135" s="45">
        <v>5.3861999999999997</v>
      </c>
      <c r="Y135" s="45">
        <v>0</v>
      </c>
      <c r="Z135" s="45">
        <v>6.1420000000000003</v>
      </c>
      <c r="AA135" s="45">
        <v>0</v>
      </c>
      <c r="AB135" s="45">
        <v>6.1420000000000003</v>
      </c>
      <c r="AC135" s="45">
        <v>6.5</v>
      </c>
      <c r="AD135" s="45">
        <v>5.7854000000000001</v>
      </c>
      <c r="AE135" s="45">
        <v>0</v>
      </c>
      <c r="AF135" s="158"/>
    </row>
    <row r="136" spans="1:32" ht="13.8" hidden="1" outlineLevel="1" collapsed="1">
      <c r="A136" s="8">
        <v>44348</v>
      </c>
      <c r="B136" s="45">
        <v>12.6881</v>
      </c>
      <c r="C136" s="45">
        <v>15.2155</v>
      </c>
      <c r="D136" s="45">
        <v>11.675700000000001</v>
      </c>
      <c r="E136" s="45">
        <v>11.932399999999999</v>
      </c>
      <c r="F136" s="45">
        <v>11.160299999999999</v>
      </c>
      <c r="G136" s="45">
        <v>20.897500000000001</v>
      </c>
      <c r="H136" s="45">
        <v>13.1157</v>
      </c>
      <c r="I136" s="45">
        <v>15.2155</v>
      </c>
      <c r="J136" s="45">
        <v>12.199400000000001</v>
      </c>
      <c r="K136" s="45">
        <v>12.258699999999999</v>
      </c>
      <c r="L136" s="45">
        <v>12.007</v>
      </c>
      <c r="M136" s="45">
        <v>20.897500000000001</v>
      </c>
      <c r="N136" s="45">
        <v>5.8230000000000004</v>
      </c>
      <c r="O136" s="45">
        <v>0</v>
      </c>
      <c r="P136" s="45">
        <v>5.8230000000000004</v>
      </c>
      <c r="Q136" s="45">
        <v>6.3878000000000004</v>
      </c>
      <c r="R136" s="45">
        <v>5.4039999999999999</v>
      </c>
      <c r="S136" s="45" t="s">
        <v>265</v>
      </c>
      <c r="T136" s="45">
        <v>5.3498999999999999</v>
      </c>
      <c r="U136" s="45">
        <v>0</v>
      </c>
      <c r="V136" s="45">
        <v>5.3498999999999999</v>
      </c>
      <c r="W136" s="45">
        <v>3.2</v>
      </c>
      <c r="X136" s="45">
        <v>5.4039999999999999</v>
      </c>
      <c r="Y136" s="45">
        <v>0</v>
      </c>
      <c r="Z136" s="45">
        <v>6.5</v>
      </c>
      <c r="AA136" s="45">
        <v>0</v>
      </c>
      <c r="AB136" s="45">
        <v>6.5</v>
      </c>
      <c r="AC136" s="45">
        <v>6.5</v>
      </c>
      <c r="AD136" s="45">
        <v>0</v>
      </c>
      <c r="AE136" s="45">
        <v>0</v>
      </c>
      <c r="AF136" s="158"/>
    </row>
    <row r="137" spans="1:32" ht="13.8" hidden="1" outlineLevel="1" collapsed="1">
      <c r="A137" s="8">
        <v>44378</v>
      </c>
      <c r="B137" s="45">
        <v>13.588100000000001</v>
      </c>
      <c r="C137" s="45">
        <v>15.233700000000001</v>
      </c>
      <c r="D137" s="45">
        <v>13.093500000000001</v>
      </c>
      <c r="E137" s="45">
        <v>12.672000000000001</v>
      </c>
      <c r="F137" s="45">
        <v>13.541600000000001</v>
      </c>
      <c r="G137" s="45">
        <v>20.897500000000001</v>
      </c>
      <c r="H137" s="45">
        <v>13.588100000000001</v>
      </c>
      <c r="I137" s="45">
        <v>15.233700000000001</v>
      </c>
      <c r="J137" s="45">
        <v>13.093500000000001</v>
      </c>
      <c r="K137" s="45">
        <v>12.672000000000001</v>
      </c>
      <c r="L137" s="45">
        <v>13.541600000000001</v>
      </c>
      <c r="M137" s="45">
        <v>20.897500000000001</v>
      </c>
      <c r="N137" s="45">
        <v>0</v>
      </c>
      <c r="O137" s="45">
        <v>0</v>
      </c>
      <c r="P137" s="45" t="s">
        <v>265</v>
      </c>
      <c r="Q137" s="45" t="s">
        <v>265</v>
      </c>
      <c r="R137" s="45" t="s">
        <v>265</v>
      </c>
      <c r="S137" s="45" t="s">
        <v>265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158"/>
    </row>
    <row r="138" spans="1:32" ht="13.8" hidden="1" outlineLevel="1" collapsed="1">
      <c r="A138" s="8">
        <v>44409</v>
      </c>
      <c r="B138" s="45">
        <v>12.8226</v>
      </c>
      <c r="C138" s="45">
        <v>15.037100000000001</v>
      </c>
      <c r="D138" s="45">
        <v>11.6273</v>
      </c>
      <c r="E138" s="45">
        <v>12.0886</v>
      </c>
      <c r="F138" s="45">
        <v>13.5055</v>
      </c>
      <c r="G138" s="45">
        <v>6.1620999999999997</v>
      </c>
      <c r="H138" s="45">
        <v>13.935600000000001</v>
      </c>
      <c r="I138" s="45">
        <v>15.037100000000001</v>
      </c>
      <c r="J138" s="45">
        <v>13.1805</v>
      </c>
      <c r="K138" s="45">
        <v>12.685600000000001</v>
      </c>
      <c r="L138" s="45">
        <v>13.5444</v>
      </c>
      <c r="M138" s="45">
        <v>20.897500000000001</v>
      </c>
      <c r="N138" s="45">
        <v>5.8745000000000003</v>
      </c>
      <c r="O138" s="45">
        <v>0</v>
      </c>
      <c r="P138" s="45">
        <v>5.8745000000000003</v>
      </c>
      <c r="Q138" s="45">
        <v>6.5</v>
      </c>
      <c r="R138" s="45">
        <v>4.0460000000000003</v>
      </c>
      <c r="S138" s="45">
        <v>5.7458</v>
      </c>
      <c r="T138" s="45">
        <v>4.0460000000000003</v>
      </c>
      <c r="U138" s="45">
        <v>0</v>
      </c>
      <c r="V138" s="45">
        <v>4.0460000000000003</v>
      </c>
      <c r="W138" s="45">
        <v>0</v>
      </c>
      <c r="X138" s="45">
        <v>4.0460000000000003</v>
      </c>
      <c r="Y138" s="45">
        <v>0</v>
      </c>
      <c r="Z138" s="45">
        <v>5.8890000000000002</v>
      </c>
      <c r="AA138" s="45">
        <v>0</v>
      </c>
      <c r="AB138" s="45">
        <v>5.8890000000000002</v>
      </c>
      <c r="AC138" s="45">
        <v>6.5</v>
      </c>
      <c r="AD138" s="45">
        <v>0</v>
      </c>
      <c r="AE138" s="45">
        <v>5.7458</v>
      </c>
      <c r="AF138" s="158"/>
    </row>
    <row r="139" spans="1:32" ht="13.8" hidden="1" outlineLevel="1" collapsed="1">
      <c r="A139" s="8">
        <v>44440</v>
      </c>
      <c r="B139" s="45">
        <v>13.298</v>
      </c>
      <c r="C139" s="45">
        <v>14.7369</v>
      </c>
      <c r="D139" s="45">
        <v>12.8813</v>
      </c>
      <c r="E139" s="45">
        <v>12.598100000000001</v>
      </c>
      <c r="F139" s="45">
        <v>12.9528</v>
      </c>
      <c r="G139" s="45">
        <v>20.897500000000001</v>
      </c>
      <c r="H139" s="45">
        <v>13.902200000000001</v>
      </c>
      <c r="I139" s="45">
        <v>14.7369</v>
      </c>
      <c r="J139" s="45">
        <v>13.625999999999999</v>
      </c>
      <c r="K139" s="45">
        <v>12.78</v>
      </c>
      <c r="L139" s="45">
        <v>14.0169</v>
      </c>
      <c r="M139" s="45">
        <v>20.897500000000001</v>
      </c>
      <c r="N139" s="45">
        <v>7.6684999999999999</v>
      </c>
      <c r="O139" s="45">
        <v>0</v>
      </c>
      <c r="P139" s="45">
        <v>7.6684999999999999</v>
      </c>
      <c r="Q139" s="45">
        <v>6.5</v>
      </c>
      <c r="R139" s="45">
        <v>7.76</v>
      </c>
      <c r="S139" s="45" t="s">
        <v>265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7.6684999999999999</v>
      </c>
      <c r="AA139" s="45">
        <v>0</v>
      </c>
      <c r="AB139" s="45">
        <v>7.6684999999999999</v>
      </c>
      <c r="AC139" s="45">
        <v>6.5</v>
      </c>
      <c r="AD139" s="45">
        <v>7.76</v>
      </c>
      <c r="AE139" s="45">
        <v>0</v>
      </c>
      <c r="AF139" s="158"/>
    </row>
    <row r="140" spans="1:32" ht="13.8" hidden="1" outlineLevel="1" collapsed="1">
      <c r="A140" s="8">
        <v>44470</v>
      </c>
      <c r="B140" s="45">
        <v>8.2144999999999992</v>
      </c>
      <c r="C140" s="45">
        <v>13.906499999999999</v>
      </c>
      <c r="D140" s="45">
        <v>7.4295999999999998</v>
      </c>
      <c r="E140" s="45">
        <v>12.2509</v>
      </c>
      <c r="F140" s="45">
        <v>12.929600000000001</v>
      </c>
      <c r="G140" s="45">
        <v>5.1172000000000004</v>
      </c>
      <c r="H140" s="45">
        <v>13.519500000000001</v>
      </c>
      <c r="I140" s="45">
        <v>13.906499999999999</v>
      </c>
      <c r="J140" s="45">
        <v>13.329499999999999</v>
      </c>
      <c r="K140" s="45">
        <v>13.7544</v>
      </c>
      <c r="L140" s="45">
        <v>12.929600000000001</v>
      </c>
      <c r="M140" s="45">
        <v>20.897500000000001</v>
      </c>
      <c r="N140" s="45">
        <v>5.1238999999999999</v>
      </c>
      <c r="O140" s="45">
        <v>0</v>
      </c>
      <c r="P140" s="45">
        <v>5.1238999999999999</v>
      </c>
      <c r="Q140" s="45">
        <v>5.3125999999999998</v>
      </c>
      <c r="R140" s="45" t="s">
        <v>265</v>
      </c>
      <c r="S140" s="45">
        <v>5.1158999999999999</v>
      </c>
      <c r="T140" s="45">
        <v>4.8</v>
      </c>
      <c r="U140" s="45">
        <v>0</v>
      </c>
      <c r="V140" s="45">
        <v>4.8</v>
      </c>
      <c r="W140" s="45">
        <v>4.8</v>
      </c>
      <c r="X140" s="45">
        <v>0</v>
      </c>
      <c r="Y140" s="45">
        <v>0</v>
      </c>
      <c r="Z140" s="45">
        <v>5.1295000000000002</v>
      </c>
      <c r="AA140" s="45">
        <v>0</v>
      </c>
      <c r="AB140" s="45">
        <v>5.1295000000000002</v>
      </c>
      <c r="AC140" s="45">
        <v>5.6733000000000002</v>
      </c>
      <c r="AD140" s="45">
        <v>0</v>
      </c>
      <c r="AE140" s="45">
        <v>5.1158999999999999</v>
      </c>
      <c r="AF140" s="158"/>
    </row>
    <row r="141" spans="1:32" ht="13.8" hidden="1" outlineLevel="1" collapsed="1">
      <c r="A141" s="8">
        <v>44501</v>
      </c>
      <c r="B141" s="45">
        <v>12.4979</v>
      </c>
      <c r="C141" s="45">
        <v>14.2758</v>
      </c>
      <c r="D141" s="45">
        <v>11.570399999999999</v>
      </c>
      <c r="E141" s="45">
        <v>10.7539</v>
      </c>
      <c r="F141" s="45">
        <v>13.4313</v>
      </c>
      <c r="G141" s="45">
        <v>0</v>
      </c>
      <c r="H141" s="45">
        <v>13.226000000000001</v>
      </c>
      <c r="I141" s="45">
        <v>14.2758</v>
      </c>
      <c r="J141" s="45">
        <v>12.580299999999999</v>
      </c>
      <c r="K141" s="45">
        <v>12.102499999999999</v>
      </c>
      <c r="L141" s="45">
        <v>13.4313</v>
      </c>
      <c r="M141" s="45">
        <v>0</v>
      </c>
      <c r="N141" s="45">
        <v>5.9318999999999997</v>
      </c>
      <c r="O141" s="45">
        <v>0</v>
      </c>
      <c r="P141" s="45">
        <v>5.9318999999999997</v>
      </c>
      <c r="Q141" s="45">
        <v>5.9318999999999997</v>
      </c>
      <c r="R141" s="45" t="s">
        <v>265</v>
      </c>
      <c r="S141" s="45" t="s">
        <v>265</v>
      </c>
      <c r="T141" s="45">
        <v>4.8</v>
      </c>
      <c r="U141" s="45">
        <v>0</v>
      </c>
      <c r="V141" s="45">
        <v>4.8</v>
      </c>
      <c r="W141" s="45">
        <v>4.8</v>
      </c>
      <c r="X141" s="45">
        <v>0</v>
      </c>
      <c r="Y141" s="45">
        <v>0</v>
      </c>
      <c r="Z141" s="45">
        <v>6.1336000000000004</v>
      </c>
      <c r="AA141" s="45">
        <v>0</v>
      </c>
      <c r="AB141" s="45">
        <v>6.1336000000000004</v>
      </c>
      <c r="AC141" s="45">
        <v>6.1336000000000004</v>
      </c>
      <c r="AD141" s="45">
        <v>0</v>
      </c>
      <c r="AE141" s="45">
        <v>0</v>
      </c>
      <c r="AF141" s="158"/>
    </row>
    <row r="142" spans="1:32" ht="13.8" hidden="1" outlineLevel="1" collapsed="1">
      <c r="A142" s="8">
        <v>44531</v>
      </c>
      <c r="B142" s="45">
        <v>13.106999999999999</v>
      </c>
      <c r="C142" s="45">
        <v>14.157</v>
      </c>
      <c r="D142" s="45">
        <v>12.7517</v>
      </c>
      <c r="E142" s="45">
        <v>12.930300000000001</v>
      </c>
      <c r="F142" s="45">
        <v>12.360900000000001</v>
      </c>
      <c r="G142" s="45">
        <v>0</v>
      </c>
      <c r="H142" s="45">
        <v>13.507300000000001</v>
      </c>
      <c r="I142" s="45">
        <v>14.157</v>
      </c>
      <c r="J142" s="45">
        <v>13.271800000000001</v>
      </c>
      <c r="K142" s="45">
        <v>13.159000000000001</v>
      </c>
      <c r="L142" s="45">
        <v>13.547700000000001</v>
      </c>
      <c r="M142" s="45">
        <v>0</v>
      </c>
      <c r="N142" s="45">
        <v>5.4222000000000001</v>
      </c>
      <c r="O142" s="45">
        <v>0</v>
      </c>
      <c r="P142" s="45">
        <v>5.4222000000000001</v>
      </c>
      <c r="Q142" s="45">
        <v>6.5</v>
      </c>
      <c r="R142" s="45">
        <v>4.8270999999999997</v>
      </c>
      <c r="S142" s="45" t="s">
        <v>265</v>
      </c>
      <c r="T142" s="45">
        <v>5.7339000000000002</v>
      </c>
      <c r="U142" s="45">
        <v>0</v>
      </c>
      <c r="V142" s="45">
        <v>5.7339000000000002</v>
      </c>
      <c r="W142" s="45">
        <v>0</v>
      </c>
      <c r="X142" s="45">
        <v>5.7339000000000002</v>
      </c>
      <c r="Y142" s="45">
        <v>0</v>
      </c>
      <c r="Z142" s="45">
        <v>5.4057000000000004</v>
      </c>
      <c r="AA142" s="45">
        <v>0</v>
      </c>
      <c r="AB142" s="45">
        <v>5.4057000000000004</v>
      </c>
      <c r="AC142" s="45">
        <v>6.5</v>
      </c>
      <c r="AD142" s="45">
        <v>4.75</v>
      </c>
      <c r="AE142" s="45">
        <v>0</v>
      </c>
      <c r="AF142" s="158"/>
    </row>
    <row r="143" spans="1:32" ht="13.8" hidden="1" outlineLevel="1" collapsed="1">
      <c r="A143" s="8">
        <v>44562</v>
      </c>
      <c r="B143" s="45">
        <v>13.8126</v>
      </c>
      <c r="C143" s="45">
        <v>14.6549</v>
      </c>
      <c r="D143" s="45">
        <v>13.6058</v>
      </c>
      <c r="E143" s="45">
        <v>13.6952</v>
      </c>
      <c r="F143" s="45">
        <v>13.4809</v>
      </c>
      <c r="G143" s="45">
        <v>20.897500000000001</v>
      </c>
      <c r="H143" s="45">
        <v>14.108000000000001</v>
      </c>
      <c r="I143" s="45">
        <v>14.6549</v>
      </c>
      <c r="J143" s="45">
        <v>13.9678</v>
      </c>
      <c r="K143" s="45">
        <v>14.117000000000001</v>
      </c>
      <c r="L143" s="45">
        <v>13.7743</v>
      </c>
      <c r="M143" s="45">
        <v>20.897500000000001</v>
      </c>
      <c r="N143" s="45">
        <v>5.4584999999999999</v>
      </c>
      <c r="O143" s="45">
        <v>0</v>
      </c>
      <c r="P143" s="45">
        <v>5.4584999999999999</v>
      </c>
      <c r="Q143" s="45">
        <v>5.5274000000000001</v>
      </c>
      <c r="R143" s="45">
        <v>5.3418000000000001</v>
      </c>
      <c r="S143" s="45" t="s">
        <v>265</v>
      </c>
      <c r="T143" s="45">
        <v>5.0751999999999997</v>
      </c>
      <c r="U143" s="45">
        <v>0</v>
      </c>
      <c r="V143" s="45">
        <v>5.0751999999999997</v>
      </c>
      <c r="W143" s="45">
        <v>4.8</v>
      </c>
      <c r="X143" s="45">
        <v>5.3418000000000001</v>
      </c>
      <c r="Y143" s="45">
        <v>0</v>
      </c>
      <c r="Z143" s="45">
        <v>6.5</v>
      </c>
      <c r="AA143" s="45">
        <v>0</v>
      </c>
      <c r="AB143" s="45">
        <v>6.5</v>
      </c>
      <c r="AC143" s="45">
        <v>6.5</v>
      </c>
      <c r="AD143" s="45">
        <v>0</v>
      </c>
      <c r="AE143" s="45">
        <v>0</v>
      </c>
      <c r="AF143" s="158"/>
    </row>
    <row r="144" spans="1:32" ht="13.8" hidden="1" outlineLevel="1" collapsed="1">
      <c r="A144" s="8">
        <v>44593</v>
      </c>
      <c r="B144" s="45">
        <v>11.7845</v>
      </c>
      <c r="C144" s="45">
        <v>14.8583</v>
      </c>
      <c r="D144" s="45">
        <v>10.8849</v>
      </c>
      <c r="E144" s="45">
        <v>13.3226</v>
      </c>
      <c r="F144" s="45">
        <v>8.1455000000000002</v>
      </c>
      <c r="G144" s="45">
        <v>14.2035</v>
      </c>
      <c r="H144" s="45">
        <v>12.3232</v>
      </c>
      <c r="I144" s="45">
        <v>14.8583</v>
      </c>
      <c r="J144" s="45">
        <v>11.4903</v>
      </c>
      <c r="K144" s="45">
        <v>14.145200000000001</v>
      </c>
      <c r="L144" s="45">
        <v>8.4876000000000005</v>
      </c>
      <c r="M144" s="45">
        <v>14.2035</v>
      </c>
      <c r="N144" s="45">
        <v>5.9462000000000002</v>
      </c>
      <c r="O144" s="45">
        <v>0</v>
      </c>
      <c r="P144" s="45">
        <v>5.9462000000000002</v>
      </c>
      <c r="Q144" s="45">
        <v>6.3906000000000001</v>
      </c>
      <c r="R144" s="45">
        <v>5.4892000000000003</v>
      </c>
      <c r="S144" s="45" t="s">
        <v>265</v>
      </c>
      <c r="T144" s="45">
        <v>5.4147999999999996</v>
      </c>
      <c r="U144" s="45">
        <v>0</v>
      </c>
      <c r="V144" s="45">
        <v>5.4147999999999996</v>
      </c>
      <c r="W144" s="45">
        <v>4.8</v>
      </c>
      <c r="X144" s="45">
        <v>5.4892000000000003</v>
      </c>
      <c r="Y144" s="45">
        <v>0</v>
      </c>
      <c r="Z144" s="45">
        <v>6.6029999999999998</v>
      </c>
      <c r="AA144" s="45">
        <v>0</v>
      </c>
      <c r="AB144" s="45">
        <v>6.6029999999999998</v>
      </c>
      <c r="AC144" s="45">
        <v>6.6029999999999998</v>
      </c>
      <c r="AD144" s="45">
        <v>0</v>
      </c>
      <c r="AE144" s="45">
        <v>0</v>
      </c>
      <c r="AF144" s="158"/>
    </row>
    <row r="145" spans="1:32" ht="13.8" hidden="1" outlineLevel="1" collapsed="1">
      <c r="A145" s="8">
        <v>44621</v>
      </c>
      <c r="B145" s="45">
        <v>14.690099999999999</v>
      </c>
      <c r="C145" s="45">
        <v>15.0883</v>
      </c>
      <c r="D145" s="45">
        <v>14.4331</v>
      </c>
      <c r="E145" s="45">
        <v>14.1495</v>
      </c>
      <c r="F145" s="45">
        <v>15.3217</v>
      </c>
      <c r="G145" s="45">
        <v>0</v>
      </c>
      <c r="H145" s="45">
        <v>14.690099999999999</v>
      </c>
      <c r="I145" s="45">
        <v>15.0883</v>
      </c>
      <c r="J145" s="45">
        <v>14.4331</v>
      </c>
      <c r="K145" s="45">
        <v>14.1495</v>
      </c>
      <c r="L145" s="45">
        <v>15.3217</v>
      </c>
      <c r="M145" s="45">
        <v>0</v>
      </c>
      <c r="N145" s="45">
        <v>0</v>
      </c>
      <c r="O145" s="45">
        <v>0</v>
      </c>
      <c r="P145" s="45">
        <v>0</v>
      </c>
      <c r="Q145" s="45" t="s">
        <v>265</v>
      </c>
      <c r="R145" s="45" t="s">
        <v>265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158"/>
    </row>
    <row r="146" spans="1:32" ht="13.8" hidden="1" outlineLevel="1" collapsed="1">
      <c r="A146" s="8">
        <v>44652</v>
      </c>
      <c r="B146" s="45">
        <v>13.5883</v>
      </c>
      <c r="C146" s="45">
        <v>14.4527</v>
      </c>
      <c r="D146" s="45">
        <v>13.528499999999999</v>
      </c>
      <c r="E146" s="45">
        <v>13.493</v>
      </c>
      <c r="F146" s="45">
        <v>13.5428</v>
      </c>
      <c r="G146" s="45">
        <v>0</v>
      </c>
      <c r="H146" s="45">
        <v>13.5883</v>
      </c>
      <c r="I146" s="45">
        <v>14.4527</v>
      </c>
      <c r="J146" s="45">
        <v>13.528499999999999</v>
      </c>
      <c r="K146" s="45">
        <v>13.493</v>
      </c>
      <c r="L146" s="45">
        <v>13.5428</v>
      </c>
      <c r="M146" s="45">
        <v>0</v>
      </c>
      <c r="N146" s="45">
        <v>0</v>
      </c>
      <c r="O146" s="45">
        <v>0</v>
      </c>
      <c r="P146" s="45" t="s">
        <v>265</v>
      </c>
      <c r="Q146" s="45" t="s">
        <v>265</v>
      </c>
      <c r="R146" s="45" t="s">
        <v>265</v>
      </c>
      <c r="S146" s="45" t="s">
        <v>265</v>
      </c>
      <c r="T146" s="45">
        <v>4.5942999999999996</v>
      </c>
      <c r="U146" s="45">
        <v>5.4179000000000004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158"/>
    </row>
    <row r="147" spans="1:32" ht="13.8" hidden="1" outlineLevel="1" collapsed="1">
      <c r="A147" s="8">
        <v>44682</v>
      </c>
      <c r="B147" s="45">
        <v>12.752700000000001</v>
      </c>
      <c r="C147" s="45">
        <v>13.560600000000001</v>
      </c>
      <c r="D147" s="45">
        <v>11.0686</v>
      </c>
      <c r="E147" s="45">
        <v>13.7285</v>
      </c>
      <c r="F147" s="45">
        <v>10.362399999999999</v>
      </c>
      <c r="G147" s="45">
        <v>0</v>
      </c>
      <c r="H147" s="45">
        <v>12.752700000000001</v>
      </c>
      <c r="I147" s="45">
        <v>13.560600000000001</v>
      </c>
      <c r="J147" s="45">
        <v>11.0686</v>
      </c>
      <c r="K147" s="45">
        <v>13.7285</v>
      </c>
      <c r="L147" s="45">
        <v>10.362399999999999</v>
      </c>
      <c r="M147" s="45">
        <v>0</v>
      </c>
      <c r="N147" s="45">
        <v>0</v>
      </c>
      <c r="O147" s="45">
        <v>0</v>
      </c>
      <c r="P147" s="45">
        <v>0</v>
      </c>
      <c r="Q147" s="45" t="s">
        <v>265</v>
      </c>
      <c r="R147" s="45" t="s">
        <v>265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158"/>
    </row>
    <row r="148" spans="1:32" ht="13.8" hidden="1" outlineLevel="1" collapsed="1">
      <c r="A148" s="8">
        <v>44713</v>
      </c>
      <c r="B148" s="45">
        <v>14.837999999999999</v>
      </c>
      <c r="C148" s="45">
        <v>13.3367</v>
      </c>
      <c r="D148" s="45">
        <v>14.991199999999999</v>
      </c>
      <c r="E148" s="45">
        <v>15.7005</v>
      </c>
      <c r="F148" s="45">
        <v>12.6403</v>
      </c>
      <c r="G148" s="45">
        <v>0</v>
      </c>
      <c r="H148" s="45">
        <v>15.576000000000001</v>
      </c>
      <c r="I148" s="45">
        <v>13.3367</v>
      </c>
      <c r="J148" s="45">
        <v>15.817299999999999</v>
      </c>
      <c r="K148" s="45">
        <v>15.7005</v>
      </c>
      <c r="L148" s="45">
        <v>16.319299999999998</v>
      </c>
      <c r="M148" s="45">
        <v>0</v>
      </c>
      <c r="N148" s="45">
        <v>0.2336</v>
      </c>
      <c r="O148" s="45">
        <v>0</v>
      </c>
      <c r="P148" s="45">
        <v>0.2336</v>
      </c>
      <c r="Q148" s="45" t="s">
        <v>265</v>
      </c>
      <c r="R148" s="45">
        <v>0.2336</v>
      </c>
      <c r="S148" s="45">
        <v>0</v>
      </c>
      <c r="T148" s="45">
        <v>0.2336</v>
      </c>
      <c r="U148" s="45">
        <v>0</v>
      </c>
      <c r="V148" s="45">
        <v>0.2336</v>
      </c>
      <c r="W148" s="45">
        <v>0</v>
      </c>
      <c r="X148" s="45">
        <v>0.2336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158"/>
    </row>
    <row r="149" spans="1:32" ht="13.8" hidden="1" outlineLevel="1" collapsed="1">
      <c r="A149" s="8">
        <v>44743</v>
      </c>
      <c r="B149" s="45">
        <v>11.504200000000001</v>
      </c>
      <c r="C149" s="45">
        <v>13.6959</v>
      </c>
      <c r="D149" s="45">
        <v>11.475</v>
      </c>
      <c r="E149" s="45">
        <v>13.1648</v>
      </c>
      <c r="F149" s="45">
        <v>10.8057</v>
      </c>
      <c r="G149" s="45">
        <v>7.8105000000000002</v>
      </c>
      <c r="H149" s="45">
        <v>12.094900000000001</v>
      </c>
      <c r="I149" s="45">
        <v>13.6959</v>
      </c>
      <c r="J149" s="45">
        <v>12.0725</v>
      </c>
      <c r="K149" s="45">
        <v>13.1648</v>
      </c>
      <c r="L149" s="45">
        <v>11.6076</v>
      </c>
      <c r="M149" s="45">
        <v>7.8105000000000002</v>
      </c>
      <c r="N149" s="45">
        <v>0.18</v>
      </c>
      <c r="O149" s="45">
        <v>0</v>
      </c>
      <c r="P149" s="45">
        <v>0.18</v>
      </c>
      <c r="Q149" s="45" t="s">
        <v>265</v>
      </c>
      <c r="R149" s="45">
        <v>0.18</v>
      </c>
      <c r="S149" s="45" t="s">
        <v>265</v>
      </c>
      <c r="T149" s="45">
        <v>0.18</v>
      </c>
      <c r="U149" s="45">
        <v>0</v>
      </c>
      <c r="V149" s="45">
        <v>0.18</v>
      </c>
      <c r="W149" s="45">
        <v>0</v>
      </c>
      <c r="X149" s="45">
        <v>0.18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158"/>
    </row>
    <row r="150" spans="1:32" ht="13.8" hidden="1" outlineLevel="1" collapsed="1">
      <c r="A150" s="8">
        <v>44774</v>
      </c>
      <c r="B150" s="45">
        <v>7.6566000000000001</v>
      </c>
      <c r="C150" s="45">
        <v>17.953700000000001</v>
      </c>
      <c r="D150" s="45">
        <v>7.2675999999999998</v>
      </c>
      <c r="E150" s="45">
        <v>18.104600000000001</v>
      </c>
      <c r="F150" s="45">
        <v>14.4377</v>
      </c>
      <c r="G150" s="45">
        <v>5.7167000000000003</v>
      </c>
      <c r="H150" s="45">
        <v>17.480599999999999</v>
      </c>
      <c r="I150" s="45">
        <v>17.953700000000001</v>
      </c>
      <c r="J150" s="45">
        <v>17.346699999999998</v>
      </c>
      <c r="K150" s="45">
        <v>18.104600000000001</v>
      </c>
      <c r="L150" s="45">
        <v>14.4377</v>
      </c>
      <c r="M150" s="45">
        <v>7.8216000000000001</v>
      </c>
      <c r="N150" s="45">
        <v>5.7161999999999997</v>
      </c>
      <c r="O150" s="45">
        <v>0</v>
      </c>
      <c r="P150" s="45">
        <v>5.7161999999999997</v>
      </c>
      <c r="Q150" s="45" t="s">
        <v>265</v>
      </c>
      <c r="R150" s="45" t="s">
        <v>265</v>
      </c>
      <c r="S150" s="45">
        <v>5.7161999999999997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5.7161999999999997</v>
      </c>
      <c r="AA150" s="45">
        <v>0</v>
      </c>
      <c r="AB150" s="45">
        <v>5.7161999999999997</v>
      </c>
      <c r="AC150" s="45">
        <v>0</v>
      </c>
      <c r="AD150" s="45">
        <v>0</v>
      </c>
      <c r="AE150" s="45">
        <v>5.7161999999999997</v>
      </c>
      <c r="AF150" s="158"/>
    </row>
    <row r="151" spans="1:32" ht="13.8" hidden="1" outlineLevel="1" collapsed="1">
      <c r="A151" s="8">
        <v>44805</v>
      </c>
      <c r="B151" s="45">
        <v>8.8914000000000009</v>
      </c>
      <c r="C151" s="45">
        <v>18.081499999999998</v>
      </c>
      <c r="D151" s="45">
        <v>8.5754000000000001</v>
      </c>
      <c r="E151" s="45">
        <v>14.6</v>
      </c>
      <c r="F151" s="45">
        <v>8.5654000000000003</v>
      </c>
      <c r="G151" s="45">
        <v>7.8865999999999996</v>
      </c>
      <c r="H151" s="45">
        <v>15.174099999999999</v>
      </c>
      <c r="I151" s="45">
        <v>18.081499999999998</v>
      </c>
      <c r="J151" s="45">
        <v>14.386799999999999</v>
      </c>
      <c r="K151" s="45">
        <v>14.6</v>
      </c>
      <c r="L151" s="45">
        <v>14.3948</v>
      </c>
      <c r="M151" s="45">
        <v>7.8865999999999996</v>
      </c>
      <c r="N151" s="45">
        <v>7.73</v>
      </c>
      <c r="O151" s="45">
        <v>0</v>
      </c>
      <c r="P151" s="45">
        <v>7.73</v>
      </c>
      <c r="Q151" s="45" t="s">
        <v>265</v>
      </c>
      <c r="R151" s="45">
        <v>7.73</v>
      </c>
      <c r="S151" s="45" t="s">
        <v>265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7.73</v>
      </c>
      <c r="AA151" s="45">
        <v>0</v>
      </c>
      <c r="AB151" s="45">
        <v>7.73</v>
      </c>
      <c r="AC151" s="45">
        <v>0</v>
      </c>
      <c r="AD151" s="45">
        <v>7.73</v>
      </c>
      <c r="AE151" s="45">
        <v>0</v>
      </c>
      <c r="AF151" s="158"/>
    </row>
    <row r="152" spans="1:32" ht="13.8" hidden="1" outlineLevel="1" collapsed="1">
      <c r="A152" s="8">
        <v>44835</v>
      </c>
      <c r="B152" s="45">
        <v>13.927300000000001</v>
      </c>
      <c r="C152" s="45">
        <v>18.553100000000001</v>
      </c>
      <c r="D152" s="45">
        <v>13.8429</v>
      </c>
      <c r="E152" s="45">
        <v>6.5468000000000002</v>
      </c>
      <c r="F152" s="45">
        <v>14.3546</v>
      </c>
      <c r="G152" s="45">
        <v>0</v>
      </c>
      <c r="H152" s="45">
        <v>13.927300000000001</v>
      </c>
      <c r="I152" s="45">
        <v>18.553100000000001</v>
      </c>
      <c r="J152" s="45">
        <v>13.8429</v>
      </c>
      <c r="K152" s="45">
        <v>6.5468000000000002</v>
      </c>
      <c r="L152" s="45">
        <v>14.3546</v>
      </c>
      <c r="M152" s="45">
        <v>0</v>
      </c>
      <c r="N152" s="45">
        <v>0</v>
      </c>
      <c r="O152" s="45">
        <v>0</v>
      </c>
      <c r="P152" s="45" t="s">
        <v>265</v>
      </c>
      <c r="Q152" s="45" t="s">
        <v>265</v>
      </c>
      <c r="R152" s="45" t="s">
        <v>265</v>
      </c>
      <c r="S152" s="45" t="s">
        <v>265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158"/>
    </row>
    <row r="153" spans="1:32" ht="13.8" hidden="1" outlineLevel="1" collapsed="1">
      <c r="A153" s="8">
        <v>44866</v>
      </c>
      <c r="B153" s="45">
        <v>21.565899999999999</v>
      </c>
      <c r="C153" s="45">
        <v>15.9079</v>
      </c>
      <c r="D153" s="45">
        <v>22.151</v>
      </c>
      <c r="E153" s="45">
        <v>25.5</v>
      </c>
      <c r="F153" s="45">
        <v>17.694500000000001</v>
      </c>
      <c r="G153" s="45">
        <v>0</v>
      </c>
      <c r="H153" s="45">
        <v>21.565899999999999</v>
      </c>
      <c r="I153" s="45">
        <v>15.9079</v>
      </c>
      <c r="J153" s="45">
        <v>22.151</v>
      </c>
      <c r="K153" s="45">
        <v>25.5</v>
      </c>
      <c r="L153" s="45">
        <v>17.694500000000001</v>
      </c>
      <c r="M153" s="45">
        <v>0</v>
      </c>
      <c r="N153" s="45">
        <v>0</v>
      </c>
      <c r="O153" s="45">
        <v>0</v>
      </c>
      <c r="P153" s="45" t="s">
        <v>265</v>
      </c>
      <c r="Q153" s="45" t="s">
        <v>265</v>
      </c>
      <c r="R153" s="45" t="s">
        <v>265</v>
      </c>
      <c r="S153" s="45" t="s">
        <v>265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158"/>
    </row>
    <row r="154" spans="1:32" ht="13.8" hidden="1" outlineLevel="1" collapsed="1">
      <c r="A154" s="8">
        <v>44896</v>
      </c>
      <c r="B154" s="45">
        <v>16.094999999999999</v>
      </c>
      <c r="C154" s="45">
        <v>16.194900000000001</v>
      </c>
      <c r="D154" s="45">
        <v>16.093900000000001</v>
      </c>
      <c r="E154" s="45">
        <v>18.005099999999999</v>
      </c>
      <c r="F154" s="45">
        <v>14.839600000000001</v>
      </c>
      <c r="G154" s="45">
        <v>0</v>
      </c>
      <c r="H154" s="45">
        <v>17.368400000000001</v>
      </c>
      <c r="I154" s="45">
        <v>16.194900000000001</v>
      </c>
      <c r="J154" s="45">
        <v>17.382100000000001</v>
      </c>
      <c r="K154" s="45">
        <v>18.005099999999999</v>
      </c>
      <c r="L154" s="45">
        <v>16.891999999999999</v>
      </c>
      <c r="M154" s="45">
        <v>0</v>
      </c>
      <c r="N154" s="45">
        <v>4.5</v>
      </c>
      <c r="O154" s="45">
        <v>0</v>
      </c>
      <c r="P154" s="45">
        <v>4.5</v>
      </c>
      <c r="Q154" s="45" t="s">
        <v>265</v>
      </c>
      <c r="R154" s="45">
        <v>4.5</v>
      </c>
      <c r="S154" s="45" t="s">
        <v>265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4.5</v>
      </c>
      <c r="AA154" s="45">
        <v>0</v>
      </c>
      <c r="AB154" s="45">
        <v>4.5</v>
      </c>
      <c r="AC154" s="45">
        <v>0</v>
      </c>
      <c r="AD154" s="45">
        <v>4.5</v>
      </c>
      <c r="AE154" s="45">
        <v>0</v>
      </c>
      <c r="AF154" s="158"/>
    </row>
    <row r="155" spans="1:32" ht="13.8" hidden="1" outlineLevel="1" collapsed="1">
      <c r="A155" s="8">
        <v>44927</v>
      </c>
      <c r="B155" s="45">
        <v>16.241199999999999</v>
      </c>
      <c r="C155" s="45">
        <v>16.794899999999998</v>
      </c>
      <c r="D155" s="45">
        <v>16.224699999999999</v>
      </c>
      <c r="E155" s="45">
        <v>23.318000000000001</v>
      </c>
      <c r="F155" s="45">
        <v>15.2254</v>
      </c>
      <c r="G155" s="45">
        <v>0</v>
      </c>
      <c r="H155" s="45">
        <v>16.241199999999999</v>
      </c>
      <c r="I155" s="45">
        <v>16.794899999999998</v>
      </c>
      <c r="J155" s="45">
        <v>16.224699999999999</v>
      </c>
      <c r="K155" s="45">
        <v>23.318000000000001</v>
      </c>
      <c r="L155" s="45">
        <v>15.2254</v>
      </c>
      <c r="M155" s="45">
        <v>0</v>
      </c>
      <c r="N155" s="45">
        <v>0</v>
      </c>
      <c r="O155" s="45">
        <v>0</v>
      </c>
      <c r="P155" s="45" t="s">
        <v>265</v>
      </c>
      <c r="Q155" s="45" t="s">
        <v>265</v>
      </c>
      <c r="R155" s="45" t="s">
        <v>265</v>
      </c>
      <c r="S155" s="45" t="s">
        <v>265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158"/>
    </row>
    <row r="156" spans="1:32" ht="13.8" hidden="1" outlineLevel="1" collapsed="1">
      <c r="A156" s="8">
        <v>44958</v>
      </c>
      <c r="B156" s="45">
        <v>10.081899999999999</v>
      </c>
      <c r="C156" s="45">
        <v>18.254899999999999</v>
      </c>
      <c r="D156" s="45">
        <v>9.8080999999999996</v>
      </c>
      <c r="E156" s="45">
        <v>19.214500000000001</v>
      </c>
      <c r="F156" s="45">
        <v>1.3803000000000001</v>
      </c>
      <c r="G156" s="45">
        <v>0</v>
      </c>
      <c r="H156" s="45">
        <v>10.664400000000001</v>
      </c>
      <c r="I156" s="45">
        <v>18.254899999999999</v>
      </c>
      <c r="J156" s="45">
        <v>10.3773</v>
      </c>
      <c r="K156" s="45">
        <v>19.214500000000001</v>
      </c>
      <c r="L156" s="45">
        <v>0.26740000000000003</v>
      </c>
      <c r="M156" s="45">
        <v>0</v>
      </c>
      <c r="N156" s="45">
        <v>5.4</v>
      </c>
      <c r="O156" s="45">
        <v>0</v>
      </c>
      <c r="P156" s="45">
        <v>5.4</v>
      </c>
      <c r="Q156" s="45" t="s">
        <v>265</v>
      </c>
      <c r="R156" s="45">
        <v>5.4</v>
      </c>
      <c r="S156" s="45">
        <v>0</v>
      </c>
      <c r="T156" s="45">
        <v>5.4</v>
      </c>
      <c r="U156" s="45">
        <v>0</v>
      </c>
      <c r="V156" s="45">
        <v>5.4</v>
      </c>
      <c r="W156" s="45">
        <v>0</v>
      </c>
      <c r="X156" s="45">
        <v>5.4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158"/>
    </row>
    <row r="157" spans="1:32" ht="13.8" hidden="1" outlineLevel="1" collapsed="1">
      <c r="A157" s="8">
        <v>44986</v>
      </c>
      <c r="B157" s="45">
        <v>12.0358</v>
      </c>
      <c r="C157" s="45">
        <v>19.677</v>
      </c>
      <c r="D157" s="45">
        <v>11.944100000000001</v>
      </c>
      <c r="E157" s="45">
        <v>5.7652999999999999</v>
      </c>
      <c r="F157" s="45">
        <v>14.3148</v>
      </c>
      <c r="G157" s="45">
        <v>0</v>
      </c>
      <c r="H157" s="45">
        <v>12.3271</v>
      </c>
      <c r="I157" s="45">
        <v>19.677</v>
      </c>
      <c r="J157" s="45">
        <v>12.2278</v>
      </c>
      <c r="K157" s="45">
        <v>3.8875999999999999</v>
      </c>
      <c r="L157" s="45">
        <v>14.6258</v>
      </c>
      <c r="M157" s="45">
        <v>0</v>
      </c>
      <c r="N157" s="45">
        <v>9.6868999999999996</v>
      </c>
      <c r="O157" s="45">
        <v>0</v>
      </c>
      <c r="P157" s="45">
        <v>9.6868999999999996</v>
      </c>
      <c r="Q157" s="45">
        <v>10.485200000000001</v>
      </c>
      <c r="R157" s="45">
        <v>7.7633999999999999</v>
      </c>
      <c r="S157" s="45" t="s">
        <v>265</v>
      </c>
      <c r="T157" s="45">
        <v>9.6868999999999996</v>
      </c>
      <c r="U157" s="45">
        <v>0</v>
      </c>
      <c r="V157" s="45">
        <v>9.6868999999999996</v>
      </c>
      <c r="W157" s="45">
        <v>10.485200000000001</v>
      </c>
      <c r="X157" s="45">
        <v>7.7633999999999999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158"/>
    </row>
    <row r="158" spans="1:32" ht="13.8" hidden="1" outlineLevel="1" collapsed="1">
      <c r="A158" s="8">
        <v>45017</v>
      </c>
      <c r="B158" s="45">
        <v>17.574200000000001</v>
      </c>
      <c r="C158" s="45">
        <v>2.4E-2</v>
      </c>
      <c r="D158" s="45">
        <v>17.574200000000001</v>
      </c>
      <c r="E158" s="45">
        <v>0</v>
      </c>
      <c r="F158" s="45">
        <v>17.574200000000001</v>
      </c>
      <c r="G158" s="45">
        <v>0</v>
      </c>
      <c r="H158" s="45">
        <v>17.574200000000001</v>
      </c>
      <c r="I158" s="45">
        <v>2.4E-2</v>
      </c>
      <c r="J158" s="45">
        <v>17.574200000000001</v>
      </c>
      <c r="K158" s="45">
        <v>0</v>
      </c>
      <c r="L158" s="45">
        <v>17.574200000000001</v>
      </c>
      <c r="M158" s="45">
        <v>0</v>
      </c>
      <c r="N158" s="45">
        <v>0</v>
      </c>
      <c r="O158" s="45">
        <v>0</v>
      </c>
      <c r="P158" s="45" t="s">
        <v>265</v>
      </c>
      <c r="Q158" s="45" t="s">
        <v>265</v>
      </c>
      <c r="R158" s="45" t="s">
        <v>265</v>
      </c>
      <c r="S158" s="45" t="s">
        <v>265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158"/>
    </row>
    <row r="159" spans="1:32" ht="13.8" hidden="1" outlineLevel="1" collapsed="1">
      <c r="A159" s="8">
        <v>45047</v>
      </c>
      <c r="B159" s="45">
        <v>0.25659999999999999</v>
      </c>
      <c r="C159" s="45">
        <v>19.8964</v>
      </c>
      <c r="D159" s="45">
        <v>0.23849999999999999</v>
      </c>
      <c r="E159" s="45">
        <v>1.3957999999999999</v>
      </c>
      <c r="F159" s="45">
        <v>2.8899999999999999E-2</v>
      </c>
      <c r="G159" s="45">
        <v>0</v>
      </c>
      <c r="H159" s="45">
        <v>0.25659999999999999</v>
      </c>
      <c r="I159" s="45">
        <v>19.8964</v>
      </c>
      <c r="J159" s="45">
        <v>0.23849999999999999</v>
      </c>
      <c r="K159" s="45">
        <v>1.3957999999999999</v>
      </c>
      <c r="L159" s="45">
        <v>2.8899999999999999E-2</v>
      </c>
      <c r="M159" s="45">
        <v>0</v>
      </c>
      <c r="N159" s="45">
        <v>0</v>
      </c>
      <c r="O159" s="45">
        <v>0</v>
      </c>
      <c r="P159" s="45" t="s">
        <v>265</v>
      </c>
      <c r="Q159" s="45" t="s">
        <v>265</v>
      </c>
      <c r="R159" s="45" t="s">
        <v>265</v>
      </c>
      <c r="S159" s="45" t="s">
        <v>265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158"/>
    </row>
    <row r="160" spans="1:32" ht="13.8" hidden="1" outlineLevel="1" collapsed="1">
      <c r="A160" s="8">
        <v>45078</v>
      </c>
      <c r="B160" s="45">
        <v>19.235800000000001</v>
      </c>
      <c r="C160" s="45">
        <v>19.899699999999999</v>
      </c>
      <c r="D160" s="45">
        <v>19.198699999999999</v>
      </c>
      <c r="E160" s="45">
        <v>22.4482</v>
      </c>
      <c r="F160" s="45">
        <v>17.5732</v>
      </c>
      <c r="G160" s="45">
        <v>0</v>
      </c>
      <c r="H160" s="45">
        <v>19.235800000000001</v>
      </c>
      <c r="I160" s="45">
        <v>19.899699999999999</v>
      </c>
      <c r="J160" s="45">
        <v>19.198699999999999</v>
      </c>
      <c r="K160" s="45">
        <v>22.4482</v>
      </c>
      <c r="L160" s="45">
        <v>17.5732</v>
      </c>
      <c r="M160" s="45">
        <v>0</v>
      </c>
      <c r="N160" s="45">
        <v>0</v>
      </c>
      <c r="O160" s="45">
        <v>0</v>
      </c>
      <c r="P160" s="45" t="s">
        <v>265</v>
      </c>
      <c r="Q160" s="45" t="s">
        <v>265</v>
      </c>
      <c r="R160" s="45" t="s">
        <v>265</v>
      </c>
      <c r="S160" s="45" t="s">
        <v>265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158"/>
    </row>
    <row r="161" spans="1:32" ht="13.8" hidden="1" outlineLevel="1" collapsed="1">
      <c r="A161" s="8">
        <v>45108</v>
      </c>
      <c r="B161" s="45">
        <v>18.415600000000001</v>
      </c>
      <c r="C161" s="45">
        <v>0</v>
      </c>
      <c r="D161" s="45">
        <v>18.415600000000001</v>
      </c>
      <c r="E161" s="45">
        <v>21.12</v>
      </c>
      <c r="F161" s="45">
        <v>18.391999999999999</v>
      </c>
      <c r="G161" s="45">
        <v>0</v>
      </c>
      <c r="H161" s="45">
        <v>18.415600000000001</v>
      </c>
      <c r="I161" s="45">
        <v>0</v>
      </c>
      <c r="J161" s="45">
        <v>18.415600000000001</v>
      </c>
      <c r="K161" s="45">
        <v>21.12</v>
      </c>
      <c r="L161" s="45">
        <v>18.391999999999999</v>
      </c>
      <c r="M161" s="45">
        <v>0</v>
      </c>
      <c r="N161" s="45">
        <v>0</v>
      </c>
      <c r="O161" s="45">
        <v>0</v>
      </c>
      <c r="P161" s="45" t="s">
        <v>265</v>
      </c>
      <c r="Q161" s="45" t="s">
        <v>265</v>
      </c>
      <c r="R161" s="45" t="s">
        <v>265</v>
      </c>
      <c r="S161" s="45" t="s">
        <v>265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158"/>
    </row>
    <row r="162" spans="1:32" ht="13.8" hidden="1" outlineLevel="1" collapsed="1">
      <c r="A162" s="8">
        <v>45139</v>
      </c>
      <c r="B162" s="45">
        <v>7.3063000000000002</v>
      </c>
      <c r="C162" s="45">
        <v>0</v>
      </c>
      <c r="D162" s="45">
        <v>7.3063000000000002</v>
      </c>
      <c r="E162" s="45">
        <v>22.748200000000001</v>
      </c>
      <c r="F162" s="45">
        <v>23.14</v>
      </c>
      <c r="G162" s="45">
        <v>6.0373999999999999</v>
      </c>
      <c r="H162" s="45">
        <v>22.994800000000001</v>
      </c>
      <c r="I162" s="45">
        <v>0</v>
      </c>
      <c r="J162" s="45">
        <v>22.994800000000001</v>
      </c>
      <c r="K162" s="45">
        <v>22.748200000000001</v>
      </c>
      <c r="L162" s="45">
        <v>23.14</v>
      </c>
      <c r="M162" s="45">
        <v>0</v>
      </c>
      <c r="N162" s="45">
        <v>6.0373999999999999</v>
      </c>
      <c r="O162" s="45">
        <v>0</v>
      </c>
      <c r="P162" s="45">
        <v>6.0373999999999999</v>
      </c>
      <c r="Q162" s="45" t="s">
        <v>265</v>
      </c>
      <c r="R162" s="45" t="s">
        <v>265</v>
      </c>
      <c r="S162" s="45">
        <v>6.0373999999999999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6.0373999999999999</v>
      </c>
      <c r="AA162" s="45">
        <v>0</v>
      </c>
      <c r="AB162" s="45">
        <v>6.0373999999999999</v>
      </c>
      <c r="AC162" s="45">
        <v>0</v>
      </c>
      <c r="AD162" s="45">
        <v>0</v>
      </c>
      <c r="AE162" s="45">
        <v>6.0373999999999999</v>
      </c>
      <c r="AF162" s="158"/>
    </row>
    <row r="163" spans="1:32" ht="13.8" hidden="1" outlineLevel="1" collapsed="1">
      <c r="A163" s="8">
        <v>45170</v>
      </c>
      <c r="B163" s="45">
        <v>10.590199999999999</v>
      </c>
      <c r="C163" s="45">
        <v>22.709599999999998</v>
      </c>
      <c r="D163" s="45">
        <v>10.590199999999999</v>
      </c>
      <c r="E163" s="45">
        <v>6.2797999999999998</v>
      </c>
      <c r="F163" s="45">
        <v>12.0787</v>
      </c>
      <c r="G163" s="45">
        <v>0</v>
      </c>
      <c r="H163" s="45">
        <v>11.770799999999999</v>
      </c>
      <c r="I163" s="45">
        <v>22.709599999999998</v>
      </c>
      <c r="J163" s="45">
        <v>11.7707</v>
      </c>
      <c r="K163" s="45">
        <v>6.2797999999999998</v>
      </c>
      <c r="L163" s="45">
        <v>15.134</v>
      </c>
      <c r="M163" s="45">
        <v>0</v>
      </c>
      <c r="N163" s="45">
        <v>8.1300000000000008</v>
      </c>
      <c r="O163" s="45">
        <v>0</v>
      </c>
      <c r="P163" s="45">
        <v>8.1300000000000008</v>
      </c>
      <c r="Q163" s="45">
        <v>0</v>
      </c>
      <c r="R163" s="45">
        <v>8.1300000000000008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8.1300000000000008</v>
      </c>
      <c r="AA163" s="45">
        <v>0</v>
      </c>
      <c r="AB163" s="45">
        <v>8.1300000000000008</v>
      </c>
      <c r="AC163" s="45">
        <v>0</v>
      </c>
      <c r="AD163" s="45">
        <v>8.1300000000000008</v>
      </c>
      <c r="AE163" s="45">
        <v>0</v>
      </c>
      <c r="AF163" s="158"/>
    </row>
    <row r="164" spans="1:32" ht="13.8" hidden="1" outlineLevel="1" collapsed="1">
      <c r="A164" s="8">
        <v>45200</v>
      </c>
      <c r="B164" s="45">
        <v>19.317</v>
      </c>
      <c r="C164" s="45">
        <v>59.886400000000002</v>
      </c>
      <c r="D164" s="45">
        <v>19.317</v>
      </c>
      <c r="E164" s="45">
        <v>22.943999999999999</v>
      </c>
      <c r="F164" s="45">
        <v>18.505299999999998</v>
      </c>
      <c r="G164" s="45">
        <v>0</v>
      </c>
      <c r="H164" s="45">
        <v>19.317</v>
      </c>
      <c r="I164" s="45">
        <v>59.886400000000002</v>
      </c>
      <c r="J164" s="45">
        <v>19.317</v>
      </c>
      <c r="K164" s="45">
        <v>22.943999999999999</v>
      </c>
      <c r="L164" s="45">
        <v>18.505299999999998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 t="s">
        <v>265</v>
      </c>
      <c r="S164" s="45" t="s">
        <v>265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158"/>
    </row>
    <row r="165" spans="1:32" ht="13.8" hidden="1" outlineLevel="1" collapsed="1">
      <c r="A165" s="8">
        <v>45231</v>
      </c>
      <c r="B165" s="45">
        <v>8.4854000000000003</v>
      </c>
      <c r="C165" s="45">
        <v>0</v>
      </c>
      <c r="D165" s="45">
        <v>8.4854000000000003</v>
      </c>
      <c r="E165" s="45">
        <v>22.820399999999999</v>
      </c>
      <c r="F165" s="45">
        <v>0</v>
      </c>
      <c r="G165" s="45">
        <v>0</v>
      </c>
      <c r="H165" s="45">
        <v>8.4854000000000003</v>
      </c>
      <c r="I165" s="45">
        <v>0</v>
      </c>
      <c r="J165" s="45">
        <v>8.4854000000000003</v>
      </c>
      <c r="K165" s="45">
        <v>22.820399999999999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 t="s">
        <v>265</v>
      </c>
      <c r="S165" s="45" t="s">
        <v>265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158"/>
    </row>
    <row r="166" spans="1:32" ht="13.8" hidden="1" outlineLevel="1" collapsed="1">
      <c r="A166" s="8">
        <v>45261</v>
      </c>
      <c r="B166" s="45">
        <v>9.9626000000000001</v>
      </c>
      <c r="C166" s="45">
        <v>14.45</v>
      </c>
      <c r="D166" s="45">
        <v>9.9626000000000001</v>
      </c>
      <c r="E166" s="45">
        <v>23.39</v>
      </c>
      <c r="F166" s="45">
        <v>9.1357999999999997</v>
      </c>
      <c r="G166" s="45">
        <v>0</v>
      </c>
      <c r="H166" s="45">
        <v>22.713999999999999</v>
      </c>
      <c r="I166" s="45">
        <v>14.45</v>
      </c>
      <c r="J166" s="45">
        <v>22.713999999999999</v>
      </c>
      <c r="K166" s="45">
        <v>23.39</v>
      </c>
      <c r="L166" s="45">
        <v>22.532399999999999</v>
      </c>
      <c r="M166" s="45">
        <v>0</v>
      </c>
      <c r="N166" s="45">
        <v>5.1525999999999996</v>
      </c>
      <c r="O166" s="45">
        <v>0</v>
      </c>
      <c r="P166" s="45">
        <v>5.1525999999999996</v>
      </c>
      <c r="Q166" s="45" t="s">
        <v>265</v>
      </c>
      <c r="R166" s="45">
        <v>5.1525999999999996</v>
      </c>
      <c r="S166" s="45" t="s">
        <v>265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5.1525999999999996</v>
      </c>
      <c r="AA166" s="45">
        <v>0</v>
      </c>
      <c r="AB166" s="45">
        <v>5.1525999999999996</v>
      </c>
      <c r="AC166" s="45">
        <v>0</v>
      </c>
      <c r="AD166" s="45">
        <v>5.1525999999999996</v>
      </c>
      <c r="AE166" s="45">
        <v>0</v>
      </c>
      <c r="AF166" s="158"/>
    </row>
    <row r="167" spans="1:32" ht="13.8" hidden="1" outlineLevel="1" collapsed="1">
      <c r="A167" s="8">
        <v>45292</v>
      </c>
      <c r="B167" s="45">
        <v>13.732100000000001</v>
      </c>
      <c r="C167" s="45">
        <v>22.9</v>
      </c>
      <c r="D167" s="45">
        <v>13.732100000000001</v>
      </c>
      <c r="E167" s="45">
        <v>22.619800000000001</v>
      </c>
      <c r="F167" s="45">
        <v>18.0977</v>
      </c>
      <c r="G167" s="45">
        <v>8.9987999999999992</v>
      </c>
      <c r="H167" s="45">
        <v>13.732100000000001</v>
      </c>
      <c r="I167" s="45">
        <v>22.9</v>
      </c>
      <c r="J167" s="45">
        <v>13.732100000000001</v>
      </c>
      <c r="K167" s="45">
        <v>22.619800000000001</v>
      </c>
      <c r="L167" s="45">
        <v>18.0977</v>
      </c>
      <c r="M167" s="45">
        <v>8.9987999999999992</v>
      </c>
      <c r="N167" s="45">
        <v>0</v>
      </c>
      <c r="O167" s="45">
        <v>0</v>
      </c>
      <c r="P167" s="45" t="s">
        <v>265</v>
      </c>
      <c r="Q167" s="45" t="s">
        <v>265</v>
      </c>
      <c r="R167" s="45" t="s">
        <v>265</v>
      </c>
      <c r="S167" s="45" t="s">
        <v>265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158"/>
    </row>
    <row r="168" spans="1:32" ht="13.8" hidden="1" outlineLevel="1" collapsed="1">
      <c r="A168" s="8">
        <v>45323</v>
      </c>
      <c r="B168" s="45">
        <v>22.3795</v>
      </c>
      <c r="C168" s="45">
        <v>22.9</v>
      </c>
      <c r="D168" s="45">
        <v>22.377400000000002</v>
      </c>
      <c r="E168" s="45">
        <v>22.6846</v>
      </c>
      <c r="F168" s="45">
        <v>20.349900000000002</v>
      </c>
      <c r="G168" s="45">
        <v>0</v>
      </c>
      <c r="H168" s="45">
        <v>22.3795</v>
      </c>
      <c r="I168" s="45">
        <v>22.9</v>
      </c>
      <c r="J168" s="45">
        <v>22.377400000000002</v>
      </c>
      <c r="K168" s="45">
        <v>22.6846</v>
      </c>
      <c r="L168" s="45">
        <v>20.349900000000002</v>
      </c>
      <c r="M168" s="45">
        <v>0</v>
      </c>
      <c r="N168" s="45">
        <v>0</v>
      </c>
      <c r="O168" s="45">
        <v>0</v>
      </c>
      <c r="P168" s="45" t="s">
        <v>265</v>
      </c>
      <c r="Q168" s="45" t="s">
        <v>265</v>
      </c>
      <c r="R168" s="45" t="s">
        <v>265</v>
      </c>
      <c r="S168" s="45" t="s">
        <v>265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158"/>
    </row>
    <row r="169" spans="1:32" ht="13.8" collapsed="1">
      <c r="A169" s="8">
        <v>45352</v>
      </c>
      <c r="B169" s="45">
        <v>17.7927</v>
      </c>
      <c r="C169" s="45">
        <v>22.991</v>
      </c>
      <c r="D169" s="45">
        <v>17.500599999999999</v>
      </c>
      <c r="E169" s="45">
        <v>16.712800000000001</v>
      </c>
      <c r="F169" s="45">
        <v>22.780200000000001</v>
      </c>
      <c r="G169" s="45">
        <v>0</v>
      </c>
      <c r="H169" s="45">
        <v>17.7927</v>
      </c>
      <c r="I169" s="45">
        <v>22.991</v>
      </c>
      <c r="J169" s="45">
        <v>17.500599999999999</v>
      </c>
      <c r="K169" s="45">
        <v>16.712800000000001</v>
      </c>
      <c r="L169" s="45">
        <v>22.780200000000001</v>
      </c>
      <c r="M169" s="45">
        <v>0</v>
      </c>
      <c r="N169" s="45">
        <v>0</v>
      </c>
      <c r="O169" s="45">
        <v>0</v>
      </c>
      <c r="P169" s="45">
        <v>0</v>
      </c>
      <c r="Q169" s="45" t="s">
        <v>265</v>
      </c>
      <c r="R169" s="45" t="s">
        <v>265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158"/>
    </row>
    <row r="170" spans="1:32" ht="13.8">
      <c r="A170" s="8">
        <v>45383</v>
      </c>
      <c r="B170" s="45">
        <v>18.423200000000001</v>
      </c>
      <c r="C170" s="45">
        <v>22.256399999999999</v>
      </c>
      <c r="D170" s="45">
        <v>18.410900000000002</v>
      </c>
      <c r="E170" s="45">
        <v>18.173100000000002</v>
      </c>
      <c r="F170" s="45">
        <v>18.4984</v>
      </c>
      <c r="G170" s="45">
        <v>0</v>
      </c>
      <c r="H170" s="45">
        <v>18.423200000000001</v>
      </c>
      <c r="I170" s="45">
        <v>22.256399999999999</v>
      </c>
      <c r="J170" s="45">
        <v>18.410900000000002</v>
      </c>
      <c r="K170" s="45">
        <v>18.173100000000002</v>
      </c>
      <c r="L170" s="45">
        <v>18.4984</v>
      </c>
      <c r="M170" s="45">
        <v>0</v>
      </c>
      <c r="N170" s="45">
        <v>0</v>
      </c>
      <c r="O170" s="45">
        <v>0</v>
      </c>
      <c r="P170" s="45" t="s">
        <v>265</v>
      </c>
      <c r="Q170" s="45" t="s">
        <v>265</v>
      </c>
      <c r="R170" s="45" t="s">
        <v>265</v>
      </c>
      <c r="S170" s="45" t="s">
        <v>265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158"/>
    </row>
    <row r="171" spans="1:32" ht="13.8">
      <c r="A171" s="8">
        <v>45413</v>
      </c>
      <c r="B171" s="45">
        <v>20.4617</v>
      </c>
      <c r="C171" s="45">
        <v>22.951799999999999</v>
      </c>
      <c r="D171" s="45">
        <v>20.440300000000001</v>
      </c>
      <c r="E171" s="45">
        <v>18.738199999999999</v>
      </c>
      <c r="F171" s="45">
        <v>21.933299999999999</v>
      </c>
      <c r="G171" s="45">
        <v>0</v>
      </c>
      <c r="H171" s="45">
        <v>20.4617</v>
      </c>
      <c r="I171" s="45">
        <v>22.951799999999999</v>
      </c>
      <c r="J171" s="45">
        <v>20.440300000000001</v>
      </c>
      <c r="K171" s="45">
        <v>18.738199999999999</v>
      </c>
      <c r="L171" s="45">
        <v>21.933299999999999</v>
      </c>
      <c r="M171" s="45">
        <v>0</v>
      </c>
      <c r="N171" s="45">
        <v>0</v>
      </c>
      <c r="O171" s="45">
        <v>0</v>
      </c>
      <c r="P171" s="45" t="s">
        <v>265</v>
      </c>
      <c r="Q171" s="45" t="s">
        <v>265</v>
      </c>
      <c r="R171" s="45" t="s">
        <v>265</v>
      </c>
      <c r="S171" s="45" t="s">
        <v>265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158"/>
    </row>
    <row r="172" spans="1:32" ht="13.8">
      <c r="A172" s="8">
        <v>45444</v>
      </c>
      <c r="B172" s="45">
        <v>18.9649</v>
      </c>
      <c r="C172" s="45">
        <v>21.4222</v>
      </c>
      <c r="D172" s="45">
        <v>18.5425</v>
      </c>
      <c r="E172" s="45">
        <v>18.052700000000002</v>
      </c>
      <c r="F172" s="45">
        <v>21.174800000000001</v>
      </c>
      <c r="G172" s="45">
        <v>0</v>
      </c>
      <c r="H172" s="45">
        <v>18.9649</v>
      </c>
      <c r="I172" s="45">
        <v>21.4222</v>
      </c>
      <c r="J172" s="45">
        <v>18.5425</v>
      </c>
      <c r="K172" s="45">
        <v>18.052700000000002</v>
      </c>
      <c r="L172" s="45">
        <v>21.174800000000001</v>
      </c>
      <c r="M172" s="45">
        <v>0</v>
      </c>
      <c r="N172" s="45">
        <v>0</v>
      </c>
      <c r="O172" s="45">
        <v>0</v>
      </c>
      <c r="P172" s="45" t="s">
        <v>265</v>
      </c>
      <c r="Q172" s="45" t="s">
        <v>265</v>
      </c>
      <c r="R172" s="45" t="s">
        <v>265</v>
      </c>
      <c r="S172" s="45" t="s">
        <v>265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158"/>
    </row>
    <row r="173" spans="1:32" ht="13.8">
      <c r="A173" s="8">
        <v>45474</v>
      </c>
      <c r="B173" s="45">
        <v>18.2212</v>
      </c>
      <c r="C173" s="45">
        <v>20.6844</v>
      </c>
      <c r="D173" s="45">
        <v>18.099499999999999</v>
      </c>
      <c r="E173" s="45">
        <v>16.9177</v>
      </c>
      <c r="F173" s="45">
        <v>18.3887</v>
      </c>
      <c r="G173" s="45">
        <v>0</v>
      </c>
      <c r="H173" s="45">
        <v>18.2212</v>
      </c>
      <c r="I173" s="45">
        <v>20.6844</v>
      </c>
      <c r="J173" s="45">
        <v>18.099499999999999</v>
      </c>
      <c r="K173" s="45">
        <v>16.9177</v>
      </c>
      <c r="L173" s="45">
        <v>18.3887</v>
      </c>
      <c r="M173" s="45">
        <v>0</v>
      </c>
      <c r="N173" s="45">
        <v>0</v>
      </c>
      <c r="O173" s="45">
        <v>0</v>
      </c>
      <c r="P173" s="45" t="s">
        <v>265</v>
      </c>
      <c r="Q173" s="45" t="s">
        <v>265</v>
      </c>
      <c r="R173" s="45" t="s">
        <v>265</v>
      </c>
      <c r="S173" s="45" t="s">
        <v>265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158"/>
    </row>
    <row r="174" spans="1:32" ht="13.8">
      <c r="A174" s="8">
        <v>45505</v>
      </c>
      <c r="B174" s="45">
        <v>10.959</v>
      </c>
      <c r="C174" s="45">
        <v>20.2925</v>
      </c>
      <c r="D174" s="45">
        <v>10.733000000000001</v>
      </c>
      <c r="E174" s="45">
        <v>16.720300000000002</v>
      </c>
      <c r="F174" s="45">
        <v>19.593399999999999</v>
      </c>
      <c r="G174" s="45">
        <v>6.2408999999999999</v>
      </c>
      <c r="H174" s="45">
        <v>18.689399999999999</v>
      </c>
      <c r="I174" s="45">
        <v>20.2925</v>
      </c>
      <c r="J174" s="45">
        <v>18.582699999999999</v>
      </c>
      <c r="K174" s="45">
        <v>16.720300000000002</v>
      </c>
      <c r="L174" s="45">
        <v>19.593399999999999</v>
      </c>
      <c r="M174" s="45">
        <v>0</v>
      </c>
      <c r="N174" s="45">
        <v>6.2408999999999999</v>
      </c>
      <c r="O174" s="45">
        <v>0</v>
      </c>
      <c r="P174" s="45">
        <v>6.2408999999999999</v>
      </c>
      <c r="Q174" s="45" t="s">
        <v>265</v>
      </c>
      <c r="R174" s="45" t="s">
        <v>265</v>
      </c>
      <c r="S174" s="45">
        <v>6.2408999999999999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6.2408999999999999</v>
      </c>
      <c r="AA174" s="45">
        <v>0</v>
      </c>
      <c r="AB174" s="45">
        <v>6.2408999999999999</v>
      </c>
      <c r="AC174" s="45">
        <v>0</v>
      </c>
      <c r="AD174" s="45">
        <v>0</v>
      </c>
      <c r="AE174" s="45">
        <v>6.2408999999999999</v>
      </c>
      <c r="AF174" s="158"/>
    </row>
    <row r="175" spans="1:32" ht="13.8">
      <c r="A175" s="8">
        <v>45536</v>
      </c>
      <c r="B175" s="45">
        <v>10.276400000000001</v>
      </c>
      <c r="C175" s="45">
        <v>20.057400000000001</v>
      </c>
      <c r="D175" s="45">
        <v>10.067600000000001</v>
      </c>
      <c r="E175" s="45">
        <v>16.803799999999999</v>
      </c>
      <c r="F175" s="45">
        <v>8.5396999999999998</v>
      </c>
      <c r="G175" s="45">
        <v>8.17</v>
      </c>
      <c r="H175" s="45">
        <v>17.5124</v>
      </c>
      <c r="I175" s="45">
        <v>20.057400000000001</v>
      </c>
      <c r="J175" s="45">
        <v>17.3369</v>
      </c>
      <c r="K175" s="45">
        <v>16.803799999999999</v>
      </c>
      <c r="L175" s="45">
        <v>18.373200000000001</v>
      </c>
      <c r="M175" s="45">
        <v>0</v>
      </c>
      <c r="N175" s="45">
        <v>6.8097000000000003</v>
      </c>
      <c r="O175" s="45">
        <v>0</v>
      </c>
      <c r="P175" s="45">
        <v>6.8097000000000003</v>
      </c>
      <c r="Q175" s="45" t="s">
        <v>265</v>
      </c>
      <c r="R175" s="45">
        <v>4.49</v>
      </c>
      <c r="S175" s="45">
        <v>8.17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6.8097000000000003</v>
      </c>
      <c r="AA175" s="45">
        <v>0</v>
      </c>
      <c r="AB175" s="45">
        <v>6.8097000000000003</v>
      </c>
      <c r="AC175" s="45">
        <v>0</v>
      </c>
      <c r="AD175" s="45">
        <v>4.49</v>
      </c>
      <c r="AE175" s="45">
        <v>8.17</v>
      </c>
      <c r="AF175" s="158"/>
    </row>
    <row r="176" spans="1:32" ht="13.8">
      <c r="A176" s="8">
        <v>45566</v>
      </c>
      <c r="B176" s="45">
        <v>18.3917</v>
      </c>
      <c r="C176" s="45">
        <v>20.132400000000001</v>
      </c>
      <c r="D176" s="45">
        <v>18.339500000000001</v>
      </c>
      <c r="E176" s="45">
        <v>18.223800000000001</v>
      </c>
      <c r="F176" s="45">
        <v>18.4422</v>
      </c>
      <c r="G176" s="45">
        <v>0</v>
      </c>
      <c r="H176" s="45">
        <v>18.3917</v>
      </c>
      <c r="I176" s="45">
        <v>20.132400000000001</v>
      </c>
      <c r="J176" s="45">
        <v>18.339500000000001</v>
      </c>
      <c r="K176" s="45">
        <v>18.223800000000001</v>
      </c>
      <c r="L176" s="45">
        <v>18.4422</v>
      </c>
      <c r="M176" s="45">
        <v>0</v>
      </c>
      <c r="N176" s="45">
        <v>0</v>
      </c>
      <c r="O176" s="45">
        <v>0</v>
      </c>
      <c r="P176" s="45" t="s">
        <v>265</v>
      </c>
      <c r="Q176" s="45" t="s">
        <v>265</v>
      </c>
      <c r="R176" s="45" t="s">
        <v>265</v>
      </c>
      <c r="S176" s="45" t="s">
        <v>265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158"/>
    </row>
    <row r="177" spans="1:32" ht="13.8">
      <c r="A177" s="8">
        <v>45597</v>
      </c>
      <c r="B177" s="45">
        <v>16.847200000000001</v>
      </c>
      <c r="C177" s="45">
        <v>17.6159</v>
      </c>
      <c r="D177" s="45">
        <v>16.837</v>
      </c>
      <c r="E177" s="45">
        <v>16.644400000000001</v>
      </c>
      <c r="F177" s="45">
        <v>16.9176</v>
      </c>
      <c r="G177" s="45">
        <v>0</v>
      </c>
      <c r="H177" s="45">
        <v>16.847200000000001</v>
      </c>
      <c r="I177" s="45">
        <v>17.6159</v>
      </c>
      <c r="J177" s="45">
        <v>16.837</v>
      </c>
      <c r="K177" s="45">
        <v>16.644400000000001</v>
      </c>
      <c r="L177" s="45">
        <v>16.9176</v>
      </c>
      <c r="M177" s="45">
        <v>0</v>
      </c>
      <c r="N177" s="45">
        <v>0</v>
      </c>
      <c r="O177" s="45">
        <v>0</v>
      </c>
      <c r="P177" s="45" t="s">
        <v>265</v>
      </c>
      <c r="Q177" s="45" t="s">
        <v>265</v>
      </c>
      <c r="R177" s="45" t="s">
        <v>265</v>
      </c>
      <c r="S177" s="45" t="s">
        <v>265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158"/>
    </row>
    <row r="178" spans="1:32" ht="13.8">
      <c r="A178" s="8">
        <v>45627</v>
      </c>
      <c r="B178" s="45">
        <v>17.2942</v>
      </c>
      <c r="C178" s="45">
        <v>22.900600000000001</v>
      </c>
      <c r="D178" s="45">
        <v>17.205200000000001</v>
      </c>
      <c r="E178" s="45">
        <v>16.512799999999999</v>
      </c>
      <c r="F178" s="45">
        <v>18.127700000000001</v>
      </c>
      <c r="G178" s="45">
        <v>0</v>
      </c>
      <c r="H178" s="45">
        <v>17.2942</v>
      </c>
      <c r="I178" s="45">
        <v>22.900600000000001</v>
      </c>
      <c r="J178" s="45">
        <v>17.205200000000001</v>
      </c>
      <c r="K178" s="45">
        <v>16.512799999999999</v>
      </c>
      <c r="L178" s="45">
        <v>18.127700000000001</v>
      </c>
      <c r="M178" s="45">
        <v>0</v>
      </c>
      <c r="N178" s="45">
        <v>0</v>
      </c>
      <c r="O178" s="45">
        <v>0</v>
      </c>
      <c r="P178" s="45" t="s">
        <v>265</v>
      </c>
      <c r="Q178" s="45" t="s">
        <v>265</v>
      </c>
      <c r="R178" s="45" t="s">
        <v>265</v>
      </c>
      <c r="S178" s="45" t="s">
        <v>265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158"/>
    </row>
    <row r="179" spans="1:32" ht="13.8">
      <c r="A179" s="8">
        <v>45658</v>
      </c>
      <c r="B179" s="45">
        <v>14.828799999999999</v>
      </c>
      <c r="C179" s="45">
        <v>21.096499999999999</v>
      </c>
      <c r="D179" s="45">
        <v>14.7765</v>
      </c>
      <c r="E179" s="45">
        <v>16.9376</v>
      </c>
      <c r="F179" s="45">
        <v>18.400400000000001</v>
      </c>
      <c r="G179" s="45">
        <v>9.5</v>
      </c>
      <c r="H179" s="45">
        <v>14.828799999999999</v>
      </c>
      <c r="I179" s="45">
        <v>21.096499999999999</v>
      </c>
      <c r="J179" s="45">
        <v>14.7765</v>
      </c>
      <c r="K179" s="45">
        <v>16.9376</v>
      </c>
      <c r="L179" s="45">
        <v>18.400400000000001</v>
      </c>
      <c r="M179" s="45">
        <v>9.5</v>
      </c>
      <c r="N179" s="45">
        <v>0</v>
      </c>
      <c r="O179" s="45">
        <v>0</v>
      </c>
      <c r="P179" s="45" t="s">
        <v>265</v>
      </c>
      <c r="Q179" s="45" t="s">
        <v>265</v>
      </c>
      <c r="R179" s="45" t="s">
        <v>265</v>
      </c>
      <c r="S179" s="45" t="s">
        <v>265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158"/>
    </row>
    <row r="180" spans="1:32" ht="13.8">
      <c r="A180" s="8">
        <v>45689</v>
      </c>
      <c r="B180" s="45">
        <v>17.153099999999998</v>
      </c>
      <c r="C180" s="45">
        <v>22.968</v>
      </c>
      <c r="D180" s="45">
        <v>15.8066</v>
      </c>
      <c r="E180" s="45">
        <v>15.255699999999999</v>
      </c>
      <c r="F180" s="45">
        <v>17.414200000000001</v>
      </c>
      <c r="G180" s="45">
        <v>0</v>
      </c>
      <c r="H180" s="45">
        <v>17.153099999999998</v>
      </c>
      <c r="I180" s="45">
        <v>22.968</v>
      </c>
      <c r="J180" s="45">
        <v>15.8066</v>
      </c>
      <c r="K180" s="45">
        <v>15.255699999999999</v>
      </c>
      <c r="L180" s="45">
        <v>17.414200000000001</v>
      </c>
      <c r="M180" s="45">
        <v>0</v>
      </c>
      <c r="N180" s="45">
        <v>0</v>
      </c>
      <c r="O180" s="45">
        <v>0</v>
      </c>
      <c r="P180" s="45" t="s">
        <v>265</v>
      </c>
      <c r="Q180" s="45" t="s">
        <v>265</v>
      </c>
      <c r="R180" s="45" t="s">
        <v>265</v>
      </c>
      <c r="S180" s="45" t="s">
        <v>265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158"/>
    </row>
    <row r="181" spans="1:32" ht="13.8">
      <c r="A181" s="8">
        <v>45717</v>
      </c>
      <c r="B181" s="45">
        <v>17.400099999999998</v>
      </c>
      <c r="C181" s="45">
        <v>22.451799999999999</v>
      </c>
      <c r="D181" s="45">
        <v>17.0869</v>
      </c>
      <c r="E181" s="45">
        <v>16.837700000000002</v>
      </c>
      <c r="F181" s="45">
        <v>17.131799999999998</v>
      </c>
      <c r="G181" s="45">
        <v>0</v>
      </c>
      <c r="H181" s="45">
        <v>17.400099999999998</v>
      </c>
      <c r="I181" s="45">
        <v>22.451799999999999</v>
      </c>
      <c r="J181" s="45">
        <v>17.0869</v>
      </c>
      <c r="K181" s="45">
        <v>16.837700000000002</v>
      </c>
      <c r="L181" s="45">
        <v>17.131799999999998</v>
      </c>
      <c r="M181" s="45">
        <v>0</v>
      </c>
      <c r="N181" s="45">
        <v>0</v>
      </c>
      <c r="O181" s="45">
        <v>0</v>
      </c>
      <c r="P181" s="45" t="s">
        <v>265</v>
      </c>
      <c r="Q181" s="45" t="s">
        <v>265</v>
      </c>
      <c r="R181" s="45" t="s">
        <v>265</v>
      </c>
      <c r="S181" s="45" t="s">
        <v>265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158"/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20" width="10" style="18" bestFit="1" customWidth="1"/>
    <col min="21" max="16384" width="9.109375" style="18"/>
  </cols>
  <sheetData>
    <row r="1" spans="1:19">
      <c r="A1" s="17" t="s">
        <v>129</v>
      </c>
    </row>
    <row r="2" spans="1:19" ht="5.25" customHeight="1"/>
    <row r="3" spans="1:19" ht="28.5" customHeight="1">
      <c r="A3" s="213" t="s">
        <v>106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19" ht="12.75" customHeight="1">
      <c r="A4" s="206" t="s">
        <v>128</v>
      </c>
      <c r="B4" s="218"/>
      <c r="C4" s="218"/>
      <c r="D4" s="218"/>
      <c r="E4" s="218"/>
      <c r="F4" s="218"/>
    </row>
    <row r="5" spans="1:19" ht="12.75" customHeight="1">
      <c r="A5" s="13" t="s">
        <v>51</v>
      </c>
    </row>
    <row r="6" spans="1:19" s="20" customFormat="1" ht="12.75" customHeight="1">
      <c r="A6" s="190" t="s">
        <v>0</v>
      </c>
      <c r="B6" s="225" t="s">
        <v>16</v>
      </c>
      <c r="C6" s="193" t="s">
        <v>2</v>
      </c>
      <c r="D6" s="193"/>
      <c r="E6" s="193"/>
      <c r="F6" s="193"/>
      <c r="G6" s="193"/>
      <c r="H6" s="195" t="s">
        <v>3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19" s="20" customFormat="1" ht="12.75" customHeight="1">
      <c r="A7" s="191"/>
      <c r="B7" s="226"/>
      <c r="C7" s="224" t="s">
        <v>67</v>
      </c>
      <c r="D7" s="224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</row>
    <row r="8" spans="1:19" s="20" customFormat="1" ht="88.5" customHeight="1">
      <c r="A8" s="192"/>
      <c r="B8" s="227"/>
      <c r="C8" s="224"/>
      <c r="D8" s="224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67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67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2.7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</row>
    <row r="11" spans="1:19" ht="15" hidden="1" customHeight="1" outlineLevel="1">
      <c r="A11" s="8">
        <v>40544</v>
      </c>
      <c r="B11" s="45">
        <v>27.018000000000001</v>
      </c>
      <c r="C11" s="45">
        <v>34.093899999999998</v>
      </c>
      <c r="D11" s="45">
        <v>16.882300000000001</v>
      </c>
      <c r="E11" s="45">
        <v>12.821999999999999</v>
      </c>
      <c r="F11" s="45">
        <v>19.931100000000001</v>
      </c>
      <c r="G11" s="45">
        <v>17.778400000000001</v>
      </c>
      <c r="H11" s="45">
        <v>27.2454</v>
      </c>
      <c r="I11" s="45">
        <v>34.133800000000001</v>
      </c>
      <c r="J11" s="45">
        <v>17.074000000000002</v>
      </c>
      <c r="K11" s="45">
        <v>12.829800000000001</v>
      </c>
      <c r="L11" s="45">
        <v>19.967500000000001</v>
      </c>
      <c r="M11" s="45">
        <v>18.9438</v>
      </c>
      <c r="N11" s="45">
        <v>12.153499999999999</v>
      </c>
      <c r="O11" s="45">
        <v>19.916399999999999</v>
      </c>
      <c r="P11" s="45">
        <v>11.1981</v>
      </c>
      <c r="Q11" s="45">
        <v>7.7499000000000002</v>
      </c>
      <c r="R11" s="45">
        <v>11.580500000000001</v>
      </c>
      <c r="S11" s="45">
        <v>11.2384</v>
      </c>
    </row>
    <row r="12" spans="1:19" ht="15" hidden="1" customHeight="1" outlineLevel="1">
      <c r="A12" s="8">
        <v>40575</v>
      </c>
      <c r="B12" s="45">
        <v>27.814699999999998</v>
      </c>
      <c r="C12" s="45">
        <v>34.021500000000003</v>
      </c>
      <c r="D12" s="45">
        <v>16.7239</v>
      </c>
      <c r="E12" s="45">
        <v>14.294700000000001</v>
      </c>
      <c r="F12" s="45">
        <v>20.595800000000001</v>
      </c>
      <c r="G12" s="45">
        <v>10.61</v>
      </c>
      <c r="H12" s="45">
        <v>29.151800000000001</v>
      </c>
      <c r="I12" s="45">
        <v>34.145600000000002</v>
      </c>
      <c r="J12" s="45">
        <v>19.004100000000001</v>
      </c>
      <c r="K12" s="45">
        <v>14.2948</v>
      </c>
      <c r="L12" s="45">
        <v>20.628699999999998</v>
      </c>
      <c r="M12" s="45">
        <v>19.229299999999999</v>
      </c>
      <c r="N12" s="45">
        <v>3.6071</v>
      </c>
      <c r="O12" s="45">
        <v>21.024000000000001</v>
      </c>
      <c r="P12" s="45">
        <v>1.3252999999999999</v>
      </c>
      <c r="Q12" s="45">
        <v>14.04</v>
      </c>
      <c r="R12" s="45">
        <v>11.6439</v>
      </c>
      <c r="S12" s="45">
        <v>1.1601999999999999</v>
      </c>
    </row>
    <row r="13" spans="1:19" ht="15" hidden="1" customHeight="1" outlineLevel="1">
      <c r="A13" s="8">
        <v>40603</v>
      </c>
      <c r="B13" s="45">
        <v>30.784600000000001</v>
      </c>
      <c r="C13" s="45">
        <v>34.045900000000003</v>
      </c>
      <c r="D13" s="45">
        <v>21.598700000000001</v>
      </c>
      <c r="E13" s="45">
        <v>21.554400000000001</v>
      </c>
      <c r="F13" s="45">
        <v>22.172499999999999</v>
      </c>
      <c r="G13" s="45">
        <v>20.113199999999999</v>
      </c>
      <c r="H13" s="45">
        <v>31.048500000000001</v>
      </c>
      <c r="I13" s="45">
        <v>34.147799999999997</v>
      </c>
      <c r="J13" s="45">
        <v>22.0931</v>
      </c>
      <c r="K13" s="45">
        <v>21.6875</v>
      </c>
      <c r="L13" s="45">
        <v>22.211600000000001</v>
      </c>
      <c r="M13" s="45">
        <v>22.251200000000001</v>
      </c>
      <c r="N13" s="45">
        <v>12.250999999999999</v>
      </c>
      <c r="O13" s="45">
        <v>20.528300000000002</v>
      </c>
      <c r="P13" s="45">
        <v>6.883</v>
      </c>
      <c r="Q13" s="45">
        <v>7.75</v>
      </c>
      <c r="R13" s="45">
        <v>14.975</v>
      </c>
      <c r="S13" s="45">
        <v>5.9161000000000001</v>
      </c>
    </row>
    <row r="14" spans="1:19" ht="15" hidden="1" customHeight="1" outlineLevel="1">
      <c r="A14" s="8">
        <v>40634</v>
      </c>
      <c r="B14" s="45">
        <v>29.739699999999999</v>
      </c>
      <c r="C14" s="45">
        <v>33.970599999999997</v>
      </c>
      <c r="D14" s="45">
        <v>20.1523</v>
      </c>
      <c r="E14" s="45">
        <v>22.703399999999998</v>
      </c>
      <c r="F14" s="45">
        <v>21.949300000000001</v>
      </c>
      <c r="G14" s="45">
        <v>17.196999999999999</v>
      </c>
      <c r="H14" s="45">
        <v>30.911000000000001</v>
      </c>
      <c r="I14" s="45">
        <v>33.989600000000003</v>
      </c>
      <c r="J14" s="45">
        <v>21.084399999999999</v>
      </c>
      <c r="K14" s="45">
        <v>22.834900000000001</v>
      </c>
      <c r="L14" s="45">
        <v>21.669</v>
      </c>
      <c r="M14" s="45">
        <v>17.355799999999999</v>
      </c>
      <c r="N14" s="45">
        <v>17.9483</v>
      </c>
      <c r="O14" s="45">
        <v>22.798100000000002</v>
      </c>
      <c r="P14" s="45">
        <v>17.8842</v>
      </c>
      <c r="Q14" s="45">
        <v>8</v>
      </c>
      <c r="R14" s="45">
        <v>25.708500000000001</v>
      </c>
      <c r="S14" s="45">
        <v>17.1082</v>
      </c>
    </row>
    <row r="15" spans="1:19" ht="15" hidden="1" customHeight="1" outlineLevel="1">
      <c r="A15" s="8">
        <v>40664</v>
      </c>
      <c r="B15" s="45">
        <v>28.7241</v>
      </c>
      <c r="C15" s="45">
        <v>33.781500000000001</v>
      </c>
      <c r="D15" s="45">
        <v>16.784300000000002</v>
      </c>
      <c r="E15" s="45">
        <v>21.839500000000001</v>
      </c>
      <c r="F15" s="45">
        <v>22.450800000000001</v>
      </c>
      <c r="G15" s="45">
        <v>10.2148</v>
      </c>
      <c r="H15" s="45">
        <v>31.095099999999999</v>
      </c>
      <c r="I15" s="45">
        <v>33.804099999999998</v>
      </c>
      <c r="J15" s="45">
        <v>21.734000000000002</v>
      </c>
      <c r="K15" s="45">
        <v>21.8629</v>
      </c>
      <c r="L15" s="45">
        <v>23.517600000000002</v>
      </c>
      <c r="M15" s="45">
        <v>17.437000000000001</v>
      </c>
      <c r="N15" s="45">
        <v>6.3311999999999999</v>
      </c>
      <c r="O15" s="45">
        <v>20.040800000000001</v>
      </c>
      <c r="P15" s="45">
        <v>6.1642999999999999</v>
      </c>
      <c r="Q15" s="45">
        <v>8</v>
      </c>
      <c r="R15" s="45">
        <v>6.2000999999999999</v>
      </c>
      <c r="S15" s="45">
        <v>6.1597999999999997</v>
      </c>
    </row>
    <row r="16" spans="1:19" ht="15" hidden="1" customHeight="1" outlineLevel="1">
      <c r="A16" s="8">
        <v>40695</v>
      </c>
      <c r="B16" s="45">
        <v>30.104500000000002</v>
      </c>
      <c r="C16" s="45">
        <v>33.572699999999998</v>
      </c>
      <c r="D16" s="45">
        <v>21.777000000000001</v>
      </c>
      <c r="E16" s="45">
        <v>21.6526</v>
      </c>
      <c r="F16" s="45">
        <v>22.190200000000001</v>
      </c>
      <c r="G16" s="45">
        <v>20.9132</v>
      </c>
      <c r="H16" s="45">
        <v>30.1584</v>
      </c>
      <c r="I16" s="45">
        <v>33.5871</v>
      </c>
      <c r="J16" s="45">
        <v>21.850200000000001</v>
      </c>
      <c r="K16" s="45">
        <v>21.63</v>
      </c>
      <c r="L16" s="45">
        <v>22.203099999999999</v>
      </c>
      <c r="M16" s="45">
        <v>21.165400000000002</v>
      </c>
      <c r="N16" s="45">
        <v>15.859</v>
      </c>
      <c r="O16" s="45">
        <v>20.472000000000001</v>
      </c>
      <c r="P16" s="45">
        <v>14.6707</v>
      </c>
      <c r="Q16" s="45">
        <v>25.952000000000002</v>
      </c>
      <c r="R16" s="45">
        <v>14.9933</v>
      </c>
      <c r="S16" s="45">
        <v>13.443099999999999</v>
      </c>
    </row>
    <row r="17" spans="1:19" ht="15" hidden="1" customHeight="1" outlineLevel="1">
      <c r="A17" s="8">
        <v>40725</v>
      </c>
      <c r="B17" s="45">
        <v>28.81</v>
      </c>
      <c r="C17" s="45">
        <v>32.373800000000003</v>
      </c>
      <c r="D17" s="45">
        <v>22.326699999999999</v>
      </c>
      <c r="E17" s="45">
        <v>22.168299999999999</v>
      </c>
      <c r="F17" s="45">
        <v>23.125</v>
      </c>
      <c r="G17" s="45">
        <v>20.803899999999999</v>
      </c>
      <c r="H17" s="45">
        <v>29.034300000000002</v>
      </c>
      <c r="I17" s="45">
        <v>32.381399999999999</v>
      </c>
      <c r="J17" s="45">
        <v>22.707599999999999</v>
      </c>
      <c r="K17" s="45">
        <v>22.192900000000002</v>
      </c>
      <c r="L17" s="45">
        <v>23.17</v>
      </c>
      <c r="M17" s="45">
        <v>22.005600000000001</v>
      </c>
      <c r="N17" s="45">
        <v>13.052300000000001</v>
      </c>
      <c r="O17" s="45">
        <v>21.841999999999999</v>
      </c>
      <c r="P17" s="45">
        <v>12.750299999999999</v>
      </c>
      <c r="Q17" s="45">
        <v>7.75</v>
      </c>
      <c r="R17" s="45">
        <v>13.5847</v>
      </c>
      <c r="S17" s="45">
        <v>12.730600000000001</v>
      </c>
    </row>
    <row r="18" spans="1:19" ht="15" hidden="1" customHeight="1" outlineLevel="1">
      <c r="A18" s="8">
        <v>40756</v>
      </c>
      <c r="B18" s="45">
        <v>26.088999999999999</v>
      </c>
      <c r="C18" s="45">
        <v>30.569099999999999</v>
      </c>
      <c r="D18" s="45">
        <v>21.400700000000001</v>
      </c>
      <c r="E18" s="45">
        <v>21.206499999999998</v>
      </c>
      <c r="F18" s="45">
        <v>22.685700000000001</v>
      </c>
      <c r="G18" s="45">
        <v>19.3155</v>
      </c>
      <c r="H18" s="45">
        <v>26.388200000000001</v>
      </c>
      <c r="I18" s="45">
        <v>30.5791</v>
      </c>
      <c r="J18" s="45">
        <v>21.788399999999999</v>
      </c>
      <c r="K18" s="45">
        <v>21.206499999999998</v>
      </c>
      <c r="L18" s="45">
        <v>23.045200000000001</v>
      </c>
      <c r="M18" s="45">
        <v>19.8887</v>
      </c>
      <c r="N18" s="45">
        <v>13.6563</v>
      </c>
      <c r="O18" s="45">
        <v>17.5916</v>
      </c>
      <c r="P18" s="45">
        <v>13.589399999999999</v>
      </c>
      <c r="Q18" s="45">
        <v>0</v>
      </c>
      <c r="R18" s="45">
        <v>13.7728</v>
      </c>
      <c r="S18" s="45">
        <v>13.4529</v>
      </c>
    </row>
    <row r="19" spans="1:19" ht="15" hidden="1" customHeight="1" outlineLevel="1">
      <c r="A19" s="8">
        <v>40787</v>
      </c>
      <c r="B19" s="45">
        <v>24.595500000000001</v>
      </c>
      <c r="C19" s="45">
        <v>29.998699999999999</v>
      </c>
      <c r="D19" s="45">
        <v>20.96</v>
      </c>
      <c r="E19" s="45">
        <v>21.4756</v>
      </c>
      <c r="F19" s="45">
        <v>23.4177</v>
      </c>
      <c r="G19" s="45">
        <v>17.883900000000001</v>
      </c>
      <c r="H19" s="45">
        <v>25.736000000000001</v>
      </c>
      <c r="I19" s="45">
        <v>30.008900000000001</v>
      </c>
      <c r="J19" s="45">
        <v>22.387799999999999</v>
      </c>
      <c r="K19" s="45">
        <v>21.4756</v>
      </c>
      <c r="L19" s="45">
        <v>24.344799999999999</v>
      </c>
      <c r="M19" s="45">
        <v>19.989899999999999</v>
      </c>
      <c r="N19" s="45">
        <v>12.3781</v>
      </c>
      <c r="O19" s="45">
        <v>19.742000000000001</v>
      </c>
      <c r="P19" s="45">
        <v>12.343500000000001</v>
      </c>
      <c r="Q19" s="45">
        <v>0</v>
      </c>
      <c r="R19" s="45">
        <v>13.188499999999999</v>
      </c>
      <c r="S19" s="45">
        <v>12.032400000000001</v>
      </c>
    </row>
    <row r="20" spans="1:19" ht="15" hidden="1" customHeight="1" outlineLevel="1">
      <c r="A20" s="8">
        <v>40817</v>
      </c>
      <c r="B20" s="45">
        <v>25.376999999999999</v>
      </c>
      <c r="C20" s="45">
        <v>30.446899999999999</v>
      </c>
      <c r="D20" s="45">
        <v>21.146599999999999</v>
      </c>
      <c r="E20" s="45">
        <v>20.797699999999999</v>
      </c>
      <c r="F20" s="45">
        <v>24.411200000000001</v>
      </c>
      <c r="G20" s="45">
        <v>18.275099999999998</v>
      </c>
      <c r="H20" s="45">
        <v>25.828499999999998</v>
      </c>
      <c r="I20" s="45">
        <v>30.4559</v>
      </c>
      <c r="J20" s="45">
        <v>21.7319</v>
      </c>
      <c r="K20" s="45">
        <v>20.860700000000001</v>
      </c>
      <c r="L20" s="45">
        <v>24.4635</v>
      </c>
      <c r="M20" s="45">
        <v>19.160299999999999</v>
      </c>
      <c r="N20" s="45">
        <v>11.781700000000001</v>
      </c>
      <c r="O20" s="45">
        <v>19.7315</v>
      </c>
      <c r="P20" s="45">
        <v>11.686500000000001</v>
      </c>
      <c r="Q20" s="45">
        <v>7.75</v>
      </c>
      <c r="R20" s="45">
        <v>11.9453</v>
      </c>
      <c r="S20" s="45">
        <v>11.7133</v>
      </c>
    </row>
    <row r="21" spans="1:19" ht="15" hidden="1" customHeight="1" outlineLevel="1">
      <c r="A21" s="8">
        <v>40848</v>
      </c>
      <c r="B21" s="45">
        <v>23.873100000000001</v>
      </c>
      <c r="C21" s="45">
        <v>29.3246</v>
      </c>
      <c r="D21" s="45">
        <v>19.643699999999999</v>
      </c>
      <c r="E21" s="45">
        <v>15.238099999999999</v>
      </c>
      <c r="F21" s="45">
        <v>23.004300000000001</v>
      </c>
      <c r="G21" s="45">
        <v>17.023700000000002</v>
      </c>
      <c r="H21" s="45">
        <v>23.980799999999999</v>
      </c>
      <c r="I21" s="45">
        <v>29.3339</v>
      </c>
      <c r="J21" s="45">
        <v>19.7471</v>
      </c>
      <c r="K21" s="45">
        <v>15.238099999999999</v>
      </c>
      <c r="L21" s="45">
        <v>23.021699999999999</v>
      </c>
      <c r="M21" s="45">
        <v>17.167300000000001</v>
      </c>
      <c r="N21" s="45">
        <v>14.606400000000001</v>
      </c>
      <c r="O21" s="45">
        <v>17.247</v>
      </c>
      <c r="P21" s="45">
        <v>14.526400000000001</v>
      </c>
      <c r="Q21" s="45">
        <v>0</v>
      </c>
      <c r="R21" s="45">
        <v>12.759</v>
      </c>
      <c r="S21" s="45">
        <v>14.6036</v>
      </c>
    </row>
    <row r="22" spans="1:19" ht="15" hidden="1" customHeight="1" outlineLevel="1">
      <c r="A22" s="8">
        <v>40878</v>
      </c>
      <c r="B22" s="45">
        <v>25.726099999999999</v>
      </c>
      <c r="C22" s="45">
        <v>31.540199999999999</v>
      </c>
      <c r="D22" s="45">
        <v>20.515499999999999</v>
      </c>
      <c r="E22" s="45">
        <v>22.740100000000002</v>
      </c>
      <c r="F22" s="45">
        <v>24.010400000000001</v>
      </c>
      <c r="G22" s="45">
        <v>14.523300000000001</v>
      </c>
      <c r="H22" s="45">
        <v>26.7622</v>
      </c>
      <c r="I22" s="45">
        <v>31.544499999999999</v>
      </c>
      <c r="J22" s="45">
        <v>22.0504</v>
      </c>
      <c r="K22" s="45">
        <v>23.080200000000001</v>
      </c>
      <c r="L22" s="45">
        <v>24.022200000000002</v>
      </c>
      <c r="M22" s="45">
        <v>17.6983</v>
      </c>
      <c r="N22" s="45">
        <v>5.1933999999999996</v>
      </c>
      <c r="O22" s="45">
        <v>20.6431</v>
      </c>
      <c r="P22" s="45">
        <v>5.1326000000000001</v>
      </c>
      <c r="Q22" s="45">
        <v>7.75</v>
      </c>
      <c r="R22" s="45">
        <v>12.623699999999999</v>
      </c>
      <c r="S22" s="45">
        <v>4.9828999999999999</v>
      </c>
    </row>
    <row r="23" spans="1:19" ht="15" hidden="1" customHeight="1" outlineLevel="1">
      <c r="A23" s="8">
        <v>40909</v>
      </c>
      <c r="B23" s="45">
        <v>28.6602</v>
      </c>
      <c r="C23" s="45">
        <v>31.754899999999999</v>
      </c>
      <c r="D23" s="45">
        <v>23.712599999999998</v>
      </c>
      <c r="E23" s="45">
        <v>22.0534</v>
      </c>
      <c r="F23" s="45">
        <v>26.3477</v>
      </c>
      <c r="G23" s="45">
        <v>18.577999999999999</v>
      </c>
      <c r="H23" s="45">
        <v>28.853200000000001</v>
      </c>
      <c r="I23" s="45">
        <v>31.833300000000001</v>
      </c>
      <c r="J23" s="45">
        <v>23.988700000000001</v>
      </c>
      <c r="K23" s="45">
        <v>22.0534</v>
      </c>
      <c r="L23" s="45">
        <v>26.4453</v>
      </c>
      <c r="M23" s="45">
        <v>19.227699999999999</v>
      </c>
      <c r="N23" s="45">
        <v>11.0618</v>
      </c>
      <c r="O23" s="45">
        <v>5.4428999999999998</v>
      </c>
      <c r="P23" s="45">
        <v>12.201700000000001</v>
      </c>
      <c r="Q23" s="45">
        <v>0</v>
      </c>
      <c r="R23" s="45">
        <v>15.546200000000001</v>
      </c>
      <c r="S23" s="45">
        <v>11.273899999999999</v>
      </c>
    </row>
    <row r="24" spans="1:19" ht="15" hidden="1" customHeight="1" outlineLevel="1">
      <c r="A24" s="8">
        <v>40940</v>
      </c>
      <c r="B24" s="45">
        <v>26.928799999999999</v>
      </c>
      <c r="C24" s="45">
        <v>29.1602</v>
      </c>
      <c r="D24" s="45">
        <v>25.340499999999999</v>
      </c>
      <c r="E24" s="45">
        <v>22.861899999999999</v>
      </c>
      <c r="F24" s="45">
        <v>27.255800000000001</v>
      </c>
      <c r="G24" s="45">
        <v>23.97</v>
      </c>
      <c r="H24" s="45">
        <v>27.364799999999999</v>
      </c>
      <c r="I24" s="45">
        <v>29.165900000000001</v>
      </c>
      <c r="J24" s="45">
        <v>26.013200000000001</v>
      </c>
      <c r="K24" s="45">
        <v>22.861899999999999</v>
      </c>
      <c r="L24" s="45">
        <v>27.3</v>
      </c>
      <c r="M24" s="45">
        <v>25.799299999999999</v>
      </c>
      <c r="N24" s="45">
        <v>13.151400000000001</v>
      </c>
      <c r="O24" s="45">
        <v>20.232099999999999</v>
      </c>
      <c r="P24" s="45">
        <v>13.0901</v>
      </c>
      <c r="Q24" s="45">
        <v>0</v>
      </c>
      <c r="R24" s="45">
        <v>14.0831</v>
      </c>
      <c r="S24" s="45">
        <v>13.0588</v>
      </c>
    </row>
    <row r="25" spans="1:19" ht="15" hidden="1" customHeight="1" outlineLevel="1">
      <c r="A25" s="8">
        <v>40969</v>
      </c>
      <c r="B25" s="45">
        <v>27.2379</v>
      </c>
      <c r="C25" s="45">
        <v>30.195699999999999</v>
      </c>
      <c r="D25" s="45">
        <v>24.645</v>
      </c>
      <c r="E25" s="45">
        <v>23.0806</v>
      </c>
      <c r="F25" s="45">
        <v>26.555</v>
      </c>
      <c r="G25" s="45">
        <v>22.3751</v>
      </c>
      <c r="H25" s="45">
        <v>27.533999999999999</v>
      </c>
      <c r="I25" s="45">
        <v>30.209800000000001</v>
      </c>
      <c r="J25" s="45">
        <v>25.084</v>
      </c>
      <c r="K25" s="45">
        <v>23.0806</v>
      </c>
      <c r="L25" s="45">
        <v>26.567900000000002</v>
      </c>
      <c r="M25" s="45">
        <v>23.559100000000001</v>
      </c>
      <c r="N25" s="45">
        <v>15.163600000000001</v>
      </c>
      <c r="O25" s="45">
        <v>19.2441</v>
      </c>
      <c r="P25" s="45">
        <v>15.0586</v>
      </c>
      <c r="Q25" s="45">
        <v>0</v>
      </c>
      <c r="R25" s="45">
        <v>12.072699999999999</v>
      </c>
      <c r="S25" s="45">
        <v>15.09</v>
      </c>
    </row>
    <row r="26" spans="1:19" ht="15" hidden="1" customHeight="1" outlineLevel="1">
      <c r="A26" s="8">
        <v>41000</v>
      </c>
      <c r="B26" s="45">
        <v>28.63</v>
      </c>
      <c r="C26" s="45">
        <v>31.8062</v>
      </c>
      <c r="D26" s="45">
        <v>24.846499999999999</v>
      </c>
      <c r="E26" s="45">
        <v>23.216200000000001</v>
      </c>
      <c r="F26" s="45">
        <v>26.8797</v>
      </c>
      <c r="G26" s="45">
        <v>21.269300000000001</v>
      </c>
      <c r="H26" s="45">
        <v>28.665400000000002</v>
      </c>
      <c r="I26" s="45">
        <v>31.8095</v>
      </c>
      <c r="J26" s="45">
        <v>24.903600000000001</v>
      </c>
      <c r="K26" s="45">
        <v>23.216200000000001</v>
      </c>
      <c r="L26" s="45">
        <v>26.892900000000001</v>
      </c>
      <c r="M26" s="45">
        <v>21.418199999999999</v>
      </c>
      <c r="N26" s="45">
        <v>15.1676</v>
      </c>
      <c r="O26" s="45">
        <v>26.4177</v>
      </c>
      <c r="P26" s="45">
        <v>13.5556</v>
      </c>
      <c r="Q26" s="45">
        <v>0</v>
      </c>
      <c r="R26" s="45">
        <v>12.678699999999999</v>
      </c>
      <c r="S26" s="45">
        <v>13.6593</v>
      </c>
    </row>
    <row r="27" spans="1:19" ht="15" hidden="1" customHeight="1" outlineLevel="1">
      <c r="A27" s="8">
        <v>41030</v>
      </c>
      <c r="B27" s="45">
        <v>28.183599999999998</v>
      </c>
      <c r="C27" s="45">
        <v>31.317299999999999</v>
      </c>
      <c r="D27" s="45">
        <v>24.777699999999999</v>
      </c>
      <c r="E27" s="45">
        <v>23.221699999999998</v>
      </c>
      <c r="F27" s="45">
        <v>26.394200000000001</v>
      </c>
      <c r="G27" s="45">
        <v>22.595600000000001</v>
      </c>
      <c r="H27" s="45">
        <v>28.3123</v>
      </c>
      <c r="I27" s="45">
        <v>31.320900000000002</v>
      </c>
      <c r="J27" s="45">
        <v>24.9758</v>
      </c>
      <c r="K27" s="45">
        <v>23.221699999999998</v>
      </c>
      <c r="L27" s="45">
        <v>26.418399999999998</v>
      </c>
      <c r="M27" s="45">
        <v>23.223400000000002</v>
      </c>
      <c r="N27" s="45">
        <v>15.1637</v>
      </c>
      <c r="O27" s="45">
        <v>16.3185</v>
      </c>
      <c r="P27" s="45">
        <v>15.1487</v>
      </c>
      <c r="Q27" s="45">
        <v>0</v>
      </c>
      <c r="R27" s="45">
        <v>17.1433</v>
      </c>
      <c r="S27" s="45">
        <v>14.998799999999999</v>
      </c>
    </row>
    <row r="28" spans="1:19" ht="15" hidden="1" customHeight="1" outlineLevel="1">
      <c r="A28" s="8">
        <v>41061</v>
      </c>
      <c r="B28" s="45">
        <v>26.189800000000002</v>
      </c>
      <c r="C28" s="45">
        <v>28.947199999999999</v>
      </c>
      <c r="D28" s="45">
        <v>24.4146</v>
      </c>
      <c r="E28" s="45">
        <v>22.8721</v>
      </c>
      <c r="F28" s="45">
        <v>25.854099999999999</v>
      </c>
      <c r="G28" s="45">
        <v>22.6707</v>
      </c>
      <c r="H28" s="45">
        <v>26.464099999999998</v>
      </c>
      <c r="I28" s="45">
        <v>29.122299999999999</v>
      </c>
      <c r="J28" s="45">
        <v>24.7287</v>
      </c>
      <c r="K28" s="45">
        <v>22.8721</v>
      </c>
      <c r="L28" s="45">
        <v>25.877800000000001</v>
      </c>
      <c r="M28" s="45">
        <v>23.592099999999999</v>
      </c>
      <c r="N28" s="45">
        <v>8.7787000000000006</v>
      </c>
      <c r="O28" s="45">
        <v>4.6719999999999997</v>
      </c>
      <c r="P28" s="45">
        <v>9.6858000000000004</v>
      </c>
      <c r="Q28" s="45">
        <v>0</v>
      </c>
      <c r="R28" s="45">
        <v>17.1417</v>
      </c>
      <c r="S28" s="45">
        <v>9.1252999999999993</v>
      </c>
    </row>
    <row r="29" spans="1:19" ht="15" hidden="1" customHeight="1" outlineLevel="1">
      <c r="A29" s="8">
        <v>41091</v>
      </c>
      <c r="B29" s="45">
        <v>26.672999999999998</v>
      </c>
      <c r="C29" s="45">
        <v>28.870699999999999</v>
      </c>
      <c r="D29" s="45">
        <v>25.234400000000001</v>
      </c>
      <c r="E29" s="45">
        <v>22.703800000000001</v>
      </c>
      <c r="F29" s="45">
        <v>28.1586</v>
      </c>
      <c r="G29" s="45">
        <v>21.7727</v>
      </c>
      <c r="H29" s="45">
        <v>26.7349</v>
      </c>
      <c r="I29" s="45">
        <v>28.880500000000001</v>
      </c>
      <c r="J29" s="45">
        <v>25.319800000000001</v>
      </c>
      <c r="K29" s="45">
        <v>22.703800000000001</v>
      </c>
      <c r="L29" s="45">
        <v>28.173999999999999</v>
      </c>
      <c r="M29" s="45">
        <v>21.940899999999999</v>
      </c>
      <c r="N29" s="45">
        <v>15.669499999999999</v>
      </c>
      <c r="O29" s="45">
        <v>19.520199999999999</v>
      </c>
      <c r="P29" s="45">
        <v>15.3628</v>
      </c>
      <c r="Q29" s="45">
        <v>0</v>
      </c>
      <c r="R29" s="45">
        <v>14.782</v>
      </c>
      <c r="S29" s="45">
        <v>15.406000000000001</v>
      </c>
    </row>
    <row r="30" spans="1:19" ht="15" hidden="1" customHeight="1" outlineLevel="1">
      <c r="A30" s="8">
        <v>41122</v>
      </c>
      <c r="B30" s="45">
        <v>27.7989</v>
      </c>
      <c r="C30" s="45">
        <v>30.203099999999999</v>
      </c>
      <c r="D30" s="45">
        <v>25.531700000000001</v>
      </c>
      <c r="E30" s="45">
        <v>22.7486</v>
      </c>
      <c r="F30" s="45">
        <v>27.829899999999999</v>
      </c>
      <c r="G30" s="45">
        <v>22.3171</v>
      </c>
      <c r="H30" s="45">
        <v>27.914200000000001</v>
      </c>
      <c r="I30" s="45">
        <v>30.209700000000002</v>
      </c>
      <c r="J30" s="45">
        <v>25.7165</v>
      </c>
      <c r="K30" s="45">
        <v>22.7486</v>
      </c>
      <c r="L30" s="45">
        <v>27.847899999999999</v>
      </c>
      <c r="M30" s="45">
        <v>22.866599999999998</v>
      </c>
      <c r="N30" s="45">
        <v>15.7476</v>
      </c>
      <c r="O30" s="45">
        <v>26.479600000000001</v>
      </c>
      <c r="P30" s="45">
        <v>14.681699999999999</v>
      </c>
      <c r="Q30" s="45">
        <v>0</v>
      </c>
      <c r="R30" s="45">
        <v>14.5642</v>
      </c>
      <c r="S30" s="45">
        <v>14.6874</v>
      </c>
    </row>
    <row r="31" spans="1:19" ht="15" hidden="1" customHeight="1" outlineLevel="1">
      <c r="A31" s="8">
        <v>41153</v>
      </c>
      <c r="B31" s="45">
        <v>26.569299999999998</v>
      </c>
      <c r="C31" s="45">
        <v>30.05</v>
      </c>
      <c r="D31" s="45">
        <v>24.0413</v>
      </c>
      <c r="E31" s="45">
        <v>22.138000000000002</v>
      </c>
      <c r="F31" s="45">
        <v>28.442</v>
      </c>
      <c r="G31" s="45">
        <v>17.293800000000001</v>
      </c>
      <c r="H31" s="45">
        <v>26.741599999999998</v>
      </c>
      <c r="I31" s="45">
        <v>30.0672</v>
      </c>
      <c r="J31" s="45">
        <v>24.273399999999999</v>
      </c>
      <c r="K31" s="45">
        <v>22.138000000000002</v>
      </c>
      <c r="L31" s="45">
        <v>28.4527</v>
      </c>
      <c r="M31" s="45">
        <v>17.565100000000001</v>
      </c>
      <c r="N31" s="45">
        <v>14.3927</v>
      </c>
      <c r="O31" s="45">
        <v>19.2651</v>
      </c>
      <c r="P31" s="45">
        <v>14.146599999999999</v>
      </c>
      <c r="Q31" s="45">
        <v>0</v>
      </c>
      <c r="R31" s="45">
        <v>17.079999999999998</v>
      </c>
      <c r="S31" s="45">
        <v>14.0824</v>
      </c>
    </row>
    <row r="32" spans="1:19" ht="15" hidden="1" customHeight="1" outlineLevel="1">
      <c r="A32" s="8">
        <v>41183</v>
      </c>
      <c r="B32" s="45">
        <v>26.579499999999999</v>
      </c>
      <c r="C32" s="45">
        <v>30.0075</v>
      </c>
      <c r="D32" s="45">
        <v>23.9847</v>
      </c>
      <c r="E32" s="45">
        <v>22.521100000000001</v>
      </c>
      <c r="F32" s="45">
        <v>28.1083</v>
      </c>
      <c r="G32" s="45">
        <v>17.1282</v>
      </c>
      <c r="H32" s="45">
        <v>27.530100000000001</v>
      </c>
      <c r="I32" s="45">
        <v>30.007400000000001</v>
      </c>
      <c r="J32" s="45">
        <v>25.361599999999999</v>
      </c>
      <c r="K32" s="45">
        <v>22.521100000000001</v>
      </c>
      <c r="L32" s="45">
        <v>28.131900000000002</v>
      </c>
      <c r="M32" s="45">
        <v>18.741</v>
      </c>
      <c r="N32" s="45">
        <v>15.2181</v>
      </c>
      <c r="O32" s="45">
        <v>30.4145</v>
      </c>
      <c r="P32" s="45">
        <v>15.1981</v>
      </c>
      <c r="Q32" s="45">
        <v>0</v>
      </c>
      <c r="R32" s="45">
        <v>11.936999999999999</v>
      </c>
      <c r="S32" s="45">
        <v>15.2174</v>
      </c>
    </row>
    <row r="33" spans="1:19" ht="15" hidden="1" customHeight="1" outlineLevel="1">
      <c r="A33" s="8">
        <v>41214</v>
      </c>
      <c r="B33" s="45">
        <v>28.711200000000002</v>
      </c>
      <c r="C33" s="45">
        <v>30.373000000000001</v>
      </c>
      <c r="D33" s="45">
        <v>27.247299999999999</v>
      </c>
      <c r="E33" s="45">
        <v>22.171199999999999</v>
      </c>
      <c r="F33" s="45">
        <v>30.681999999999999</v>
      </c>
      <c r="G33" s="45">
        <v>22.925899999999999</v>
      </c>
      <c r="H33" s="45">
        <v>28.772500000000001</v>
      </c>
      <c r="I33" s="45">
        <v>30.383099999999999</v>
      </c>
      <c r="J33" s="45">
        <v>27.345700000000001</v>
      </c>
      <c r="K33" s="45">
        <v>22.171199999999999</v>
      </c>
      <c r="L33" s="45">
        <v>30.681999999999999</v>
      </c>
      <c r="M33" s="45">
        <v>23.337800000000001</v>
      </c>
      <c r="N33" s="45">
        <v>10.325900000000001</v>
      </c>
      <c r="O33" s="45">
        <v>0.32469999999999999</v>
      </c>
      <c r="P33" s="45">
        <v>10.8226</v>
      </c>
      <c r="Q33" s="45">
        <v>0</v>
      </c>
      <c r="R33" s="45">
        <v>0</v>
      </c>
      <c r="S33" s="45">
        <v>10.8226</v>
      </c>
    </row>
    <row r="34" spans="1:19" ht="15" hidden="1" customHeight="1" outlineLevel="1">
      <c r="A34" s="8">
        <v>41244</v>
      </c>
      <c r="B34" s="45">
        <v>29.677299999999999</v>
      </c>
      <c r="C34" s="45">
        <v>31.183900000000001</v>
      </c>
      <c r="D34" s="45">
        <v>28.120200000000001</v>
      </c>
      <c r="E34" s="45">
        <v>22.672799999999999</v>
      </c>
      <c r="F34" s="45">
        <v>30.8782</v>
      </c>
      <c r="G34" s="45">
        <v>23.275600000000001</v>
      </c>
      <c r="H34" s="45">
        <v>29.702999999999999</v>
      </c>
      <c r="I34" s="45">
        <v>31.189</v>
      </c>
      <c r="J34" s="45">
        <v>28.1631</v>
      </c>
      <c r="K34" s="45">
        <v>22.672799999999999</v>
      </c>
      <c r="L34" s="45">
        <v>30.9284</v>
      </c>
      <c r="M34" s="45">
        <v>23.339600000000001</v>
      </c>
      <c r="N34" s="45">
        <v>12.3988</v>
      </c>
      <c r="O34" s="45">
        <v>3.1960000000000002</v>
      </c>
      <c r="P34" s="45">
        <v>13.007300000000001</v>
      </c>
      <c r="Q34" s="45">
        <v>0</v>
      </c>
      <c r="R34" s="45">
        <v>12.947100000000001</v>
      </c>
      <c r="S34" s="45">
        <v>13.115500000000001</v>
      </c>
    </row>
    <row r="35" spans="1:19" ht="15" hidden="1" customHeight="1" outlineLevel="1">
      <c r="A35" s="8">
        <v>41275</v>
      </c>
      <c r="B35" s="45">
        <v>30.801100000000002</v>
      </c>
      <c r="C35" s="45">
        <v>31.4255</v>
      </c>
      <c r="D35" s="45">
        <v>29.961200000000002</v>
      </c>
      <c r="E35" s="45">
        <v>24.139299999999999</v>
      </c>
      <c r="F35" s="45">
        <v>32.247100000000003</v>
      </c>
      <c r="G35" s="45">
        <v>26.763999999999999</v>
      </c>
      <c r="H35" s="45">
        <v>30.846599999999999</v>
      </c>
      <c r="I35" s="45">
        <v>31.4313</v>
      </c>
      <c r="J35" s="45">
        <v>30.0565</v>
      </c>
      <c r="K35" s="45">
        <v>24.139299999999999</v>
      </c>
      <c r="L35" s="45">
        <v>32.247100000000003</v>
      </c>
      <c r="M35" s="45">
        <v>27.316199999999998</v>
      </c>
      <c r="N35" s="45">
        <v>9.2913999999999994</v>
      </c>
      <c r="O35" s="45">
        <v>2.8616999999999999</v>
      </c>
      <c r="P35" s="45">
        <v>9.6687999999999992</v>
      </c>
      <c r="Q35" s="45">
        <v>0</v>
      </c>
      <c r="R35" s="45">
        <v>0</v>
      </c>
      <c r="S35" s="45">
        <v>9.6687999999999992</v>
      </c>
    </row>
    <row r="36" spans="1:19" ht="15" hidden="1" customHeight="1" outlineLevel="1">
      <c r="A36" s="8">
        <v>41306</v>
      </c>
      <c r="B36" s="45">
        <v>29.9956</v>
      </c>
      <c r="C36" s="45">
        <v>30.253499999999999</v>
      </c>
      <c r="D36" s="45">
        <v>29.7166</v>
      </c>
      <c r="E36" s="45">
        <v>24.210699999999999</v>
      </c>
      <c r="F36" s="45">
        <v>31.956099999999999</v>
      </c>
      <c r="G36" s="45">
        <v>25.123899999999999</v>
      </c>
      <c r="H36" s="45">
        <v>30.003799999999998</v>
      </c>
      <c r="I36" s="45">
        <v>30.257000000000001</v>
      </c>
      <c r="J36" s="45">
        <v>29.729800000000001</v>
      </c>
      <c r="K36" s="45">
        <v>24.210699999999999</v>
      </c>
      <c r="L36" s="45">
        <v>31.956099999999999</v>
      </c>
      <c r="M36" s="45">
        <v>25.1797</v>
      </c>
      <c r="N36" s="45">
        <v>13.9832</v>
      </c>
      <c r="O36" s="45">
        <v>2.8046000000000002</v>
      </c>
      <c r="P36" s="45">
        <v>15.65</v>
      </c>
      <c r="Q36" s="45">
        <v>0</v>
      </c>
      <c r="R36" s="45">
        <v>0</v>
      </c>
      <c r="S36" s="45">
        <v>15.65</v>
      </c>
    </row>
    <row r="37" spans="1:19" ht="15" hidden="1" customHeight="1" outlineLevel="1">
      <c r="A37" s="8">
        <v>41334</v>
      </c>
      <c r="B37" s="45">
        <v>30.1218</v>
      </c>
      <c r="C37" s="45">
        <v>30.587900000000001</v>
      </c>
      <c r="D37" s="45">
        <v>29.584499999999998</v>
      </c>
      <c r="E37" s="45">
        <v>24.5733</v>
      </c>
      <c r="F37" s="45">
        <v>31.9817</v>
      </c>
      <c r="G37" s="45">
        <v>24.400400000000001</v>
      </c>
      <c r="H37" s="45">
        <v>30.170500000000001</v>
      </c>
      <c r="I37" s="45">
        <v>30.589400000000001</v>
      </c>
      <c r="J37" s="45">
        <v>29.6859</v>
      </c>
      <c r="K37" s="45">
        <v>24.5733</v>
      </c>
      <c r="L37" s="45">
        <v>31.9817</v>
      </c>
      <c r="M37" s="45">
        <v>24.834800000000001</v>
      </c>
      <c r="N37" s="45">
        <v>2.5600000000000001E-2</v>
      </c>
      <c r="O37" s="45">
        <v>1.4939</v>
      </c>
      <c r="P37" s="45">
        <v>0</v>
      </c>
      <c r="Q37" s="45">
        <v>0</v>
      </c>
      <c r="R37" s="45">
        <v>0</v>
      </c>
      <c r="S37" s="45">
        <v>0</v>
      </c>
    </row>
    <row r="38" spans="1:19" ht="15" hidden="1" customHeight="1" outlineLevel="1">
      <c r="A38" s="8">
        <v>41365</v>
      </c>
      <c r="B38" s="45">
        <v>29.555299999999999</v>
      </c>
      <c r="C38" s="45">
        <v>30.5395</v>
      </c>
      <c r="D38" s="45">
        <v>28.456600000000002</v>
      </c>
      <c r="E38" s="45">
        <v>23.790299999999998</v>
      </c>
      <c r="F38" s="45">
        <v>30.217600000000001</v>
      </c>
      <c r="G38" s="45">
        <v>26.1358</v>
      </c>
      <c r="H38" s="45">
        <v>29.564499999999999</v>
      </c>
      <c r="I38" s="45">
        <v>30.539899999999999</v>
      </c>
      <c r="J38" s="45">
        <v>28.474599999999999</v>
      </c>
      <c r="K38" s="45">
        <v>23.790299999999998</v>
      </c>
      <c r="L38" s="45">
        <v>30.217600000000001</v>
      </c>
      <c r="M38" s="45">
        <v>26.208500000000001</v>
      </c>
      <c r="N38" s="45">
        <v>5.8472999999999997</v>
      </c>
      <c r="O38" s="45">
        <v>15.808299999999999</v>
      </c>
      <c r="P38" s="45">
        <v>5.4732000000000003</v>
      </c>
      <c r="Q38" s="45">
        <v>0</v>
      </c>
      <c r="R38" s="45">
        <v>0</v>
      </c>
      <c r="S38" s="45">
        <v>5.4732000000000003</v>
      </c>
    </row>
    <row r="39" spans="1:19" ht="15" hidden="1" customHeight="1" outlineLevel="1">
      <c r="A39" s="8">
        <v>41395</v>
      </c>
      <c r="B39" s="45">
        <v>28.407499999999999</v>
      </c>
      <c r="C39" s="45">
        <v>29.2928</v>
      </c>
      <c r="D39" s="45">
        <v>27.583400000000001</v>
      </c>
      <c r="E39" s="45">
        <v>23.916399999999999</v>
      </c>
      <c r="F39" s="45">
        <v>30.040700000000001</v>
      </c>
      <c r="G39" s="45">
        <v>21.8766</v>
      </c>
      <c r="H39" s="45">
        <v>28.441500000000001</v>
      </c>
      <c r="I39" s="45">
        <v>29.293500000000002</v>
      </c>
      <c r="J39" s="45">
        <v>27.645499999999998</v>
      </c>
      <c r="K39" s="45">
        <v>23.916399999999999</v>
      </c>
      <c r="L39" s="45">
        <v>30.040700000000001</v>
      </c>
      <c r="M39" s="45">
        <v>22.1052</v>
      </c>
      <c r="N39" s="45">
        <v>10.5282</v>
      </c>
      <c r="O39" s="45">
        <v>7.1704999999999997</v>
      </c>
      <c r="P39" s="45">
        <v>10.5566</v>
      </c>
      <c r="Q39" s="45">
        <v>0</v>
      </c>
      <c r="R39" s="45">
        <v>0</v>
      </c>
      <c r="S39" s="45">
        <v>10.5566</v>
      </c>
    </row>
    <row r="40" spans="1:19" ht="15" hidden="1" customHeight="1" outlineLevel="1">
      <c r="A40" s="8">
        <v>41426</v>
      </c>
      <c r="B40" s="45">
        <v>27.996700000000001</v>
      </c>
      <c r="C40" s="45">
        <v>27.736000000000001</v>
      </c>
      <c r="D40" s="45">
        <v>28.189699999999998</v>
      </c>
      <c r="E40" s="45">
        <v>22.9251</v>
      </c>
      <c r="F40" s="45">
        <v>29.9099</v>
      </c>
      <c r="G40" s="45">
        <v>26.474399999999999</v>
      </c>
      <c r="H40" s="45">
        <v>28.0046</v>
      </c>
      <c r="I40" s="45">
        <v>27.738499999999998</v>
      </c>
      <c r="J40" s="45">
        <v>28.201799999999999</v>
      </c>
      <c r="K40" s="45">
        <v>22.9251</v>
      </c>
      <c r="L40" s="45">
        <v>29.925799999999999</v>
      </c>
      <c r="M40" s="45">
        <v>26.486799999999999</v>
      </c>
      <c r="N40" s="45">
        <v>14.248699999999999</v>
      </c>
      <c r="O40" s="45">
        <v>2.6555</v>
      </c>
      <c r="P40" s="45">
        <v>15.1614</v>
      </c>
      <c r="Q40" s="45">
        <v>0</v>
      </c>
      <c r="R40" s="45">
        <v>15</v>
      </c>
      <c r="S40" s="45">
        <v>15.65</v>
      </c>
    </row>
    <row r="41" spans="1:19" ht="15" hidden="1" customHeight="1" outlineLevel="1">
      <c r="A41" s="8">
        <v>41456</v>
      </c>
      <c r="B41" s="45">
        <v>27.614599999999999</v>
      </c>
      <c r="C41" s="45">
        <v>27.783999999999999</v>
      </c>
      <c r="D41" s="45">
        <v>27.495000000000001</v>
      </c>
      <c r="E41" s="45">
        <v>23.976900000000001</v>
      </c>
      <c r="F41" s="45">
        <v>29.3294</v>
      </c>
      <c r="G41" s="45">
        <v>24.552199999999999</v>
      </c>
      <c r="H41" s="45">
        <v>27.635200000000001</v>
      </c>
      <c r="I41" s="45">
        <v>27.7881</v>
      </c>
      <c r="J41" s="45">
        <v>27.527100000000001</v>
      </c>
      <c r="K41" s="45">
        <v>23.976900000000001</v>
      </c>
      <c r="L41" s="45">
        <v>29.3294</v>
      </c>
      <c r="M41" s="45">
        <v>24.677900000000001</v>
      </c>
      <c r="N41" s="45">
        <v>13.4726</v>
      </c>
      <c r="O41" s="45">
        <v>0.39789999999999998</v>
      </c>
      <c r="P41" s="45">
        <v>14.05</v>
      </c>
      <c r="Q41" s="45">
        <v>0</v>
      </c>
      <c r="R41" s="45">
        <v>0</v>
      </c>
      <c r="S41" s="45">
        <v>14.05</v>
      </c>
    </row>
    <row r="42" spans="1:19" ht="15" hidden="1" customHeight="1" outlineLevel="1">
      <c r="A42" s="8">
        <v>41487</v>
      </c>
      <c r="B42" s="45">
        <v>26.4754</v>
      </c>
      <c r="C42" s="45">
        <v>25.908899999999999</v>
      </c>
      <c r="D42" s="45">
        <v>26.856999999999999</v>
      </c>
      <c r="E42" s="45">
        <v>22.9999</v>
      </c>
      <c r="F42" s="45">
        <v>29.094200000000001</v>
      </c>
      <c r="G42" s="45">
        <v>21.8887</v>
      </c>
      <c r="H42" s="45">
        <v>26.494900000000001</v>
      </c>
      <c r="I42" s="45">
        <v>25.911000000000001</v>
      </c>
      <c r="J42" s="45">
        <v>26.889500000000002</v>
      </c>
      <c r="K42" s="45">
        <v>22.9999</v>
      </c>
      <c r="L42" s="45">
        <v>29.094200000000001</v>
      </c>
      <c r="M42" s="45">
        <v>21.972799999999999</v>
      </c>
      <c r="N42" s="45">
        <v>16.782900000000001</v>
      </c>
      <c r="O42" s="45">
        <v>0.8417</v>
      </c>
      <c r="P42" s="45">
        <v>17.0642</v>
      </c>
      <c r="Q42" s="45">
        <v>0</v>
      </c>
      <c r="R42" s="45">
        <v>0</v>
      </c>
      <c r="S42" s="45">
        <v>17.0642</v>
      </c>
    </row>
    <row r="43" spans="1:19" ht="15" hidden="1" customHeight="1" outlineLevel="1">
      <c r="A43" s="8">
        <v>41518</v>
      </c>
      <c r="B43" s="45">
        <v>26.0303</v>
      </c>
      <c r="C43" s="45">
        <v>24.948399999999999</v>
      </c>
      <c r="D43" s="45">
        <v>26.754899999999999</v>
      </c>
      <c r="E43" s="45">
        <v>21.145600000000002</v>
      </c>
      <c r="F43" s="45">
        <v>29.7685</v>
      </c>
      <c r="G43" s="45">
        <v>20.823399999999999</v>
      </c>
      <c r="H43" s="45">
        <v>26.0489</v>
      </c>
      <c r="I43" s="45">
        <v>24.950600000000001</v>
      </c>
      <c r="J43" s="45">
        <v>26.7865</v>
      </c>
      <c r="K43" s="45">
        <v>21.145600000000002</v>
      </c>
      <c r="L43" s="45">
        <v>29.7685</v>
      </c>
      <c r="M43" s="45">
        <v>20.898599999999998</v>
      </c>
      <c r="N43" s="45">
        <v>15.0589</v>
      </c>
      <c r="O43" s="45">
        <v>0.27500000000000002</v>
      </c>
      <c r="P43" s="45">
        <v>15.3773</v>
      </c>
      <c r="Q43" s="45">
        <v>0</v>
      </c>
      <c r="R43" s="45">
        <v>0</v>
      </c>
      <c r="S43" s="45">
        <v>15.3773</v>
      </c>
    </row>
    <row r="44" spans="1:19" ht="15" hidden="1" customHeight="1" outlineLevel="1">
      <c r="A44" s="8">
        <v>41548</v>
      </c>
      <c r="B44" s="45">
        <v>26.538</v>
      </c>
      <c r="C44" s="45">
        <v>25.844799999999999</v>
      </c>
      <c r="D44" s="45">
        <v>27.173200000000001</v>
      </c>
      <c r="E44" s="45">
        <v>23.158300000000001</v>
      </c>
      <c r="F44" s="45">
        <v>28.753</v>
      </c>
      <c r="G44" s="45">
        <v>23.8812</v>
      </c>
      <c r="H44" s="45">
        <v>26.537500000000001</v>
      </c>
      <c r="I44" s="45">
        <v>25.843599999999999</v>
      </c>
      <c r="J44" s="45">
        <v>27.173200000000001</v>
      </c>
      <c r="K44" s="45">
        <v>23.158300000000001</v>
      </c>
      <c r="L44" s="45">
        <v>28.753</v>
      </c>
      <c r="M44" s="45">
        <v>23.8812</v>
      </c>
      <c r="N44" s="45">
        <v>32.153399999999998</v>
      </c>
      <c r="O44" s="45">
        <v>32.153399999999998</v>
      </c>
      <c r="P44" s="45">
        <v>0</v>
      </c>
      <c r="Q44" s="45">
        <v>0</v>
      </c>
      <c r="R44" s="45">
        <v>0</v>
      </c>
      <c r="S44" s="45" t="s">
        <v>265</v>
      </c>
    </row>
    <row r="45" spans="1:19" ht="15" hidden="1" customHeight="1" outlineLevel="1">
      <c r="A45" s="8">
        <v>41579</v>
      </c>
      <c r="B45" s="45">
        <v>26.736799999999999</v>
      </c>
      <c r="C45" s="45">
        <v>26.4816</v>
      </c>
      <c r="D45" s="45">
        <v>26.965800000000002</v>
      </c>
      <c r="E45" s="45">
        <v>23.863399999999999</v>
      </c>
      <c r="F45" s="45">
        <v>29.583100000000002</v>
      </c>
      <c r="G45" s="45">
        <v>20.152999999999999</v>
      </c>
      <c r="H45" s="45">
        <v>26.736999999999998</v>
      </c>
      <c r="I45" s="45">
        <v>26.482099999999999</v>
      </c>
      <c r="J45" s="45">
        <v>26.965800000000002</v>
      </c>
      <c r="K45" s="45">
        <v>23.863399999999999</v>
      </c>
      <c r="L45" s="45">
        <v>29.583100000000002</v>
      </c>
      <c r="M45" s="45">
        <v>20.152999999999999</v>
      </c>
      <c r="N45" s="45">
        <v>6.6273999999999997</v>
      </c>
      <c r="O45" s="45">
        <v>6.6273999999999997</v>
      </c>
      <c r="P45" s="45">
        <v>0</v>
      </c>
      <c r="Q45" s="45">
        <v>0</v>
      </c>
      <c r="R45" s="45">
        <v>0</v>
      </c>
      <c r="S45" s="45" t="s">
        <v>265</v>
      </c>
    </row>
    <row r="46" spans="1:19" ht="15" hidden="1" customHeight="1" outlineLevel="1">
      <c r="A46" s="8">
        <v>41609</v>
      </c>
      <c r="B46" s="45">
        <v>25.901199999999999</v>
      </c>
      <c r="C46" s="45">
        <v>26.749199999999998</v>
      </c>
      <c r="D46" s="45">
        <v>25.258099999999999</v>
      </c>
      <c r="E46" s="45">
        <v>23.217500000000001</v>
      </c>
      <c r="F46" s="45">
        <v>28.6084</v>
      </c>
      <c r="G46" s="45">
        <v>18.131399999999999</v>
      </c>
      <c r="H46" s="45">
        <v>26.065899999999999</v>
      </c>
      <c r="I46" s="45">
        <v>26.749300000000002</v>
      </c>
      <c r="J46" s="45">
        <v>25.5412</v>
      </c>
      <c r="K46" s="45">
        <v>23.217500000000001</v>
      </c>
      <c r="L46" s="45">
        <v>28.6084</v>
      </c>
      <c r="M46" s="45">
        <v>18.926400000000001</v>
      </c>
      <c r="N46" s="45">
        <v>2.6738</v>
      </c>
      <c r="O46" s="45">
        <v>10.0176</v>
      </c>
      <c r="P46" s="45">
        <v>2.6705999999999999</v>
      </c>
      <c r="Q46" s="45">
        <v>0</v>
      </c>
      <c r="R46" s="45">
        <v>0</v>
      </c>
      <c r="S46" s="45">
        <v>2.6705999999999999</v>
      </c>
    </row>
    <row r="47" spans="1:19" ht="15" hidden="1" customHeight="1" outlineLevel="1">
      <c r="A47" s="8">
        <v>41640</v>
      </c>
      <c r="B47" s="45">
        <v>26.546700000000001</v>
      </c>
      <c r="C47" s="45">
        <v>27.0167</v>
      </c>
      <c r="D47" s="45">
        <v>26.111799999999999</v>
      </c>
      <c r="E47" s="45">
        <v>24.219000000000001</v>
      </c>
      <c r="F47" s="45">
        <v>28.765899999999998</v>
      </c>
      <c r="G47" s="45">
        <v>21.0594</v>
      </c>
      <c r="H47" s="45">
        <v>26.585599999999999</v>
      </c>
      <c r="I47" s="45">
        <v>27.074200000000001</v>
      </c>
      <c r="J47" s="45">
        <v>26.133900000000001</v>
      </c>
      <c r="K47" s="45">
        <v>24.219000000000001</v>
      </c>
      <c r="L47" s="45">
        <v>28.765899999999998</v>
      </c>
      <c r="M47" s="45">
        <v>21.1251</v>
      </c>
      <c r="N47" s="45">
        <v>1.9365000000000001</v>
      </c>
      <c r="O47" s="45">
        <v>0.19450000000000001</v>
      </c>
      <c r="P47" s="45">
        <v>5.2</v>
      </c>
      <c r="Q47" s="45">
        <v>0</v>
      </c>
      <c r="R47" s="45">
        <v>0</v>
      </c>
      <c r="S47" s="45">
        <v>5.2</v>
      </c>
    </row>
    <row r="48" spans="1:19" ht="15" hidden="1" customHeight="1" outlineLevel="1">
      <c r="A48" s="8">
        <v>41671</v>
      </c>
      <c r="B48" s="45">
        <v>27.590699999999998</v>
      </c>
      <c r="C48" s="45">
        <v>28.509399999999999</v>
      </c>
      <c r="D48" s="45">
        <v>27.182300000000001</v>
      </c>
      <c r="E48" s="45">
        <v>26.177700000000002</v>
      </c>
      <c r="F48" s="45">
        <v>29.200800000000001</v>
      </c>
      <c r="G48" s="45">
        <v>23.530899999999999</v>
      </c>
      <c r="H48" s="45">
        <v>27.591799999999999</v>
      </c>
      <c r="I48" s="45">
        <v>28.513000000000002</v>
      </c>
      <c r="J48" s="45">
        <v>27.182300000000001</v>
      </c>
      <c r="K48" s="45">
        <v>26.177700000000002</v>
      </c>
      <c r="L48" s="45">
        <v>29.200800000000001</v>
      </c>
      <c r="M48" s="45">
        <v>23.530899999999999</v>
      </c>
      <c r="N48" s="45">
        <v>1.8969</v>
      </c>
      <c r="O48" s="45">
        <v>1.8969</v>
      </c>
      <c r="P48" s="45">
        <v>0</v>
      </c>
      <c r="Q48" s="45">
        <v>0</v>
      </c>
      <c r="R48" s="45">
        <v>0</v>
      </c>
      <c r="S48" s="45" t="s">
        <v>265</v>
      </c>
    </row>
    <row r="49" spans="1:19" ht="15" hidden="1" customHeight="1" outlineLevel="1">
      <c r="A49" s="8">
        <v>41699</v>
      </c>
      <c r="B49" s="45">
        <v>27.394200000000001</v>
      </c>
      <c r="C49" s="45">
        <v>26.4026</v>
      </c>
      <c r="D49" s="45">
        <v>28.854299999999999</v>
      </c>
      <c r="E49" s="45">
        <v>23.1646</v>
      </c>
      <c r="F49" s="45">
        <v>30.178000000000001</v>
      </c>
      <c r="G49" s="45">
        <v>27.866199999999999</v>
      </c>
      <c r="H49" s="45">
        <v>27.426300000000001</v>
      </c>
      <c r="I49" s="45">
        <v>26.409300000000002</v>
      </c>
      <c r="J49" s="45">
        <v>28.931000000000001</v>
      </c>
      <c r="K49" s="45">
        <v>23.1646</v>
      </c>
      <c r="L49" s="45">
        <v>30.178000000000001</v>
      </c>
      <c r="M49" s="45">
        <v>28.414000000000001</v>
      </c>
      <c r="N49" s="45">
        <v>13.225199999999999</v>
      </c>
      <c r="O49" s="45">
        <v>4.3440000000000003</v>
      </c>
      <c r="P49" s="45">
        <v>14</v>
      </c>
      <c r="Q49" s="45">
        <v>0</v>
      </c>
      <c r="R49" s="45">
        <v>0</v>
      </c>
      <c r="S49" s="45">
        <v>14</v>
      </c>
    </row>
    <row r="50" spans="1:19" ht="15" hidden="1" customHeight="1" outlineLevel="1">
      <c r="A50" s="8">
        <v>41730</v>
      </c>
      <c r="B50" s="45">
        <v>27.423500000000001</v>
      </c>
      <c r="C50" s="45">
        <v>26.853999999999999</v>
      </c>
      <c r="D50" s="45">
        <v>27.960799999999999</v>
      </c>
      <c r="E50" s="45">
        <v>22.882899999999999</v>
      </c>
      <c r="F50" s="45">
        <v>30.1099</v>
      </c>
      <c r="G50" s="45">
        <v>22.958200000000001</v>
      </c>
      <c r="H50" s="45">
        <v>27.4313</v>
      </c>
      <c r="I50" s="45">
        <v>26.857099999999999</v>
      </c>
      <c r="J50" s="45">
        <v>27.973500000000001</v>
      </c>
      <c r="K50" s="45">
        <v>22.882899999999999</v>
      </c>
      <c r="L50" s="45">
        <v>30.1099</v>
      </c>
      <c r="M50" s="45">
        <v>23.016100000000002</v>
      </c>
      <c r="N50" s="45">
        <v>14.2073</v>
      </c>
      <c r="O50" s="45">
        <v>16.476700000000001</v>
      </c>
      <c r="P50" s="45">
        <v>13.49</v>
      </c>
      <c r="Q50" s="45">
        <v>0</v>
      </c>
      <c r="R50" s="45">
        <v>0</v>
      </c>
      <c r="S50" s="45">
        <v>13.49</v>
      </c>
    </row>
    <row r="51" spans="1:19" ht="15" hidden="1" customHeight="1" outlineLevel="1">
      <c r="A51" s="8">
        <v>41760</v>
      </c>
      <c r="B51" s="45">
        <v>27.358499999999999</v>
      </c>
      <c r="C51" s="45">
        <v>26.3384</v>
      </c>
      <c r="D51" s="45">
        <v>28.2072</v>
      </c>
      <c r="E51" s="45">
        <v>24.5749</v>
      </c>
      <c r="F51" s="45">
        <v>29.626100000000001</v>
      </c>
      <c r="G51" s="45">
        <v>25.501100000000001</v>
      </c>
      <c r="H51" s="45">
        <v>27.362500000000001</v>
      </c>
      <c r="I51" s="45">
        <v>26.346900000000002</v>
      </c>
      <c r="J51" s="45">
        <v>28.2072</v>
      </c>
      <c r="K51" s="45">
        <v>24.5749</v>
      </c>
      <c r="L51" s="45">
        <v>29.626100000000001</v>
      </c>
      <c r="M51" s="45">
        <v>25.501100000000001</v>
      </c>
      <c r="N51" s="45">
        <v>2.9468000000000001</v>
      </c>
      <c r="O51" s="45">
        <v>2.9468000000000001</v>
      </c>
      <c r="P51" s="45">
        <v>0</v>
      </c>
      <c r="Q51" s="45">
        <v>0</v>
      </c>
      <c r="R51" s="45">
        <v>0</v>
      </c>
      <c r="S51" s="45" t="s">
        <v>265</v>
      </c>
    </row>
    <row r="52" spans="1:19" ht="15" hidden="1" customHeight="1" outlineLevel="1">
      <c r="A52" s="8">
        <v>41791</v>
      </c>
      <c r="B52" s="45">
        <v>28.112100000000002</v>
      </c>
      <c r="C52" s="45">
        <v>27.505400000000002</v>
      </c>
      <c r="D52" s="45">
        <v>28.659199999999998</v>
      </c>
      <c r="E52" s="45">
        <v>24.926200000000001</v>
      </c>
      <c r="F52" s="45">
        <v>30.3232</v>
      </c>
      <c r="G52" s="45">
        <v>25.626799999999999</v>
      </c>
      <c r="H52" s="45">
        <v>28.124099999999999</v>
      </c>
      <c r="I52" s="45">
        <v>27.511399999999998</v>
      </c>
      <c r="J52" s="45">
        <v>28.677199999999999</v>
      </c>
      <c r="K52" s="45">
        <v>24.926200000000001</v>
      </c>
      <c r="L52" s="45">
        <v>30.3232</v>
      </c>
      <c r="M52" s="45">
        <v>25.7029</v>
      </c>
      <c r="N52" s="45">
        <v>12.807499999999999</v>
      </c>
      <c r="O52" s="45">
        <v>10.2349</v>
      </c>
      <c r="P52" s="45">
        <v>13.49</v>
      </c>
      <c r="Q52" s="45">
        <v>0</v>
      </c>
      <c r="R52" s="45">
        <v>0</v>
      </c>
      <c r="S52" s="45">
        <v>13.49</v>
      </c>
    </row>
    <row r="53" spans="1:19" ht="15" hidden="1" customHeight="1" outlineLevel="1">
      <c r="A53" s="8">
        <v>41821</v>
      </c>
      <c r="B53" s="45">
        <v>27.197199999999999</v>
      </c>
      <c r="C53" s="45">
        <v>27.3461</v>
      </c>
      <c r="D53" s="45">
        <v>27.0623</v>
      </c>
      <c r="E53" s="45">
        <v>24.944900000000001</v>
      </c>
      <c r="F53" s="45">
        <v>29.146000000000001</v>
      </c>
      <c r="G53" s="45">
        <v>20.897400000000001</v>
      </c>
      <c r="H53" s="45">
        <v>27.621500000000001</v>
      </c>
      <c r="I53" s="45">
        <v>27.3492</v>
      </c>
      <c r="J53" s="45">
        <v>27.875599999999999</v>
      </c>
      <c r="K53" s="45">
        <v>24.944900000000001</v>
      </c>
      <c r="L53" s="45">
        <v>29.146000000000001</v>
      </c>
      <c r="M53" s="45">
        <v>24.781099999999999</v>
      </c>
      <c r="N53" s="45">
        <v>0.50819999999999999</v>
      </c>
      <c r="O53" s="45">
        <v>15.213699999999999</v>
      </c>
      <c r="P53" s="45">
        <v>0.39489999999999997</v>
      </c>
      <c r="Q53" s="45">
        <v>0</v>
      </c>
      <c r="R53" s="45">
        <v>0</v>
      </c>
      <c r="S53" s="45">
        <v>0.39489999999999997</v>
      </c>
    </row>
    <row r="54" spans="1:19" hidden="1" outlineLevel="1" collapsed="1">
      <c r="A54" s="8">
        <v>41852</v>
      </c>
      <c r="B54" s="45">
        <v>27.013000000000002</v>
      </c>
      <c r="C54" s="45">
        <v>26.232199999999999</v>
      </c>
      <c r="D54" s="45">
        <v>27.709499999999998</v>
      </c>
      <c r="E54" s="45">
        <v>24.7422</v>
      </c>
      <c r="F54" s="45">
        <v>29.6477</v>
      </c>
      <c r="G54" s="45">
        <v>20.788699999999999</v>
      </c>
      <c r="H54" s="45">
        <v>27.043099999999999</v>
      </c>
      <c r="I54" s="45">
        <v>26.2364</v>
      </c>
      <c r="J54" s="45">
        <v>27.766300000000001</v>
      </c>
      <c r="K54" s="45">
        <v>24.7422</v>
      </c>
      <c r="L54" s="45">
        <v>29.6477</v>
      </c>
      <c r="M54" s="45">
        <v>20.945900000000002</v>
      </c>
      <c r="N54" s="45">
        <v>17.029499999999999</v>
      </c>
      <c r="O54" s="45">
        <v>13.716200000000001</v>
      </c>
      <c r="P54" s="45">
        <v>17.216000000000001</v>
      </c>
      <c r="Q54" s="45">
        <v>0</v>
      </c>
      <c r="R54" s="45">
        <v>0</v>
      </c>
      <c r="S54" s="45">
        <v>17.216000000000001</v>
      </c>
    </row>
    <row r="55" spans="1:19" hidden="1" outlineLevel="1" collapsed="1">
      <c r="A55" s="8">
        <v>41883</v>
      </c>
      <c r="B55" s="45">
        <v>26.200600000000001</v>
      </c>
      <c r="C55" s="45">
        <v>25.311399999999999</v>
      </c>
      <c r="D55" s="45">
        <v>26.965900000000001</v>
      </c>
      <c r="E55" s="45">
        <v>23.307600000000001</v>
      </c>
      <c r="F55" s="45">
        <v>29.5852</v>
      </c>
      <c r="G55" s="45">
        <v>19.5518</v>
      </c>
      <c r="H55" s="45">
        <v>26.228400000000001</v>
      </c>
      <c r="I55" s="45">
        <v>25.321000000000002</v>
      </c>
      <c r="J55" s="45">
        <v>27.012499999999999</v>
      </c>
      <c r="K55" s="45">
        <v>23.307600000000001</v>
      </c>
      <c r="L55" s="45">
        <v>29.5852</v>
      </c>
      <c r="M55" s="45">
        <v>19.619599999999998</v>
      </c>
      <c r="N55" s="45">
        <v>16.593900000000001</v>
      </c>
      <c r="O55" s="45">
        <v>12.303699999999999</v>
      </c>
      <c r="P55" s="45">
        <v>17.168299999999999</v>
      </c>
      <c r="Q55" s="45">
        <v>0</v>
      </c>
      <c r="R55" s="45" t="s">
        <v>265</v>
      </c>
      <c r="S55" s="45">
        <v>17.168299999999999</v>
      </c>
    </row>
    <row r="56" spans="1:19" hidden="1" outlineLevel="1" collapsed="1">
      <c r="A56" s="8">
        <v>41913</v>
      </c>
      <c r="B56" s="45">
        <v>26.238199999999999</v>
      </c>
      <c r="C56" s="45">
        <v>24.976299999999998</v>
      </c>
      <c r="D56" s="45">
        <v>27.314900000000002</v>
      </c>
      <c r="E56" s="45">
        <v>24.896100000000001</v>
      </c>
      <c r="F56" s="45">
        <v>28.645800000000001</v>
      </c>
      <c r="G56" s="45">
        <v>22.773800000000001</v>
      </c>
      <c r="H56" s="45">
        <v>26.246300000000002</v>
      </c>
      <c r="I56" s="45">
        <v>24.979500000000002</v>
      </c>
      <c r="J56" s="45">
        <v>27.3278</v>
      </c>
      <c r="K56" s="45">
        <v>24.896100000000001</v>
      </c>
      <c r="L56" s="45">
        <v>28.645800000000001</v>
      </c>
      <c r="M56" s="45">
        <v>22.8279</v>
      </c>
      <c r="N56" s="45">
        <v>14.266500000000001</v>
      </c>
      <c r="O56" s="45">
        <v>16.4739</v>
      </c>
      <c r="P56" s="45">
        <v>13.49</v>
      </c>
      <c r="Q56" s="45">
        <v>0</v>
      </c>
      <c r="R56" s="45">
        <v>0</v>
      </c>
      <c r="S56" s="45">
        <v>13.49</v>
      </c>
    </row>
    <row r="57" spans="1:19" hidden="1" outlineLevel="1" collapsed="1">
      <c r="A57" s="8">
        <v>41944</v>
      </c>
      <c r="B57" s="45">
        <v>25.397200000000002</v>
      </c>
      <c r="C57" s="45">
        <v>25.5701</v>
      </c>
      <c r="D57" s="45">
        <v>25.2697</v>
      </c>
      <c r="E57" s="45">
        <v>22.399100000000001</v>
      </c>
      <c r="F57" s="45">
        <v>27.021100000000001</v>
      </c>
      <c r="G57" s="45">
        <v>19.875800000000002</v>
      </c>
      <c r="H57" s="45">
        <v>25.614899999999999</v>
      </c>
      <c r="I57" s="45">
        <v>25.567399999999999</v>
      </c>
      <c r="J57" s="45">
        <v>25.650600000000001</v>
      </c>
      <c r="K57" s="45">
        <v>22.399100000000001</v>
      </c>
      <c r="L57" s="45">
        <v>27.021100000000001</v>
      </c>
      <c r="M57" s="45">
        <v>21.605499999999999</v>
      </c>
      <c r="N57" s="45">
        <v>5.4086999999999996</v>
      </c>
      <c r="O57" s="45">
        <v>33.981099999999998</v>
      </c>
      <c r="P57" s="45">
        <v>5.0434000000000001</v>
      </c>
      <c r="Q57" s="45">
        <v>0</v>
      </c>
      <c r="R57" s="45">
        <v>0</v>
      </c>
      <c r="S57" s="45">
        <v>5.0434000000000001</v>
      </c>
    </row>
    <row r="58" spans="1:19" hidden="1" outlineLevel="1" collapsed="1">
      <c r="A58" s="8">
        <v>41974</v>
      </c>
      <c r="B58" s="45">
        <v>26.017099999999999</v>
      </c>
      <c r="C58" s="45">
        <v>26.0001</v>
      </c>
      <c r="D58" s="45">
        <v>26.0288</v>
      </c>
      <c r="E58" s="45">
        <v>24.291899999999998</v>
      </c>
      <c r="F58" s="45">
        <v>27.387799999999999</v>
      </c>
      <c r="G58" s="45">
        <v>21.005099999999999</v>
      </c>
      <c r="H58" s="45">
        <v>26.1496</v>
      </c>
      <c r="I58" s="45">
        <v>25.996400000000001</v>
      </c>
      <c r="J58" s="45">
        <v>26.257200000000001</v>
      </c>
      <c r="K58" s="45">
        <v>24.291899999999998</v>
      </c>
      <c r="L58" s="45">
        <v>27.387799999999999</v>
      </c>
      <c r="M58" s="45">
        <v>21.827500000000001</v>
      </c>
      <c r="N58" s="45">
        <v>14.693199999999999</v>
      </c>
      <c r="O58" s="45">
        <v>37.463500000000003</v>
      </c>
      <c r="P58" s="45">
        <v>14.4291</v>
      </c>
      <c r="Q58" s="45">
        <v>0</v>
      </c>
      <c r="R58" s="45" t="s">
        <v>265</v>
      </c>
      <c r="S58" s="45">
        <v>14.4291</v>
      </c>
    </row>
    <row r="59" spans="1:19" hidden="1" outlineLevel="1" collapsed="1">
      <c r="A59" s="8">
        <v>42005</v>
      </c>
      <c r="B59" s="45">
        <v>26.349599999999999</v>
      </c>
      <c r="C59" s="45">
        <v>26.671500000000002</v>
      </c>
      <c r="D59" s="45">
        <v>26.0962</v>
      </c>
      <c r="E59" s="45">
        <v>26.1586</v>
      </c>
      <c r="F59" s="45">
        <v>28.217600000000001</v>
      </c>
      <c r="G59" s="45">
        <v>18.839300000000001</v>
      </c>
      <c r="H59" s="45">
        <v>26.4255</v>
      </c>
      <c r="I59" s="45">
        <v>26.665600000000001</v>
      </c>
      <c r="J59" s="45">
        <v>26.234100000000002</v>
      </c>
      <c r="K59" s="45">
        <v>26.1586</v>
      </c>
      <c r="L59" s="45">
        <v>28.217600000000001</v>
      </c>
      <c r="M59" s="45">
        <v>19.072700000000001</v>
      </c>
      <c r="N59" s="45">
        <v>15.8659</v>
      </c>
      <c r="O59" s="45">
        <v>37.700000000000003</v>
      </c>
      <c r="P59" s="45">
        <v>15.1312</v>
      </c>
      <c r="Q59" s="45">
        <v>0</v>
      </c>
      <c r="R59" s="45" t="s">
        <v>265</v>
      </c>
      <c r="S59" s="45">
        <v>15.1312</v>
      </c>
    </row>
    <row r="60" spans="1:19" hidden="1" outlineLevel="1" collapsed="1">
      <c r="A60" s="8">
        <v>42036</v>
      </c>
      <c r="B60" s="45">
        <v>25.3019</v>
      </c>
      <c r="C60" s="45">
        <v>27.6325</v>
      </c>
      <c r="D60" s="45">
        <v>24.142499999999998</v>
      </c>
      <c r="E60" s="45">
        <v>27.044899999999998</v>
      </c>
      <c r="F60" s="45">
        <v>26.595500000000001</v>
      </c>
      <c r="G60" s="45">
        <v>17.9633</v>
      </c>
      <c r="H60" s="45">
        <v>25.299199999999999</v>
      </c>
      <c r="I60" s="45">
        <v>27.625900000000001</v>
      </c>
      <c r="J60" s="45">
        <v>24.142499999999998</v>
      </c>
      <c r="K60" s="45">
        <v>27.044899999999998</v>
      </c>
      <c r="L60" s="45">
        <v>26.595500000000001</v>
      </c>
      <c r="M60" s="45">
        <v>17.9633</v>
      </c>
      <c r="N60" s="45">
        <v>37.793799999999997</v>
      </c>
      <c r="O60" s="45">
        <v>37.793799999999997</v>
      </c>
      <c r="P60" s="45">
        <v>0</v>
      </c>
      <c r="Q60" s="45">
        <v>0</v>
      </c>
      <c r="R60" s="45" t="s">
        <v>265</v>
      </c>
      <c r="S60" s="45" t="s">
        <v>265</v>
      </c>
    </row>
    <row r="61" spans="1:19" hidden="1" outlineLevel="1" collapsed="1">
      <c r="A61" s="8">
        <v>42064</v>
      </c>
      <c r="B61" s="45">
        <v>25.8309</v>
      </c>
      <c r="C61" s="45">
        <v>29.4831</v>
      </c>
      <c r="D61" s="45">
        <v>24.429600000000001</v>
      </c>
      <c r="E61" s="45">
        <v>30.816800000000001</v>
      </c>
      <c r="F61" s="45">
        <v>28.1845</v>
      </c>
      <c r="G61" s="45">
        <v>16.889099999999999</v>
      </c>
      <c r="H61" s="45">
        <v>25.9069</v>
      </c>
      <c r="I61" s="45">
        <v>29.4392</v>
      </c>
      <c r="J61" s="45">
        <v>24.552399999999999</v>
      </c>
      <c r="K61" s="45">
        <v>30.816800000000001</v>
      </c>
      <c r="L61" s="45">
        <v>28.1845</v>
      </c>
      <c r="M61" s="45">
        <v>17.094999999999999</v>
      </c>
      <c r="N61" s="45">
        <v>15.2742</v>
      </c>
      <c r="O61" s="45">
        <v>35.254800000000003</v>
      </c>
      <c r="P61" s="45">
        <v>7</v>
      </c>
      <c r="Q61" s="45">
        <v>0</v>
      </c>
      <c r="R61" s="45" t="s">
        <v>265</v>
      </c>
      <c r="S61" s="45">
        <v>7</v>
      </c>
    </row>
    <row r="62" spans="1:19" hidden="1" outlineLevel="1" collapsed="1">
      <c r="A62" s="8">
        <v>42095</v>
      </c>
      <c r="B62" s="45">
        <v>27.236499999999999</v>
      </c>
      <c r="C62" s="45">
        <v>31.018899999999999</v>
      </c>
      <c r="D62" s="45">
        <v>26.248899999999999</v>
      </c>
      <c r="E62" s="45">
        <v>32.0075</v>
      </c>
      <c r="F62" s="45">
        <v>28.340299999999999</v>
      </c>
      <c r="G62" s="45">
        <v>19.7637</v>
      </c>
      <c r="H62" s="45">
        <v>27.2806</v>
      </c>
      <c r="I62" s="45">
        <v>31.007000000000001</v>
      </c>
      <c r="J62" s="45">
        <v>26.305800000000001</v>
      </c>
      <c r="K62" s="45">
        <v>32.0075</v>
      </c>
      <c r="L62" s="45">
        <v>28.340299999999999</v>
      </c>
      <c r="M62" s="45">
        <v>19.890499999999999</v>
      </c>
      <c r="N62" s="45">
        <v>13.888999999999999</v>
      </c>
      <c r="O62" s="45">
        <v>37.552599999999998</v>
      </c>
      <c r="P62" s="45">
        <v>10.851000000000001</v>
      </c>
      <c r="Q62" s="45">
        <v>0</v>
      </c>
      <c r="R62" s="45" t="s">
        <v>265</v>
      </c>
      <c r="S62" s="45">
        <v>10.851000000000001</v>
      </c>
    </row>
    <row r="63" spans="1:19" hidden="1" outlineLevel="1" collapsed="1">
      <c r="A63" s="8">
        <v>42125</v>
      </c>
      <c r="B63" s="45">
        <v>22.202999999999999</v>
      </c>
      <c r="C63" s="45">
        <v>31.3644</v>
      </c>
      <c r="D63" s="45">
        <v>20.994399999999999</v>
      </c>
      <c r="E63" s="45">
        <v>31.796399999999998</v>
      </c>
      <c r="F63" s="45">
        <v>27.355</v>
      </c>
      <c r="G63" s="45">
        <v>16.980899999999998</v>
      </c>
      <c r="H63" s="45">
        <v>23.373699999999999</v>
      </c>
      <c r="I63" s="45">
        <v>31.304200000000002</v>
      </c>
      <c r="J63" s="45">
        <v>22.136299999999999</v>
      </c>
      <c r="K63" s="45">
        <v>31.796399999999998</v>
      </c>
      <c r="L63" s="45">
        <v>27.355</v>
      </c>
      <c r="M63" s="45">
        <v>17.595600000000001</v>
      </c>
      <c r="N63" s="45">
        <v>15.5372</v>
      </c>
      <c r="O63" s="45">
        <v>35.3264</v>
      </c>
      <c r="P63" s="45">
        <v>15.3035</v>
      </c>
      <c r="Q63" s="45">
        <v>0</v>
      </c>
      <c r="R63" s="45" t="s">
        <v>265</v>
      </c>
      <c r="S63" s="45">
        <v>15.3035</v>
      </c>
    </row>
    <row r="64" spans="1:19" hidden="1" outlineLevel="1" collapsed="1">
      <c r="A64" s="8">
        <v>42156</v>
      </c>
      <c r="B64" s="45">
        <v>26.751300000000001</v>
      </c>
      <c r="C64" s="45">
        <v>31.742699999999999</v>
      </c>
      <c r="D64" s="45">
        <v>25.225999999999999</v>
      </c>
      <c r="E64" s="45">
        <v>27.920100000000001</v>
      </c>
      <c r="F64" s="45">
        <v>27.842600000000001</v>
      </c>
      <c r="G64" s="45">
        <v>9.6373999999999995</v>
      </c>
      <c r="H64" s="45">
        <v>26.763100000000001</v>
      </c>
      <c r="I64" s="45">
        <v>31.734100000000002</v>
      </c>
      <c r="J64" s="45">
        <v>25.232299999999999</v>
      </c>
      <c r="K64" s="45">
        <v>27.886600000000001</v>
      </c>
      <c r="L64" s="45">
        <v>27.842600000000001</v>
      </c>
      <c r="M64" s="45">
        <v>9.5599000000000007</v>
      </c>
      <c r="N64" s="45">
        <v>25.087399999999999</v>
      </c>
      <c r="O64" s="45">
        <v>38.988</v>
      </c>
      <c r="P64" s="45">
        <v>24.514099999999999</v>
      </c>
      <c r="Q64" s="45">
        <v>28.401599999999998</v>
      </c>
      <c r="R64" s="45" t="s">
        <v>265</v>
      </c>
      <c r="S64" s="45">
        <v>14.19</v>
      </c>
    </row>
    <row r="65" spans="1:19" hidden="1" outlineLevel="1" collapsed="1">
      <c r="A65" s="8">
        <v>42186</v>
      </c>
      <c r="B65" s="45">
        <v>26.6252</v>
      </c>
      <c r="C65" s="45">
        <v>32.229799999999997</v>
      </c>
      <c r="D65" s="45">
        <v>25.02</v>
      </c>
      <c r="E65" s="45">
        <v>25.174499999999998</v>
      </c>
      <c r="F65" s="45">
        <v>28.1221</v>
      </c>
      <c r="G65" s="45">
        <v>16.564800000000002</v>
      </c>
      <c r="H65" s="45">
        <v>26.971299999999999</v>
      </c>
      <c r="I65" s="45">
        <v>32.224899999999998</v>
      </c>
      <c r="J65" s="45">
        <v>25.424499999999998</v>
      </c>
      <c r="K65" s="45">
        <v>25.174499999999998</v>
      </c>
      <c r="L65" s="45">
        <v>28.1221</v>
      </c>
      <c r="M65" s="45">
        <v>17.273900000000001</v>
      </c>
      <c r="N65" s="45">
        <v>11.2325</v>
      </c>
      <c r="O65" s="45">
        <v>37.996099999999998</v>
      </c>
      <c r="P65" s="45">
        <v>10.999000000000001</v>
      </c>
      <c r="Q65" s="45">
        <v>0</v>
      </c>
      <c r="R65" s="45" t="s">
        <v>265</v>
      </c>
      <c r="S65" s="45">
        <v>10.999000000000001</v>
      </c>
    </row>
    <row r="66" spans="1:19" hidden="1" outlineLevel="1" collapsed="1">
      <c r="A66" s="8">
        <v>42217</v>
      </c>
      <c r="B66" s="45">
        <v>27.101600000000001</v>
      </c>
      <c r="C66" s="45">
        <v>31.388400000000001</v>
      </c>
      <c r="D66" s="45">
        <v>25.7925</v>
      </c>
      <c r="E66" s="45">
        <v>29.7014</v>
      </c>
      <c r="F66" s="45">
        <v>28.429600000000001</v>
      </c>
      <c r="G66" s="45">
        <v>13.2446</v>
      </c>
      <c r="H66" s="45">
        <v>27.131699999999999</v>
      </c>
      <c r="I66" s="45">
        <v>31.3782</v>
      </c>
      <c r="J66" s="45">
        <v>25.831800000000001</v>
      </c>
      <c r="K66" s="45">
        <v>29.7014</v>
      </c>
      <c r="L66" s="45">
        <v>28.429600000000001</v>
      </c>
      <c r="M66" s="45">
        <v>13.2028</v>
      </c>
      <c r="N66" s="45">
        <v>17.707100000000001</v>
      </c>
      <c r="O66" s="45">
        <v>38.353400000000001</v>
      </c>
      <c r="P66" s="45">
        <v>15.23</v>
      </c>
      <c r="Q66" s="45">
        <v>0</v>
      </c>
      <c r="R66" s="45" t="s">
        <v>265</v>
      </c>
      <c r="S66" s="45">
        <v>15.23</v>
      </c>
    </row>
    <row r="67" spans="1:19" hidden="1" outlineLevel="1" collapsed="1">
      <c r="A67" s="8">
        <v>42248</v>
      </c>
      <c r="B67" s="45">
        <v>26.104800000000001</v>
      </c>
      <c r="C67" s="45">
        <v>30.390599999999999</v>
      </c>
      <c r="D67" s="45">
        <v>24.817599999999999</v>
      </c>
      <c r="E67" s="45">
        <v>30.873699999999999</v>
      </c>
      <c r="F67" s="45">
        <v>27.4085</v>
      </c>
      <c r="G67" s="45">
        <v>13.7341</v>
      </c>
      <c r="H67" s="45">
        <v>26.1008</v>
      </c>
      <c r="I67" s="45">
        <v>30.379100000000001</v>
      </c>
      <c r="J67" s="45">
        <v>24.817599999999999</v>
      </c>
      <c r="K67" s="45">
        <v>30.873699999999999</v>
      </c>
      <c r="L67" s="45">
        <v>27.4085</v>
      </c>
      <c r="M67" s="45">
        <v>13.7341</v>
      </c>
      <c r="N67" s="45">
        <v>38.810600000000001</v>
      </c>
      <c r="O67" s="45">
        <v>38.810600000000001</v>
      </c>
      <c r="P67" s="45">
        <v>0</v>
      </c>
      <c r="Q67" s="45">
        <v>0</v>
      </c>
      <c r="R67" s="45" t="s">
        <v>265</v>
      </c>
      <c r="S67" s="45" t="s">
        <v>265</v>
      </c>
    </row>
    <row r="68" spans="1:19" hidden="1" outlineLevel="1" collapsed="1">
      <c r="A68" s="8">
        <v>42278</v>
      </c>
      <c r="B68" s="45">
        <v>27.125399999999999</v>
      </c>
      <c r="C68" s="45">
        <v>35.422600000000003</v>
      </c>
      <c r="D68" s="45">
        <v>24.493300000000001</v>
      </c>
      <c r="E68" s="45">
        <v>31.121600000000001</v>
      </c>
      <c r="F68" s="45">
        <v>28.2163</v>
      </c>
      <c r="G68" s="45">
        <v>11.976100000000001</v>
      </c>
      <c r="H68" s="45">
        <v>27.072199999999999</v>
      </c>
      <c r="I68" s="45">
        <v>35.369399999999999</v>
      </c>
      <c r="J68" s="45">
        <v>24.493300000000001</v>
      </c>
      <c r="K68" s="45">
        <v>31.121600000000001</v>
      </c>
      <c r="L68" s="45">
        <v>28.2163</v>
      </c>
      <c r="M68" s="45">
        <v>11.976100000000001</v>
      </c>
      <c r="N68" s="45">
        <v>37.997700000000002</v>
      </c>
      <c r="O68" s="45">
        <v>37.997700000000002</v>
      </c>
      <c r="P68" s="45">
        <v>0</v>
      </c>
      <c r="Q68" s="45">
        <v>0</v>
      </c>
      <c r="R68" s="45">
        <v>0</v>
      </c>
      <c r="S68" s="45" t="s">
        <v>265</v>
      </c>
    </row>
    <row r="69" spans="1:19" hidden="1" outlineLevel="1" collapsed="1">
      <c r="A69" s="8">
        <v>42309</v>
      </c>
      <c r="B69" s="45">
        <v>26.991800000000001</v>
      </c>
      <c r="C69" s="45">
        <v>30.618099999999998</v>
      </c>
      <c r="D69" s="45">
        <v>26.041</v>
      </c>
      <c r="E69" s="45">
        <v>32.052300000000002</v>
      </c>
      <c r="F69" s="45">
        <v>27.8992</v>
      </c>
      <c r="G69" s="45">
        <v>14.9762</v>
      </c>
      <c r="H69" s="45">
        <v>27.202100000000002</v>
      </c>
      <c r="I69" s="45">
        <v>30.614100000000001</v>
      </c>
      <c r="J69" s="45">
        <v>26.299299999999999</v>
      </c>
      <c r="K69" s="45">
        <v>32.052300000000002</v>
      </c>
      <c r="L69" s="45">
        <v>27.8992</v>
      </c>
      <c r="M69" s="45">
        <v>15.897399999999999</v>
      </c>
      <c r="N69" s="45">
        <v>2.173</v>
      </c>
      <c r="O69" s="45">
        <v>33.635800000000003</v>
      </c>
      <c r="P69" s="45">
        <v>1.1068</v>
      </c>
      <c r="Q69" s="45">
        <v>0</v>
      </c>
      <c r="R69" s="45" t="s">
        <v>265</v>
      </c>
      <c r="S69" s="45">
        <v>1.1068</v>
      </c>
    </row>
    <row r="70" spans="1:19" hidden="1" outlineLevel="1" collapsed="1">
      <c r="A70" s="8">
        <v>42339</v>
      </c>
      <c r="B70" s="45">
        <v>18.037299999999998</v>
      </c>
      <c r="C70" s="45">
        <v>30.4361</v>
      </c>
      <c r="D70" s="45">
        <v>15.6584</v>
      </c>
      <c r="E70" s="45">
        <v>31.0928</v>
      </c>
      <c r="F70" s="45">
        <v>28.4895</v>
      </c>
      <c r="G70" s="45">
        <v>3.9049</v>
      </c>
      <c r="H70" s="45">
        <v>18.052499999999998</v>
      </c>
      <c r="I70" s="45">
        <v>30.429300000000001</v>
      </c>
      <c r="J70" s="45">
        <v>15.672499999999999</v>
      </c>
      <c r="K70" s="45">
        <v>31.0928</v>
      </c>
      <c r="L70" s="45">
        <v>28.4895</v>
      </c>
      <c r="M70" s="45">
        <v>3.8635000000000002</v>
      </c>
      <c r="N70" s="45">
        <v>12.371499999999999</v>
      </c>
      <c r="O70" s="45">
        <v>39.072800000000001</v>
      </c>
      <c r="P70" s="45">
        <v>11.0428</v>
      </c>
      <c r="Q70" s="45" t="s">
        <v>265</v>
      </c>
      <c r="R70" s="45">
        <v>0</v>
      </c>
      <c r="S70" s="45">
        <v>11.0428</v>
      </c>
    </row>
    <row r="71" spans="1:19" hidden="1" outlineLevel="1" collapsed="1">
      <c r="A71" s="8">
        <v>42370</v>
      </c>
      <c r="B71" s="45">
        <v>27.768899999999999</v>
      </c>
      <c r="C71" s="45">
        <v>30.430499999999999</v>
      </c>
      <c r="D71" s="45">
        <v>26.298500000000001</v>
      </c>
      <c r="E71" s="45">
        <v>30.866700000000002</v>
      </c>
      <c r="F71" s="45">
        <v>28.638200000000001</v>
      </c>
      <c r="G71" s="45">
        <v>12.0916</v>
      </c>
      <c r="H71" s="45">
        <v>27.806699999999999</v>
      </c>
      <c r="I71" s="45">
        <v>30.411100000000001</v>
      </c>
      <c r="J71" s="45">
        <v>26.361899999999999</v>
      </c>
      <c r="K71" s="45">
        <v>30.866700000000002</v>
      </c>
      <c r="L71" s="45">
        <v>28.638200000000001</v>
      </c>
      <c r="M71" s="45">
        <v>11.971299999999999</v>
      </c>
      <c r="N71" s="45">
        <v>18.823899999999998</v>
      </c>
      <c r="O71" s="45">
        <v>42.989699999999999</v>
      </c>
      <c r="P71" s="45">
        <v>15.202199999999999</v>
      </c>
      <c r="Q71" s="45">
        <v>0</v>
      </c>
      <c r="R71" s="45">
        <v>0</v>
      </c>
      <c r="S71" s="45">
        <v>15.202199999999999</v>
      </c>
    </row>
    <row r="72" spans="1:19" hidden="1" outlineLevel="1" collapsed="1">
      <c r="A72" s="8">
        <v>42401</v>
      </c>
      <c r="B72" s="45">
        <v>26.170100000000001</v>
      </c>
      <c r="C72" s="45">
        <v>30.254100000000001</v>
      </c>
      <c r="D72" s="45">
        <v>24.049700000000001</v>
      </c>
      <c r="E72" s="45">
        <v>30.2988</v>
      </c>
      <c r="F72" s="45">
        <v>29.065000000000001</v>
      </c>
      <c r="G72" s="45">
        <v>9.6074999999999999</v>
      </c>
      <c r="H72" s="45">
        <v>26.164999999999999</v>
      </c>
      <c r="I72" s="45">
        <v>30.244399999999999</v>
      </c>
      <c r="J72" s="45">
        <v>24.049700000000001</v>
      </c>
      <c r="K72" s="45">
        <v>30.2988</v>
      </c>
      <c r="L72" s="45">
        <v>29.065000000000001</v>
      </c>
      <c r="M72" s="45">
        <v>9.6074999999999999</v>
      </c>
      <c r="N72" s="45">
        <v>37.9283</v>
      </c>
      <c r="O72" s="45">
        <v>37.9283</v>
      </c>
      <c r="P72" s="45">
        <v>0</v>
      </c>
      <c r="Q72" s="45">
        <v>0</v>
      </c>
      <c r="R72" s="45">
        <v>0</v>
      </c>
      <c r="S72" s="45" t="s">
        <v>265</v>
      </c>
    </row>
    <row r="73" spans="1:19" hidden="1" outlineLevel="1" collapsed="1">
      <c r="A73" s="8">
        <v>42430</v>
      </c>
      <c r="B73" s="45">
        <v>28.278099999999998</v>
      </c>
      <c r="C73" s="45">
        <v>29.5518</v>
      </c>
      <c r="D73" s="45">
        <v>27.515000000000001</v>
      </c>
      <c r="E73" s="45">
        <v>28.0183</v>
      </c>
      <c r="F73" s="45">
        <v>28.477799999999998</v>
      </c>
      <c r="G73" s="45">
        <v>22.3324</v>
      </c>
      <c r="H73" s="45">
        <v>28.270600000000002</v>
      </c>
      <c r="I73" s="45">
        <v>29.5258</v>
      </c>
      <c r="J73" s="45">
        <v>27.519500000000001</v>
      </c>
      <c r="K73" s="45">
        <v>28.0183</v>
      </c>
      <c r="L73" s="45">
        <v>28.477799999999998</v>
      </c>
      <c r="M73" s="45">
        <v>22.353300000000001</v>
      </c>
      <c r="N73" s="45">
        <v>38.095700000000001</v>
      </c>
      <c r="O73" s="45">
        <v>45.446800000000003</v>
      </c>
      <c r="P73" s="45">
        <v>10.194000000000001</v>
      </c>
      <c r="Q73" s="45">
        <v>0</v>
      </c>
      <c r="R73" s="45" t="s">
        <v>265</v>
      </c>
      <c r="S73" s="45">
        <v>10.194000000000001</v>
      </c>
    </row>
    <row r="74" spans="1:19" hidden="1" outlineLevel="1" collapsed="1">
      <c r="A74" s="8">
        <v>42461</v>
      </c>
      <c r="B74" s="45">
        <v>27.950099999999999</v>
      </c>
      <c r="C74" s="45">
        <v>29.3996</v>
      </c>
      <c r="D74" s="45">
        <v>27.317799999999998</v>
      </c>
      <c r="E74" s="45">
        <v>24.178699999999999</v>
      </c>
      <c r="F74" s="45">
        <v>29.1629</v>
      </c>
      <c r="G74" s="45">
        <v>18.709399999999999</v>
      </c>
      <c r="H74" s="45">
        <v>28.135300000000001</v>
      </c>
      <c r="I74" s="45">
        <v>29.392199999999999</v>
      </c>
      <c r="J74" s="45">
        <v>27.580300000000001</v>
      </c>
      <c r="K74" s="45">
        <v>24.178699999999999</v>
      </c>
      <c r="L74" s="45">
        <v>29.1629</v>
      </c>
      <c r="M74" s="45">
        <v>20.062100000000001</v>
      </c>
      <c r="N74" s="45">
        <v>8.2222000000000008</v>
      </c>
      <c r="O74" s="45">
        <v>37.882100000000001</v>
      </c>
      <c r="P74" s="45">
        <v>7.3487999999999998</v>
      </c>
      <c r="Q74" s="45">
        <v>0</v>
      </c>
      <c r="R74" s="45">
        <v>0</v>
      </c>
      <c r="S74" s="45">
        <v>7.3487999999999998</v>
      </c>
    </row>
    <row r="75" spans="1:19" hidden="1" outlineLevel="1" collapsed="1">
      <c r="A75" s="8">
        <v>42491</v>
      </c>
      <c r="B75" s="45">
        <v>29.773499999999999</v>
      </c>
      <c r="C75" s="45">
        <v>29.347200000000001</v>
      </c>
      <c r="D75" s="45">
        <v>29.968299999999999</v>
      </c>
      <c r="E75" s="45">
        <v>38.4268</v>
      </c>
      <c r="F75" s="45">
        <v>29.448699999999999</v>
      </c>
      <c r="G75" s="45">
        <v>22.501200000000001</v>
      </c>
      <c r="H75" s="45">
        <v>29.7713</v>
      </c>
      <c r="I75" s="45">
        <v>29.3398</v>
      </c>
      <c r="J75" s="45">
        <v>29.968299999999999</v>
      </c>
      <c r="K75" s="45">
        <v>38.4268</v>
      </c>
      <c r="L75" s="45">
        <v>29.448699999999999</v>
      </c>
      <c r="M75" s="45">
        <v>22.501200000000001</v>
      </c>
      <c r="N75" s="45">
        <v>37.935099999999998</v>
      </c>
      <c r="O75" s="45">
        <v>37.935099999999998</v>
      </c>
      <c r="P75" s="45">
        <v>0</v>
      </c>
      <c r="Q75" s="45">
        <v>0</v>
      </c>
      <c r="R75" s="45">
        <v>0</v>
      </c>
      <c r="S75" s="45" t="s">
        <v>265</v>
      </c>
    </row>
    <row r="76" spans="1:19" hidden="1" outlineLevel="1" collapsed="1">
      <c r="A76" s="8">
        <v>42522</v>
      </c>
      <c r="B76" s="45">
        <v>28.812200000000001</v>
      </c>
      <c r="C76" s="45">
        <v>28.313800000000001</v>
      </c>
      <c r="D76" s="45">
        <v>28.996400000000001</v>
      </c>
      <c r="E76" s="45">
        <v>36.406799999999997</v>
      </c>
      <c r="F76" s="45">
        <v>29.421500000000002</v>
      </c>
      <c r="G76" s="45">
        <v>22.9207</v>
      </c>
      <c r="H76" s="45">
        <v>28.808</v>
      </c>
      <c r="I76" s="45">
        <v>28.297599999999999</v>
      </c>
      <c r="J76" s="45">
        <v>28.996400000000001</v>
      </c>
      <c r="K76" s="45">
        <v>36.406799999999997</v>
      </c>
      <c r="L76" s="45">
        <v>29.421500000000002</v>
      </c>
      <c r="M76" s="45">
        <v>22.9207</v>
      </c>
      <c r="N76" s="45">
        <v>41.337200000000003</v>
      </c>
      <c r="O76" s="45">
        <v>41.337200000000003</v>
      </c>
      <c r="P76" s="45">
        <v>0</v>
      </c>
      <c r="Q76" s="45" t="s">
        <v>265</v>
      </c>
      <c r="R76" s="45">
        <v>0</v>
      </c>
      <c r="S76" s="45" t="s">
        <v>265</v>
      </c>
    </row>
    <row r="77" spans="1:19" hidden="1" outlineLevel="1" collapsed="1">
      <c r="A77" s="8">
        <v>42552</v>
      </c>
      <c r="B77" s="45">
        <v>28.872499999999999</v>
      </c>
      <c r="C77" s="45">
        <v>28.2163</v>
      </c>
      <c r="D77" s="45">
        <v>29.100999999999999</v>
      </c>
      <c r="E77" s="45">
        <v>39.721899999999998</v>
      </c>
      <c r="F77" s="45">
        <v>29.8063</v>
      </c>
      <c r="G77" s="45">
        <v>20.7456</v>
      </c>
      <c r="H77" s="45">
        <v>28.862200000000001</v>
      </c>
      <c r="I77" s="45">
        <v>28.174499999999998</v>
      </c>
      <c r="J77" s="45">
        <v>29.100999999999999</v>
      </c>
      <c r="K77" s="45">
        <v>39.721899999999998</v>
      </c>
      <c r="L77" s="45">
        <v>29.8063</v>
      </c>
      <c r="M77" s="45">
        <v>20.7456</v>
      </c>
      <c r="N77" s="45">
        <v>45.110199999999999</v>
      </c>
      <c r="O77" s="45">
        <v>45.110199999999999</v>
      </c>
      <c r="P77" s="45">
        <v>0</v>
      </c>
      <c r="Q77" s="45" t="s">
        <v>265</v>
      </c>
      <c r="R77" s="45">
        <v>0</v>
      </c>
      <c r="S77" s="45">
        <v>0</v>
      </c>
    </row>
    <row r="78" spans="1:19" hidden="1" outlineLevel="1" collapsed="1">
      <c r="A78" s="8">
        <v>42583</v>
      </c>
      <c r="B78" s="45">
        <v>29.673100000000002</v>
      </c>
      <c r="C78" s="45">
        <v>29.752300000000002</v>
      </c>
      <c r="D78" s="45">
        <v>29.626899999999999</v>
      </c>
      <c r="E78" s="45">
        <v>38.136099999999999</v>
      </c>
      <c r="F78" s="45">
        <v>30.871500000000001</v>
      </c>
      <c r="G78" s="45">
        <v>19.909600000000001</v>
      </c>
      <c r="H78" s="45">
        <v>29.596299999999999</v>
      </c>
      <c r="I78" s="45">
        <v>29.542899999999999</v>
      </c>
      <c r="J78" s="45">
        <v>29.626899999999999</v>
      </c>
      <c r="K78" s="45">
        <v>38.136099999999999</v>
      </c>
      <c r="L78" s="45">
        <v>30.871500000000001</v>
      </c>
      <c r="M78" s="45">
        <v>19.909600000000001</v>
      </c>
      <c r="N78" s="45">
        <v>43.139299999999999</v>
      </c>
      <c r="O78" s="45">
        <v>43.139299999999999</v>
      </c>
      <c r="P78" s="45">
        <v>0</v>
      </c>
      <c r="Q78" s="45">
        <v>0</v>
      </c>
      <c r="R78" s="45">
        <v>0</v>
      </c>
      <c r="S78" s="45" t="s">
        <v>265</v>
      </c>
    </row>
    <row r="79" spans="1:19" hidden="1" outlineLevel="1" collapsed="1">
      <c r="A79" s="8">
        <v>42614</v>
      </c>
      <c r="B79" s="45">
        <v>28.6996</v>
      </c>
      <c r="C79" s="45">
        <v>28.5503</v>
      </c>
      <c r="D79" s="45">
        <v>28.756900000000002</v>
      </c>
      <c r="E79" s="45">
        <v>31.3614</v>
      </c>
      <c r="F79" s="45">
        <v>30.9175</v>
      </c>
      <c r="G79" s="45">
        <v>19.418199999999999</v>
      </c>
      <c r="H79" s="45">
        <v>28.6708</v>
      </c>
      <c r="I79" s="45">
        <v>28.444900000000001</v>
      </c>
      <c r="J79" s="45">
        <v>28.756900000000002</v>
      </c>
      <c r="K79" s="45">
        <v>31.3614</v>
      </c>
      <c r="L79" s="45">
        <v>30.9175</v>
      </c>
      <c r="M79" s="45">
        <v>19.418199999999999</v>
      </c>
      <c r="N79" s="45">
        <v>49.292700000000004</v>
      </c>
      <c r="O79" s="45">
        <v>49.292700000000004</v>
      </c>
      <c r="P79" s="45">
        <v>0</v>
      </c>
      <c r="Q79" s="45">
        <v>0</v>
      </c>
      <c r="R79" s="45">
        <v>0</v>
      </c>
      <c r="S79" s="45">
        <v>0</v>
      </c>
    </row>
    <row r="80" spans="1:19" hidden="1" outlineLevel="1" collapsed="1">
      <c r="A80" s="8">
        <v>42644</v>
      </c>
      <c r="B80" s="45">
        <v>29.076599999999999</v>
      </c>
      <c r="C80" s="45">
        <v>28.439299999999999</v>
      </c>
      <c r="D80" s="45">
        <v>29.303799999999999</v>
      </c>
      <c r="E80" s="45">
        <v>30.1266</v>
      </c>
      <c r="F80" s="45">
        <v>30.117000000000001</v>
      </c>
      <c r="G80" s="45">
        <v>23.563300000000002</v>
      </c>
      <c r="H80" s="45">
        <v>29.075099999999999</v>
      </c>
      <c r="I80" s="45">
        <v>28.4331</v>
      </c>
      <c r="J80" s="45">
        <v>29.303799999999999</v>
      </c>
      <c r="K80" s="45">
        <v>30.1266</v>
      </c>
      <c r="L80" s="45">
        <v>30.117000000000001</v>
      </c>
      <c r="M80" s="45">
        <v>23.563300000000002</v>
      </c>
      <c r="N80" s="45">
        <v>40.5381</v>
      </c>
      <c r="O80" s="45">
        <v>40.5381</v>
      </c>
      <c r="P80" s="45">
        <v>0</v>
      </c>
      <c r="Q80" s="45" t="s">
        <v>265</v>
      </c>
      <c r="R80" s="45" t="s">
        <v>265</v>
      </c>
      <c r="S80" s="45">
        <v>0</v>
      </c>
    </row>
    <row r="81" spans="1:19" hidden="1" outlineLevel="1" collapsed="1">
      <c r="A81" s="8">
        <v>42675</v>
      </c>
      <c r="B81" s="45">
        <v>29.0899</v>
      </c>
      <c r="C81" s="45">
        <v>29.0459</v>
      </c>
      <c r="D81" s="45">
        <v>29.1158</v>
      </c>
      <c r="E81" s="45">
        <v>33.3964</v>
      </c>
      <c r="F81" s="45">
        <v>29.520299999999999</v>
      </c>
      <c r="G81" s="45">
        <v>23.041399999999999</v>
      </c>
      <c r="H81" s="45">
        <v>29.081700000000001</v>
      </c>
      <c r="I81" s="45">
        <v>29.023700000000002</v>
      </c>
      <c r="J81" s="45">
        <v>29.1158</v>
      </c>
      <c r="K81" s="45">
        <v>33.3964</v>
      </c>
      <c r="L81" s="45">
        <v>29.520299999999999</v>
      </c>
      <c r="M81" s="45">
        <v>23.041399999999999</v>
      </c>
      <c r="N81" s="45">
        <v>40.555100000000003</v>
      </c>
      <c r="O81" s="45">
        <v>40.555100000000003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29.269300000000001</v>
      </c>
      <c r="C82" s="45">
        <v>29.774899999999999</v>
      </c>
      <c r="D82" s="45">
        <v>29.026700000000002</v>
      </c>
      <c r="E82" s="45">
        <v>30.9163</v>
      </c>
      <c r="F82" s="45">
        <v>29.656600000000001</v>
      </c>
      <c r="G82" s="45">
        <v>22.529599999999999</v>
      </c>
      <c r="H82" s="45">
        <v>29.2286</v>
      </c>
      <c r="I82" s="45">
        <v>29.6174</v>
      </c>
      <c r="J82" s="45">
        <v>29.044599999999999</v>
      </c>
      <c r="K82" s="45">
        <v>30.9163</v>
      </c>
      <c r="L82" s="45">
        <v>29.680099999999999</v>
      </c>
      <c r="M82" s="45">
        <v>22.529599999999999</v>
      </c>
      <c r="N82" s="45">
        <v>36.823599999999999</v>
      </c>
      <c r="O82" s="45">
        <v>39.992199999999997</v>
      </c>
      <c r="P82" s="45">
        <v>1.95</v>
      </c>
      <c r="Q82" s="45">
        <v>0</v>
      </c>
      <c r="R82" s="45">
        <v>1.95</v>
      </c>
      <c r="S82" s="45">
        <v>0</v>
      </c>
    </row>
    <row r="83" spans="1:19" hidden="1" outlineLevel="1" collapsed="1">
      <c r="A83" s="8">
        <v>42736</v>
      </c>
      <c r="B83" s="45">
        <v>29.438800000000001</v>
      </c>
      <c r="C83" s="45">
        <v>29.462399999999999</v>
      </c>
      <c r="D83" s="45">
        <v>29.4238</v>
      </c>
      <c r="E83" s="45">
        <v>29.4695</v>
      </c>
      <c r="F83" s="45">
        <v>30.034400000000002</v>
      </c>
      <c r="G83" s="45">
        <v>23.687000000000001</v>
      </c>
      <c r="H83" s="45">
        <v>29.424499999999998</v>
      </c>
      <c r="I83" s="45">
        <v>29.425799999999999</v>
      </c>
      <c r="J83" s="45">
        <v>29.4238</v>
      </c>
      <c r="K83" s="45">
        <v>29.4695</v>
      </c>
      <c r="L83" s="45">
        <v>30.034400000000002</v>
      </c>
      <c r="M83" s="45">
        <v>23.687000000000001</v>
      </c>
      <c r="N83" s="45">
        <v>39.853200000000001</v>
      </c>
      <c r="O83" s="45">
        <v>39.853200000000001</v>
      </c>
      <c r="P83" s="45" t="s">
        <v>265</v>
      </c>
      <c r="Q83" s="45" t="s">
        <v>265</v>
      </c>
      <c r="R83" s="45" t="s">
        <v>265</v>
      </c>
      <c r="S83" s="45" t="s">
        <v>265</v>
      </c>
    </row>
    <row r="84" spans="1:19" hidden="1" outlineLevel="1" collapsed="1">
      <c r="A84" s="8">
        <v>42767</v>
      </c>
      <c r="B84" s="45">
        <v>29.6754</v>
      </c>
      <c r="C84" s="45">
        <v>29.652699999999999</v>
      </c>
      <c r="D84" s="45">
        <v>29.708200000000001</v>
      </c>
      <c r="E84" s="45">
        <v>32.317599999999999</v>
      </c>
      <c r="F84" s="45">
        <v>30.9573</v>
      </c>
      <c r="G84" s="45">
        <v>20.129300000000001</v>
      </c>
      <c r="H84" s="45">
        <v>29.6753</v>
      </c>
      <c r="I84" s="45">
        <v>29.6525</v>
      </c>
      <c r="J84" s="45">
        <v>29.708200000000001</v>
      </c>
      <c r="K84" s="45">
        <v>32.317599999999999</v>
      </c>
      <c r="L84" s="45">
        <v>30.9573</v>
      </c>
      <c r="M84" s="45">
        <v>20.129300000000001</v>
      </c>
      <c r="N84" s="45">
        <v>37.380899999999997</v>
      </c>
      <c r="O84" s="45">
        <v>37.380899999999997</v>
      </c>
      <c r="P84" s="45">
        <v>0</v>
      </c>
      <c r="Q84" s="45">
        <v>0</v>
      </c>
      <c r="R84" s="45">
        <v>0</v>
      </c>
      <c r="S84" s="45" t="s">
        <v>265</v>
      </c>
    </row>
    <row r="85" spans="1:19" hidden="1" outlineLevel="1" collapsed="1">
      <c r="A85" s="8">
        <v>42795</v>
      </c>
      <c r="B85" s="45">
        <v>28.5318</v>
      </c>
      <c r="C85" s="45">
        <v>29.541599999999999</v>
      </c>
      <c r="D85" s="45">
        <v>27.877800000000001</v>
      </c>
      <c r="E85" s="45">
        <v>31.898399999999999</v>
      </c>
      <c r="F85" s="45">
        <v>29.053699999999999</v>
      </c>
      <c r="G85" s="45">
        <v>19.083200000000001</v>
      </c>
      <c r="H85" s="45">
        <v>28.4819</v>
      </c>
      <c r="I85" s="45">
        <v>29.4255</v>
      </c>
      <c r="J85" s="45">
        <v>27.877800000000001</v>
      </c>
      <c r="K85" s="45">
        <v>31.898399999999999</v>
      </c>
      <c r="L85" s="45">
        <v>29.053699999999999</v>
      </c>
      <c r="M85" s="45">
        <v>19.083200000000001</v>
      </c>
      <c r="N85" s="45">
        <v>39.655799999999999</v>
      </c>
      <c r="O85" s="45">
        <v>39.655799999999999</v>
      </c>
      <c r="P85" s="45">
        <v>0</v>
      </c>
      <c r="Q85" s="45">
        <v>0</v>
      </c>
      <c r="R85" s="45" t="s">
        <v>265</v>
      </c>
      <c r="S85" s="45" t="s">
        <v>265</v>
      </c>
    </row>
    <row r="86" spans="1:19" hidden="1" outlineLevel="1" collapsed="1">
      <c r="A86" s="8">
        <v>42826</v>
      </c>
      <c r="B86" s="45">
        <v>28.760400000000001</v>
      </c>
      <c r="C86" s="45">
        <v>28.636199999999999</v>
      </c>
      <c r="D86" s="45">
        <v>28.8049</v>
      </c>
      <c r="E86" s="45">
        <v>31.4071</v>
      </c>
      <c r="F86" s="45">
        <v>30.313600000000001</v>
      </c>
      <c r="G86" s="45">
        <v>19.902100000000001</v>
      </c>
      <c r="H86" s="45">
        <v>28.7151</v>
      </c>
      <c r="I86" s="45">
        <v>28.460999999999999</v>
      </c>
      <c r="J86" s="45">
        <v>28.8049</v>
      </c>
      <c r="K86" s="45">
        <v>31.4071</v>
      </c>
      <c r="L86" s="45">
        <v>30.313600000000001</v>
      </c>
      <c r="M86" s="45">
        <v>19.902100000000001</v>
      </c>
      <c r="N86" s="45">
        <v>39.962600000000002</v>
      </c>
      <c r="O86" s="45">
        <v>39.962600000000002</v>
      </c>
      <c r="P86" s="45">
        <v>0</v>
      </c>
      <c r="Q86" s="45">
        <v>0</v>
      </c>
      <c r="R86" s="45" t="s">
        <v>265</v>
      </c>
      <c r="S86" s="45" t="s">
        <v>265</v>
      </c>
    </row>
    <row r="87" spans="1:19" hidden="1" outlineLevel="1" collapsed="1">
      <c r="A87" s="8">
        <v>42856</v>
      </c>
      <c r="B87" s="45">
        <v>29.0108</v>
      </c>
      <c r="C87" s="45">
        <v>28.813199999999998</v>
      </c>
      <c r="D87" s="45">
        <v>29.1038</v>
      </c>
      <c r="E87" s="45">
        <v>29.470300000000002</v>
      </c>
      <c r="F87" s="45">
        <v>29.966899999999999</v>
      </c>
      <c r="G87" s="45">
        <v>22.995200000000001</v>
      </c>
      <c r="H87" s="45">
        <v>29.0688</v>
      </c>
      <c r="I87" s="45">
        <v>28.810300000000002</v>
      </c>
      <c r="J87" s="45">
        <v>29.190899999999999</v>
      </c>
      <c r="K87" s="45">
        <v>29.470300000000002</v>
      </c>
      <c r="L87" s="45">
        <v>29.966899999999999</v>
      </c>
      <c r="M87" s="45">
        <v>23.482700000000001</v>
      </c>
      <c r="N87" s="45">
        <v>13.8988</v>
      </c>
      <c r="O87" s="45">
        <v>37.932200000000002</v>
      </c>
      <c r="P87" s="45">
        <v>13.25</v>
      </c>
      <c r="Q87" s="45">
        <v>0</v>
      </c>
      <c r="R87" s="45" t="s">
        <v>265</v>
      </c>
      <c r="S87" s="45">
        <v>13.25</v>
      </c>
    </row>
    <row r="88" spans="1:19" hidden="1" outlineLevel="1" collapsed="1">
      <c r="A88" s="8">
        <v>42887</v>
      </c>
      <c r="B88" s="45">
        <v>29.213000000000001</v>
      </c>
      <c r="C88" s="45">
        <v>28.585599999999999</v>
      </c>
      <c r="D88" s="45">
        <v>29.51</v>
      </c>
      <c r="E88" s="45">
        <v>30.5931</v>
      </c>
      <c r="F88" s="45">
        <v>29.6465</v>
      </c>
      <c r="G88" s="45">
        <v>26.530999999999999</v>
      </c>
      <c r="H88" s="45">
        <v>29.2121</v>
      </c>
      <c r="I88" s="45">
        <v>28.582699999999999</v>
      </c>
      <c r="J88" s="45">
        <v>29.51</v>
      </c>
      <c r="K88" s="45">
        <v>30.5931</v>
      </c>
      <c r="L88" s="45">
        <v>29.6465</v>
      </c>
      <c r="M88" s="45">
        <v>26.530999999999999</v>
      </c>
      <c r="N88" s="45">
        <v>38.016800000000003</v>
      </c>
      <c r="O88" s="45">
        <v>38.016800000000003</v>
      </c>
      <c r="P88" s="45">
        <v>0</v>
      </c>
      <c r="Q88" s="45">
        <v>0</v>
      </c>
      <c r="R88" s="45" t="s">
        <v>265</v>
      </c>
      <c r="S88" s="45" t="s">
        <v>265</v>
      </c>
    </row>
    <row r="89" spans="1:19" hidden="1" outlineLevel="1" collapsed="1">
      <c r="A89" s="8">
        <v>42917</v>
      </c>
      <c r="B89" s="45">
        <v>27.826699999999999</v>
      </c>
      <c r="C89" s="45">
        <v>28.644200000000001</v>
      </c>
      <c r="D89" s="45">
        <v>27.55</v>
      </c>
      <c r="E89" s="45">
        <v>21.383400000000002</v>
      </c>
      <c r="F89" s="45">
        <v>29.999300000000002</v>
      </c>
      <c r="G89" s="45">
        <v>23.0669</v>
      </c>
      <c r="H89" s="45">
        <v>27.861599999999999</v>
      </c>
      <c r="I89" s="45">
        <v>28.641300000000001</v>
      </c>
      <c r="J89" s="45">
        <v>27.597100000000001</v>
      </c>
      <c r="K89" s="45">
        <v>21.562999999999999</v>
      </c>
      <c r="L89" s="45">
        <v>29.999300000000002</v>
      </c>
      <c r="M89" s="45">
        <v>23.0669</v>
      </c>
      <c r="N89" s="45">
        <v>10.187099999999999</v>
      </c>
      <c r="O89" s="45">
        <v>38.008899999999997</v>
      </c>
      <c r="P89" s="45">
        <v>9</v>
      </c>
      <c r="Q89" s="45">
        <v>9</v>
      </c>
      <c r="R89" s="45" t="s">
        <v>265</v>
      </c>
      <c r="S89" s="45">
        <v>0</v>
      </c>
    </row>
    <row r="90" spans="1:19" hidden="1" outlineLevel="1" collapsed="1">
      <c r="A90" s="8">
        <v>42948</v>
      </c>
      <c r="B90" s="45">
        <v>27.709599999999998</v>
      </c>
      <c r="C90" s="45">
        <v>29.069900000000001</v>
      </c>
      <c r="D90" s="45">
        <v>27.089500000000001</v>
      </c>
      <c r="E90" s="45">
        <v>17.509399999999999</v>
      </c>
      <c r="F90" s="45">
        <v>30.151599999999998</v>
      </c>
      <c r="G90" s="45">
        <v>27.295300000000001</v>
      </c>
      <c r="H90" s="45">
        <v>27.633199999999999</v>
      </c>
      <c r="I90" s="45">
        <v>28.8353</v>
      </c>
      <c r="J90" s="45">
        <v>27.089500000000001</v>
      </c>
      <c r="K90" s="45">
        <v>17.509399999999999</v>
      </c>
      <c r="L90" s="45">
        <v>30.151599999999998</v>
      </c>
      <c r="M90" s="45">
        <v>27.295300000000001</v>
      </c>
      <c r="N90" s="45">
        <v>58.4129</v>
      </c>
      <c r="O90" s="45">
        <v>58.4129</v>
      </c>
      <c r="P90" s="45">
        <v>0</v>
      </c>
      <c r="Q90" s="45">
        <v>0</v>
      </c>
      <c r="R90" s="45">
        <v>0</v>
      </c>
      <c r="S90" s="45">
        <v>0</v>
      </c>
    </row>
    <row r="91" spans="1:19" hidden="1" outlineLevel="1" collapsed="1">
      <c r="A91" s="8">
        <v>42979</v>
      </c>
      <c r="B91" s="45">
        <v>28.453099999999999</v>
      </c>
      <c r="C91" s="45">
        <v>28.410299999999999</v>
      </c>
      <c r="D91" s="45">
        <v>28.4696</v>
      </c>
      <c r="E91" s="45">
        <v>27.9834</v>
      </c>
      <c r="F91" s="45">
        <v>29.0366</v>
      </c>
      <c r="G91" s="45">
        <v>23.037700000000001</v>
      </c>
      <c r="H91" s="45">
        <v>28.452300000000001</v>
      </c>
      <c r="I91" s="45">
        <v>28.4072</v>
      </c>
      <c r="J91" s="45">
        <v>28.4696</v>
      </c>
      <c r="K91" s="45">
        <v>27.9834</v>
      </c>
      <c r="L91" s="45">
        <v>29.0366</v>
      </c>
      <c r="M91" s="45">
        <v>23.037700000000001</v>
      </c>
      <c r="N91" s="45">
        <v>42.081499999999998</v>
      </c>
      <c r="O91" s="45">
        <v>42.081499999999998</v>
      </c>
      <c r="P91" s="45">
        <v>0</v>
      </c>
      <c r="Q91" s="45">
        <v>0</v>
      </c>
      <c r="R91" s="45">
        <v>0</v>
      </c>
      <c r="S91" s="45">
        <v>0</v>
      </c>
    </row>
    <row r="92" spans="1:19" hidden="1" outlineLevel="1" collapsed="1">
      <c r="A92" s="8">
        <v>43009</v>
      </c>
      <c r="B92" s="45">
        <v>28.828199999999999</v>
      </c>
      <c r="C92" s="45">
        <v>28.406199999999998</v>
      </c>
      <c r="D92" s="45">
        <v>28.934200000000001</v>
      </c>
      <c r="E92" s="45">
        <v>25.444600000000001</v>
      </c>
      <c r="F92" s="45">
        <v>30.7317</v>
      </c>
      <c r="G92" s="45">
        <v>21.879000000000001</v>
      </c>
      <c r="H92" s="45">
        <v>28.827000000000002</v>
      </c>
      <c r="I92" s="45">
        <v>28.400400000000001</v>
      </c>
      <c r="J92" s="45">
        <v>28.934200000000001</v>
      </c>
      <c r="K92" s="45">
        <v>25.444600000000001</v>
      </c>
      <c r="L92" s="45">
        <v>30.7317</v>
      </c>
      <c r="M92" s="45">
        <v>21.879000000000001</v>
      </c>
      <c r="N92" s="45">
        <v>39.022599999999997</v>
      </c>
      <c r="O92" s="45">
        <v>39.022599999999997</v>
      </c>
      <c r="P92" s="45">
        <v>0</v>
      </c>
      <c r="Q92" s="45">
        <v>0</v>
      </c>
      <c r="R92" s="45" t="s">
        <v>265</v>
      </c>
      <c r="S92" s="45">
        <v>0</v>
      </c>
    </row>
    <row r="93" spans="1:19" hidden="1" outlineLevel="1" collapsed="1">
      <c r="A93" s="8">
        <v>43040</v>
      </c>
      <c r="B93" s="45">
        <v>29.3673</v>
      </c>
      <c r="C93" s="45">
        <v>32.5747</v>
      </c>
      <c r="D93" s="45">
        <v>27.884499999999999</v>
      </c>
      <c r="E93" s="45">
        <v>25.271599999999999</v>
      </c>
      <c r="F93" s="45">
        <v>29.6783</v>
      </c>
      <c r="G93" s="45">
        <v>19.403400000000001</v>
      </c>
      <c r="H93" s="45">
        <v>29.364899999999999</v>
      </c>
      <c r="I93" s="45">
        <v>32.569099999999999</v>
      </c>
      <c r="J93" s="45">
        <v>27.884499999999999</v>
      </c>
      <c r="K93" s="45">
        <v>25.271599999999999</v>
      </c>
      <c r="L93" s="45">
        <v>29.6783</v>
      </c>
      <c r="M93" s="45">
        <v>19.403400000000001</v>
      </c>
      <c r="N93" s="45">
        <v>42.929299999999998</v>
      </c>
      <c r="O93" s="45">
        <v>42.929299999999998</v>
      </c>
      <c r="P93" s="45">
        <v>0</v>
      </c>
      <c r="Q93" s="45">
        <v>0</v>
      </c>
      <c r="R93" s="45" t="s">
        <v>265</v>
      </c>
      <c r="S93" s="45">
        <v>0</v>
      </c>
    </row>
    <row r="94" spans="1:19" hidden="1" outlineLevel="1" collapsed="1">
      <c r="A94" s="8">
        <v>43070</v>
      </c>
      <c r="B94" s="45">
        <v>29.459499999999998</v>
      </c>
      <c r="C94" s="45">
        <v>30.171800000000001</v>
      </c>
      <c r="D94" s="45">
        <v>29.210799999999999</v>
      </c>
      <c r="E94" s="45">
        <v>28.792400000000001</v>
      </c>
      <c r="F94" s="45">
        <v>30.242999999999999</v>
      </c>
      <c r="G94" s="45">
        <v>21.847300000000001</v>
      </c>
      <c r="H94" s="45">
        <v>29.478300000000001</v>
      </c>
      <c r="I94" s="45">
        <v>30.169</v>
      </c>
      <c r="J94" s="45">
        <v>29.236799999999999</v>
      </c>
      <c r="K94" s="45">
        <v>28.792400000000001</v>
      </c>
      <c r="L94" s="45">
        <v>30.242999999999999</v>
      </c>
      <c r="M94" s="45">
        <v>21.9742</v>
      </c>
      <c r="N94" s="45">
        <v>15.738099999999999</v>
      </c>
      <c r="O94" s="45">
        <v>50.905799999999999</v>
      </c>
      <c r="P94" s="45">
        <v>14.8</v>
      </c>
      <c r="Q94" s="45">
        <v>0</v>
      </c>
      <c r="R94" s="45">
        <v>0</v>
      </c>
      <c r="S94" s="45">
        <v>14.8</v>
      </c>
    </row>
    <row r="95" spans="1:19" hidden="1" outlineLevel="1" collapsed="1">
      <c r="A95" s="8">
        <v>43101</v>
      </c>
      <c r="B95" s="45">
        <v>29.985099999999999</v>
      </c>
      <c r="C95" s="45">
        <v>29.5944</v>
      </c>
      <c r="D95" s="45">
        <v>30.212399999999999</v>
      </c>
      <c r="E95" s="45">
        <v>29.6111</v>
      </c>
      <c r="F95" s="45">
        <v>31.0413</v>
      </c>
      <c r="G95" s="45">
        <v>22.324400000000001</v>
      </c>
      <c r="H95" s="45">
        <v>29.9848</v>
      </c>
      <c r="I95" s="45">
        <v>29.593399999999999</v>
      </c>
      <c r="J95" s="45">
        <v>30.212399999999999</v>
      </c>
      <c r="K95" s="45">
        <v>29.6111</v>
      </c>
      <c r="L95" s="45">
        <v>31.0413</v>
      </c>
      <c r="M95" s="45">
        <v>22.324400000000001</v>
      </c>
      <c r="N95" s="45">
        <v>43.2468</v>
      </c>
      <c r="O95" s="45">
        <v>43.2468</v>
      </c>
      <c r="P95" s="45">
        <v>0</v>
      </c>
      <c r="Q95" s="45">
        <v>0</v>
      </c>
      <c r="R95" s="45" t="s">
        <v>265</v>
      </c>
      <c r="S95" s="45" t="s">
        <v>265</v>
      </c>
    </row>
    <row r="96" spans="1:19" hidden="1" outlineLevel="1" collapsed="1">
      <c r="A96" s="8">
        <v>43132</v>
      </c>
      <c r="B96" s="45">
        <v>29.559899999999999</v>
      </c>
      <c r="C96" s="45">
        <v>29.540900000000001</v>
      </c>
      <c r="D96" s="45">
        <v>29.567699999999999</v>
      </c>
      <c r="E96" s="45">
        <v>26.3215</v>
      </c>
      <c r="F96" s="45">
        <v>31.095300000000002</v>
      </c>
      <c r="G96" s="45">
        <v>21.096699999999998</v>
      </c>
      <c r="H96" s="45">
        <v>29.5593</v>
      </c>
      <c r="I96" s="45">
        <v>29.538599999999999</v>
      </c>
      <c r="J96" s="45">
        <v>29.567699999999999</v>
      </c>
      <c r="K96" s="45">
        <v>26.3215</v>
      </c>
      <c r="L96" s="45">
        <v>31.095300000000002</v>
      </c>
      <c r="M96" s="45">
        <v>21.096699999999998</v>
      </c>
      <c r="N96" s="45">
        <v>47.942900000000002</v>
      </c>
      <c r="O96" s="45">
        <v>47.942900000000002</v>
      </c>
      <c r="P96" s="45">
        <v>0</v>
      </c>
      <c r="Q96" s="45">
        <v>0</v>
      </c>
      <c r="R96" s="45">
        <v>0</v>
      </c>
      <c r="S96" s="45" t="s">
        <v>265</v>
      </c>
    </row>
    <row r="97" spans="1:19" hidden="1" outlineLevel="1" collapsed="1">
      <c r="A97" s="8">
        <v>43160</v>
      </c>
      <c r="B97" s="45">
        <v>29.944099999999999</v>
      </c>
      <c r="C97" s="45">
        <v>29.560500000000001</v>
      </c>
      <c r="D97" s="45">
        <v>30.118200000000002</v>
      </c>
      <c r="E97" s="45">
        <v>25.489000000000001</v>
      </c>
      <c r="F97" s="45">
        <v>31.563400000000001</v>
      </c>
      <c r="G97" s="45">
        <v>23.8644</v>
      </c>
      <c r="H97" s="45">
        <v>29.94</v>
      </c>
      <c r="I97" s="45">
        <v>29.546600000000002</v>
      </c>
      <c r="J97" s="45">
        <v>30.118200000000002</v>
      </c>
      <c r="K97" s="45">
        <v>25.489000000000001</v>
      </c>
      <c r="L97" s="45">
        <v>31.563400000000001</v>
      </c>
      <c r="M97" s="45">
        <v>23.8644</v>
      </c>
      <c r="N97" s="45">
        <v>38.569600000000001</v>
      </c>
      <c r="O97" s="45">
        <v>38.569600000000001</v>
      </c>
      <c r="P97" s="45">
        <v>0</v>
      </c>
      <c r="Q97" s="45">
        <v>0</v>
      </c>
      <c r="R97" s="45" t="s">
        <v>265</v>
      </c>
      <c r="S97" s="45">
        <v>0</v>
      </c>
    </row>
    <row r="98" spans="1:19" hidden="1" outlineLevel="1" collapsed="1">
      <c r="A98" s="8">
        <v>43191</v>
      </c>
      <c r="B98" s="45">
        <v>30.134399999999999</v>
      </c>
      <c r="C98" s="45">
        <v>30.080400000000001</v>
      </c>
      <c r="D98" s="45">
        <v>30.156600000000001</v>
      </c>
      <c r="E98" s="45">
        <v>24.684100000000001</v>
      </c>
      <c r="F98" s="45">
        <v>32.127699999999997</v>
      </c>
      <c r="G98" s="45">
        <v>21.383400000000002</v>
      </c>
      <c r="H98" s="45">
        <v>30.1252</v>
      </c>
      <c r="I98" s="45">
        <v>30.0486</v>
      </c>
      <c r="J98" s="45">
        <v>30.156600000000001</v>
      </c>
      <c r="K98" s="45">
        <v>24.684100000000001</v>
      </c>
      <c r="L98" s="45">
        <v>32.127699999999997</v>
      </c>
      <c r="M98" s="45">
        <v>21.383400000000002</v>
      </c>
      <c r="N98" s="45">
        <v>54.9651</v>
      </c>
      <c r="O98" s="45">
        <v>54.9651</v>
      </c>
      <c r="P98" s="45">
        <v>0</v>
      </c>
      <c r="Q98" s="45">
        <v>0</v>
      </c>
      <c r="R98" s="45" t="s">
        <v>265</v>
      </c>
      <c r="S98" s="45" t="s">
        <v>265</v>
      </c>
    </row>
    <row r="99" spans="1:19" hidden="1" outlineLevel="1" collapsed="1">
      <c r="A99" s="8">
        <v>43221</v>
      </c>
      <c r="B99" s="45">
        <v>30.080500000000001</v>
      </c>
      <c r="C99" s="45">
        <v>29.811</v>
      </c>
      <c r="D99" s="45">
        <v>30.209900000000001</v>
      </c>
      <c r="E99" s="45">
        <v>25.7089</v>
      </c>
      <c r="F99" s="45">
        <v>32.088099999999997</v>
      </c>
      <c r="G99" s="45">
        <v>20.7605</v>
      </c>
      <c r="H99" s="45">
        <v>30.079799999999999</v>
      </c>
      <c r="I99" s="45">
        <v>29.808900000000001</v>
      </c>
      <c r="J99" s="45">
        <v>30.209900000000001</v>
      </c>
      <c r="K99" s="45">
        <v>25.7089</v>
      </c>
      <c r="L99" s="45">
        <v>32.088099999999997</v>
      </c>
      <c r="M99" s="45">
        <v>20.7605</v>
      </c>
      <c r="N99" s="45">
        <v>39.398000000000003</v>
      </c>
      <c r="O99" s="45">
        <v>39.398000000000003</v>
      </c>
      <c r="P99" s="45">
        <v>0</v>
      </c>
      <c r="Q99" s="45">
        <v>0</v>
      </c>
      <c r="R99" s="45">
        <v>0</v>
      </c>
      <c r="S99" s="45" t="s">
        <v>265</v>
      </c>
    </row>
    <row r="100" spans="1:19" hidden="1" outlineLevel="1" collapsed="1">
      <c r="A100" s="8">
        <v>43252</v>
      </c>
      <c r="B100" s="45">
        <v>29.419799999999999</v>
      </c>
      <c r="C100" s="45">
        <v>29.776499999999999</v>
      </c>
      <c r="D100" s="45">
        <v>29.2897</v>
      </c>
      <c r="E100" s="45">
        <v>24.175000000000001</v>
      </c>
      <c r="F100" s="45">
        <v>31.532599999999999</v>
      </c>
      <c r="G100" s="45">
        <v>20.549700000000001</v>
      </c>
      <c r="H100" s="45">
        <v>29.417999999999999</v>
      </c>
      <c r="I100" s="45">
        <v>29.7698</v>
      </c>
      <c r="J100" s="45">
        <v>29.2897</v>
      </c>
      <c r="K100" s="45">
        <v>24.175000000000001</v>
      </c>
      <c r="L100" s="45">
        <v>31.532599999999999</v>
      </c>
      <c r="M100" s="45">
        <v>20.549700000000001</v>
      </c>
      <c r="N100" s="45">
        <v>52.4422</v>
      </c>
      <c r="O100" s="45">
        <v>52.4422</v>
      </c>
      <c r="P100" s="45">
        <v>0</v>
      </c>
      <c r="Q100" s="45">
        <v>0</v>
      </c>
      <c r="R100" s="45" t="s">
        <v>265</v>
      </c>
      <c r="S100" s="45" t="s">
        <v>265</v>
      </c>
    </row>
    <row r="101" spans="1:19" hidden="1" outlineLevel="1" collapsed="1">
      <c r="A101" s="8">
        <v>43282</v>
      </c>
      <c r="B101" s="45">
        <v>30.7624</v>
      </c>
      <c r="C101" s="45">
        <v>30.783200000000001</v>
      </c>
      <c r="D101" s="45">
        <v>30.7545</v>
      </c>
      <c r="E101" s="45">
        <v>25.5533</v>
      </c>
      <c r="F101" s="45">
        <v>32.982500000000002</v>
      </c>
      <c r="G101" s="45">
        <v>24.2136</v>
      </c>
      <c r="H101" s="45">
        <v>30.7666</v>
      </c>
      <c r="I101" s="45">
        <v>30.7652</v>
      </c>
      <c r="J101" s="45">
        <v>30.767099999999999</v>
      </c>
      <c r="K101" s="45">
        <v>25.5533</v>
      </c>
      <c r="L101" s="45">
        <v>32.982500000000002</v>
      </c>
      <c r="M101" s="45">
        <v>24.296700000000001</v>
      </c>
      <c r="N101" s="45">
        <v>26.600899999999999</v>
      </c>
      <c r="O101" s="45">
        <v>43.9587</v>
      </c>
      <c r="P101" s="45">
        <v>16</v>
      </c>
      <c r="Q101" s="45">
        <v>0</v>
      </c>
      <c r="R101" s="45">
        <v>0</v>
      </c>
      <c r="S101" s="45">
        <v>16</v>
      </c>
    </row>
    <row r="102" spans="1:19" hidden="1" outlineLevel="1" collapsed="1">
      <c r="A102" s="8">
        <v>43313</v>
      </c>
      <c r="B102" s="45">
        <v>30.7666</v>
      </c>
      <c r="C102" s="45">
        <v>31.016999999999999</v>
      </c>
      <c r="D102" s="45">
        <v>30.6433</v>
      </c>
      <c r="E102" s="45">
        <v>24.0977</v>
      </c>
      <c r="F102" s="45">
        <v>34.003700000000002</v>
      </c>
      <c r="G102" s="45">
        <v>21.110299999999999</v>
      </c>
      <c r="H102" s="45">
        <v>30.764900000000001</v>
      </c>
      <c r="I102" s="45">
        <v>31.0121</v>
      </c>
      <c r="J102" s="45">
        <v>30.6433</v>
      </c>
      <c r="K102" s="45">
        <v>24.0977</v>
      </c>
      <c r="L102" s="45">
        <v>34.003700000000002</v>
      </c>
      <c r="M102" s="45">
        <v>21.110299999999999</v>
      </c>
      <c r="N102" s="45">
        <v>51.179499999999997</v>
      </c>
      <c r="O102" s="45">
        <v>51.179499999999997</v>
      </c>
      <c r="P102" s="45">
        <v>0</v>
      </c>
      <c r="Q102" s="45">
        <v>0</v>
      </c>
      <c r="R102" s="45" t="s">
        <v>265</v>
      </c>
      <c r="S102" s="45">
        <v>0</v>
      </c>
    </row>
    <row r="103" spans="1:19" hidden="1" outlineLevel="1" collapsed="1">
      <c r="A103" s="8">
        <v>43344</v>
      </c>
      <c r="B103" s="45">
        <v>30.3184</v>
      </c>
      <c r="C103" s="45">
        <v>31.244599999999998</v>
      </c>
      <c r="D103" s="45">
        <v>29.943899999999999</v>
      </c>
      <c r="E103" s="45">
        <v>21.833600000000001</v>
      </c>
      <c r="F103" s="45">
        <v>34.058300000000003</v>
      </c>
      <c r="G103" s="45">
        <v>20.9435</v>
      </c>
      <c r="H103" s="45">
        <v>30.314399999999999</v>
      </c>
      <c r="I103" s="45">
        <v>31.231400000000001</v>
      </c>
      <c r="J103" s="45">
        <v>29.943899999999999</v>
      </c>
      <c r="K103" s="45">
        <v>21.833600000000001</v>
      </c>
      <c r="L103" s="45">
        <v>34.058300000000003</v>
      </c>
      <c r="M103" s="45">
        <v>20.9435</v>
      </c>
      <c r="N103" s="45">
        <v>51.190899999999999</v>
      </c>
      <c r="O103" s="45">
        <v>51.190899999999999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32.687899999999999</v>
      </c>
      <c r="C104" s="45">
        <v>36.752699999999997</v>
      </c>
      <c r="D104" s="45">
        <v>31.293800000000001</v>
      </c>
      <c r="E104" s="45">
        <v>31.1358</v>
      </c>
      <c r="F104" s="45">
        <v>32.587899999999998</v>
      </c>
      <c r="G104" s="45">
        <v>21.178100000000001</v>
      </c>
      <c r="H104" s="45">
        <v>32.686100000000003</v>
      </c>
      <c r="I104" s="45">
        <v>36.748100000000001</v>
      </c>
      <c r="J104" s="45">
        <v>31.293800000000001</v>
      </c>
      <c r="K104" s="45">
        <v>31.1358</v>
      </c>
      <c r="L104" s="45">
        <v>32.587899999999998</v>
      </c>
      <c r="M104" s="45">
        <v>21.178100000000001</v>
      </c>
      <c r="N104" s="45">
        <v>45.232100000000003</v>
      </c>
      <c r="O104" s="45">
        <v>45.232100000000003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32.244399999999999</v>
      </c>
      <c r="C105" s="45">
        <v>34.229500000000002</v>
      </c>
      <c r="D105" s="45">
        <v>31.7851</v>
      </c>
      <c r="E105" s="45">
        <v>33.529499999999999</v>
      </c>
      <c r="F105" s="45">
        <v>32.899099999999997</v>
      </c>
      <c r="G105" s="45">
        <v>15.7393</v>
      </c>
      <c r="H105" s="45">
        <v>32.241300000000003</v>
      </c>
      <c r="I105" s="45">
        <v>34.215000000000003</v>
      </c>
      <c r="J105" s="45">
        <v>31.7851</v>
      </c>
      <c r="K105" s="45">
        <v>33.529499999999999</v>
      </c>
      <c r="L105" s="45">
        <v>32.899099999999997</v>
      </c>
      <c r="M105" s="45">
        <v>15.7393</v>
      </c>
      <c r="N105" s="45">
        <v>48.641500000000001</v>
      </c>
      <c r="O105" s="45">
        <v>48.641500000000001</v>
      </c>
      <c r="P105" s="45">
        <v>0</v>
      </c>
      <c r="Q105" s="45">
        <v>0</v>
      </c>
      <c r="R105" s="45">
        <v>0</v>
      </c>
      <c r="S105" s="45">
        <v>0</v>
      </c>
    </row>
    <row r="106" spans="1:19" hidden="1" outlineLevel="1" collapsed="1">
      <c r="A106" s="8">
        <v>43435</v>
      </c>
      <c r="B106" s="45">
        <v>31.578399999999998</v>
      </c>
      <c r="C106" s="45">
        <v>34.083599999999997</v>
      </c>
      <c r="D106" s="45">
        <v>31.020800000000001</v>
      </c>
      <c r="E106" s="45">
        <v>32.101500000000001</v>
      </c>
      <c r="F106" s="45">
        <v>32.251399999999997</v>
      </c>
      <c r="G106" s="45">
        <v>15.574400000000001</v>
      </c>
      <c r="H106" s="45">
        <v>31.677900000000001</v>
      </c>
      <c r="I106" s="45">
        <v>34.0593</v>
      </c>
      <c r="J106" s="45">
        <v>31.144400000000001</v>
      </c>
      <c r="K106" s="45">
        <v>32.461599999999997</v>
      </c>
      <c r="L106" s="45">
        <v>32.251399999999997</v>
      </c>
      <c r="M106" s="45">
        <v>15.574400000000001</v>
      </c>
      <c r="N106" s="45">
        <v>16.388300000000001</v>
      </c>
      <c r="O106" s="45">
        <v>52.329500000000003</v>
      </c>
      <c r="P106" s="45">
        <v>15</v>
      </c>
      <c r="Q106" s="45">
        <v>15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34.565899999999999</v>
      </c>
      <c r="C107" s="45">
        <v>35.348399999999998</v>
      </c>
      <c r="D107" s="45">
        <v>34.412999999999997</v>
      </c>
      <c r="E107" s="45">
        <v>36.546700000000001</v>
      </c>
      <c r="F107" s="45">
        <v>34.059100000000001</v>
      </c>
      <c r="G107" s="45">
        <v>18.091699999999999</v>
      </c>
      <c r="H107" s="45">
        <v>34.560600000000001</v>
      </c>
      <c r="I107" s="45">
        <v>35.317100000000003</v>
      </c>
      <c r="J107" s="45">
        <v>34.412999999999997</v>
      </c>
      <c r="K107" s="45">
        <v>36.546700000000001</v>
      </c>
      <c r="L107" s="45">
        <v>34.059100000000001</v>
      </c>
      <c r="M107" s="45">
        <v>18.091699999999999</v>
      </c>
      <c r="N107" s="45">
        <v>57.564399999999999</v>
      </c>
      <c r="O107" s="45">
        <v>57.564399999999999</v>
      </c>
      <c r="P107" s="45">
        <v>0</v>
      </c>
      <c r="Q107" s="45">
        <v>0</v>
      </c>
      <c r="R107" s="45" t="s">
        <v>265</v>
      </c>
      <c r="S107" s="45">
        <v>0</v>
      </c>
    </row>
    <row r="108" spans="1:19" hidden="1" outlineLevel="1" collapsed="1">
      <c r="A108" s="8">
        <v>43497</v>
      </c>
      <c r="B108" s="45">
        <v>32.565300000000001</v>
      </c>
      <c r="C108" s="45">
        <v>35.075600000000001</v>
      </c>
      <c r="D108" s="45">
        <v>32.017200000000003</v>
      </c>
      <c r="E108" s="45">
        <v>36.0991</v>
      </c>
      <c r="F108" s="45">
        <v>31.8079</v>
      </c>
      <c r="G108" s="45">
        <v>8.0289999999999999</v>
      </c>
      <c r="H108" s="45">
        <v>32.550600000000003</v>
      </c>
      <c r="I108" s="45">
        <v>35.002200000000002</v>
      </c>
      <c r="J108" s="45">
        <v>32.017200000000003</v>
      </c>
      <c r="K108" s="45">
        <v>36.0991</v>
      </c>
      <c r="L108" s="45">
        <v>31.8079</v>
      </c>
      <c r="M108" s="45">
        <v>8.0289999999999999</v>
      </c>
      <c r="N108" s="45">
        <v>55.999299999999998</v>
      </c>
      <c r="O108" s="45">
        <v>55.999299999999998</v>
      </c>
      <c r="P108" s="45">
        <v>0</v>
      </c>
      <c r="Q108" s="45">
        <v>0</v>
      </c>
      <c r="R108" s="45">
        <v>0</v>
      </c>
      <c r="S108" s="45">
        <v>0</v>
      </c>
    </row>
    <row r="109" spans="1:19" hidden="1" outlineLevel="1" collapsed="1">
      <c r="A109" s="8">
        <v>43525</v>
      </c>
      <c r="B109" s="45">
        <v>30.561599999999999</v>
      </c>
      <c r="C109" s="45">
        <v>36.353499999999997</v>
      </c>
      <c r="D109" s="45">
        <v>29.349299999999999</v>
      </c>
      <c r="E109" s="45">
        <v>28.858699999999999</v>
      </c>
      <c r="F109" s="45">
        <v>31.6951</v>
      </c>
      <c r="G109" s="45">
        <v>11.8835</v>
      </c>
      <c r="H109" s="45">
        <v>30.554400000000001</v>
      </c>
      <c r="I109" s="45">
        <v>36.320399999999999</v>
      </c>
      <c r="J109" s="45">
        <v>29.349299999999999</v>
      </c>
      <c r="K109" s="45">
        <v>28.858699999999999</v>
      </c>
      <c r="L109" s="45">
        <v>31.6951</v>
      </c>
      <c r="M109" s="45">
        <v>11.8835</v>
      </c>
      <c r="N109" s="45">
        <v>58.746400000000001</v>
      </c>
      <c r="O109" s="45">
        <v>58.746400000000001</v>
      </c>
      <c r="P109" s="45">
        <v>0</v>
      </c>
      <c r="Q109" s="45">
        <v>0</v>
      </c>
      <c r="R109" s="45" t="s">
        <v>265</v>
      </c>
      <c r="S109" s="45">
        <v>0</v>
      </c>
    </row>
    <row r="110" spans="1:19" hidden="1" outlineLevel="1" collapsed="1">
      <c r="A110" s="8">
        <v>43556</v>
      </c>
      <c r="B110" s="45">
        <v>31.609500000000001</v>
      </c>
      <c r="C110" s="45">
        <v>35.445799999999998</v>
      </c>
      <c r="D110" s="45">
        <v>30.743300000000001</v>
      </c>
      <c r="E110" s="45">
        <v>33.629100000000001</v>
      </c>
      <c r="F110" s="45">
        <v>30.772600000000001</v>
      </c>
      <c r="G110" s="45">
        <v>21.377199999999998</v>
      </c>
      <c r="H110" s="45">
        <v>31.6082</v>
      </c>
      <c r="I110" s="45">
        <v>35.440100000000001</v>
      </c>
      <c r="J110" s="45">
        <v>30.743300000000001</v>
      </c>
      <c r="K110" s="45">
        <v>33.629100000000001</v>
      </c>
      <c r="L110" s="45">
        <v>30.772600000000001</v>
      </c>
      <c r="M110" s="45">
        <v>21.377199999999998</v>
      </c>
      <c r="N110" s="45">
        <v>54.0749</v>
      </c>
      <c r="O110" s="45">
        <v>54.0749</v>
      </c>
      <c r="P110" s="45">
        <v>0</v>
      </c>
      <c r="Q110" s="45">
        <v>0</v>
      </c>
      <c r="R110" s="45">
        <v>0</v>
      </c>
      <c r="S110" s="45">
        <v>0</v>
      </c>
    </row>
    <row r="111" spans="1:19" hidden="1" outlineLevel="1" collapsed="1">
      <c r="A111" s="8">
        <v>43586</v>
      </c>
      <c r="B111" s="45">
        <v>34.1449</v>
      </c>
      <c r="C111" s="45">
        <v>35.631999999999998</v>
      </c>
      <c r="D111" s="45">
        <v>33.815800000000003</v>
      </c>
      <c r="E111" s="45">
        <v>36.424799999999998</v>
      </c>
      <c r="F111" s="45">
        <v>33.4833</v>
      </c>
      <c r="G111" s="45">
        <v>20.753900000000002</v>
      </c>
      <c r="H111" s="45">
        <v>34.144799999999996</v>
      </c>
      <c r="I111" s="45">
        <v>35.631700000000002</v>
      </c>
      <c r="J111" s="45">
        <v>33.815800000000003</v>
      </c>
      <c r="K111" s="45">
        <v>36.424799999999998</v>
      </c>
      <c r="L111" s="45">
        <v>33.4833</v>
      </c>
      <c r="M111" s="45">
        <v>20.753900000000002</v>
      </c>
      <c r="N111" s="45">
        <v>37.6798</v>
      </c>
      <c r="O111" s="45">
        <v>37.6798</v>
      </c>
      <c r="P111" s="45">
        <v>0</v>
      </c>
      <c r="Q111" s="45">
        <v>0</v>
      </c>
      <c r="R111" s="45">
        <v>0</v>
      </c>
      <c r="S111" s="45">
        <v>0</v>
      </c>
    </row>
    <row r="112" spans="1:19" hidden="1" outlineLevel="1" collapsed="1">
      <c r="A112" s="8">
        <v>43617</v>
      </c>
      <c r="B112" s="45">
        <v>32.252200000000002</v>
      </c>
      <c r="C112" s="45">
        <v>37.039299999999997</v>
      </c>
      <c r="D112" s="45">
        <v>30.8263</v>
      </c>
      <c r="E112" s="45">
        <v>30.440200000000001</v>
      </c>
      <c r="F112" s="45">
        <v>32.229500000000002</v>
      </c>
      <c r="G112" s="45">
        <v>21.6495</v>
      </c>
      <c r="H112" s="45">
        <v>32.251800000000003</v>
      </c>
      <c r="I112" s="45">
        <v>37.0381</v>
      </c>
      <c r="J112" s="45">
        <v>30.8263</v>
      </c>
      <c r="K112" s="45">
        <v>30.440200000000001</v>
      </c>
      <c r="L112" s="45">
        <v>32.229500000000002</v>
      </c>
      <c r="M112" s="45">
        <v>21.6495</v>
      </c>
      <c r="N112" s="45">
        <v>46.881999999999998</v>
      </c>
      <c r="O112" s="45">
        <v>46.881999999999998</v>
      </c>
      <c r="P112" s="45">
        <v>0</v>
      </c>
      <c r="Q112" s="45">
        <v>0</v>
      </c>
      <c r="R112" s="45">
        <v>0</v>
      </c>
      <c r="S112" s="45" t="s">
        <v>265</v>
      </c>
    </row>
    <row r="113" spans="1:19" hidden="1" outlineLevel="1" collapsed="1">
      <c r="A113" s="8">
        <v>43647</v>
      </c>
      <c r="B113" s="45">
        <v>34.7346</v>
      </c>
      <c r="C113" s="45">
        <v>38.278100000000002</v>
      </c>
      <c r="D113" s="45">
        <v>33.898099999999999</v>
      </c>
      <c r="E113" s="45">
        <v>37.323999999999998</v>
      </c>
      <c r="F113" s="45">
        <v>30.555099999999999</v>
      </c>
      <c r="G113" s="45">
        <v>20.6295</v>
      </c>
      <c r="H113" s="45">
        <v>34.734200000000001</v>
      </c>
      <c r="I113" s="45">
        <v>38.277200000000001</v>
      </c>
      <c r="J113" s="45">
        <v>33.898099999999999</v>
      </c>
      <c r="K113" s="45">
        <v>37.323999999999998</v>
      </c>
      <c r="L113" s="45">
        <v>30.555099999999999</v>
      </c>
      <c r="M113" s="45">
        <v>20.6295</v>
      </c>
      <c r="N113" s="45">
        <v>40.684100000000001</v>
      </c>
      <c r="O113" s="45">
        <v>40.684100000000001</v>
      </c>
      <c r="P113" s="45">
        <v>0</v>
      </c>
      <c r="Q113" s="45">
        <v>0</v>
      </c>
      <c r="R113" s="45">
        <v>0</v>
      </c>
      <c r="S113" s="45" t="s">
        <v>265</v>
      </c>
    </row>
    <row r="114" spans="1:19" hidden="1" outlineLevel="1" collapsed="1">
      <c r="A114" s="8">
        <v>43678</v>
      </c>
      <c r="B114" s="45">
        <v>37.5396</v>
      </c>
      <c r="C114" s="45">
        <v>38.7102</v>
      </c>
      <c r="D114" s="45">
        <v>37.3904</v>
      </c>
      <c r="E114" s="45">
        <v>40.572600000000001</v>
      </c>
      <c r="F114" s="45">
        <v>30.339700000000001</v>
      </c>
      <c r="G114" s="45">
        <v>20.1934</v>
      </c>
      <c r="H114" s="45">
        <v>37.535899999999998</v>
      </c>
      <c r="I114" s="45">
        <v>38.680700000000002</v>
      </c>
      <c r="J114" s="45">
        <v>37.3904</v>
      </c>
      <c r="K114" s="45">
        <v>40.572600000000001</v>
      </c>
      <c r="L114" s="45">
        <v>30.339700000000001</v>
      </c>
      <c r="M114" s="45">
        <v>20.1934</v>
      </c>
      <c r="N114" s="45">
        <v>49.438000000000002</v>
      </c>
      <c r="O114" s="45">
        <v>49.438000000000002</v>
      </c>
      <c r="P114" s="45">
        <v>0</v>
      </c>
      <c r="Q114" s="45">
        <v>0</v>
      </c>
      <c r="R114" s="45">
        <v>0</v>
      </c>
      <c r="S114" s="45" t="s">
        <v>265</v>
      </c>
    </row>
    <row r="115" spans="1:19" hidden="1" outlineLevel="1" collapsed="1">
      <c r="A115" s="8">
        <v>43709</v>
      </c>
      <c r="B115" s="45">
        <v>37.672800000000002</v>
      </c>
      <c r="C115" s="45">
        <v>38.539000000000001</v>
      </c>
      <c r="D115" s="45">
        <v>37.558100000000003</v>
      </c>
      <c r="E115" s="45">
        <v>40.503300000000003</v>
      </c>
      <c r="F115" s="45">
        <v>30.555900000000001</v>
      </c>
      <c r="G115" s="45">
        <v>18.160799999999998</v>
      </c>
      <c r="H115" s="45">
        <v>37.672499999999999</v>
      </c>
      <c r="I115" s="45">
        <v>38.5379</v>
      </c>
      <c r="J115" s="45">
        <v>37.558100000000003</v>
      </c>
      <c r="K115" s="45">
        <v>40.503300000000003</v>
      </c>
      <c r="L115" s="45">
        <v>30.555900000000001</v>
      </c>
      <c r="M115" s="45">
        <v>18.160799999999998</v>
      </c>
      <c r="N115" s="45">
        <v>39.564799999999998</v>
      </c>
      <c r="O115" s="45">
        <v>39.564799999999998</v>
      </c>
      <c r="P115" s="45">
        <v>0</v>
      </c>
      <c r="Q115" s="45">
        <v>0</v>
      </c>
      <c r="R115" s="45">
        <v>0</v>
      </c>
      <c r="S115" s="45">
        <v>0</v>
      </c>
    </row>
    <row r="116" spans="1:19" hidden="1" outlineLevel="1" collapsed="1">
      <c r="A116" s="8">
        <v>43739</v>
      </c>
      <c r="B116" s="45">
        <v>37.889099999999999</v>
      </c>
      <c r="C116" s="45">
        <v>39.008099999999999</v>
      </c>
      <c r="D116" s="45">
        <v>37.732300000000002</v>
      </c>
      <c r="E116" s="45">
        <v>40.35</v>
      </c>
      <c r="F116" s="45">
        <v>31.792899999999999</v>
      </c>
      <c r="G116" s="45">
        <v>20.937899999999999</v>
      </c>
      <c r="H116" s="45">
        <v>37.889099999999999</v>
      </c>
      <c r="I116" s="45">
        <v>39.008000000000003</v>
      </c>
      <c r="J116" s="45">
        <v>37.732300000000002</v>
      </c>
      <c r="K116" s="45">
        <v>40.35</v>
      </c>
      <c r="L116" s="45">
        <v>31.792899999999999</v>
      </c>
      <c r="M116" s="45">
        <v>20.937899999999999</v>
      </c>
      <c r="N116" s="45">
        <v>40.217700000000001</v>
      </c>
      <c r="O116" s="45">
        <v>40.217700000000001</v>
      </c>
      <c r="P116" s="45">
        <v>0</v>
      </c>
      <c r="Q116" s="45">
        <v>0</v>
      </c>
      <c r="R116" s="45">
        <v>0</v>
      </c>
      <c r="S116" s="45" t="s">
        <v>265</v>
      </c>
    </row>
    <row r="117" spans="1:19" hidden="1" outlineLevel="1" collapsed="1">
      <c r="A117" s="8">
        <v>43770</v>
      </c>
      <c r="B117" s="45">
        <v>37.726100000000002</v>
      </c>
      <c r="C117" s="45">
        <v>38.640099999999997</v>
      </c>
      <c r="D117" s="45">
        <v>37.596899999999998</v>
      </c>
      <c r="E117" s="45">
        <v>40.339199999999998</v>
      </c>
      <c r="F117" s="45">
        <v>31.8217</v>
      </c>
      <c r="G117" s="45">
        <v>21.133199999999999</v>
      </c>
      <c r="H117" s="45">
        <v>37.7258</v>
      </c>
      <c r="I117" s="45">
        <v>38.637700000000002</v>
      </c>
      <c r="J117" s="45">
        <v>37.596899999999998</v>
      </c>
      <c r="K117" s="45">
        <v>40.339199999999998</v>
      </c>
      <c r="L117" s="45">
        <v>31.8217</v>
      </c>
      <c r="M117" s="45">
        <v>21.133199999999999</v>
      </c>
      <c r="N117" s="45">
        <v>50.220799999999997</v>
      </c>
      <c r="O117" s="45">
        <v>50.220799999999997</v>
      </c>
      <c r="P117" s="45">
        <v>0</v>
      </c>
      <c r="Q117" s="45">
        <v>0</v>
      </c>
      <c r="R117" s="45">
        <v>0</v>
      </c>
      <c r="S117" s="45" t="s">
        <v>265</v>
      </c>
    </row>
    <row r="118" spans="1:19" hidden="1" outlineLevel="1" collapsed="1">
      <c r="A118" s="8">
        <v>43800</v>
      </c>
      <c r="B118" s="45">
        <v>37.636400000000002</v>
      </c>
      <c r="C118" s="45">
        <v>39.3611</v>
      </c>
      <c r="D118" s="45">
        <v>37.4069</v>
      </c>
      <c r="E118" s="45">
        <v>40.092399999999998</v>
      </c>
      <c r="F118" s="45">
        <v>31.734000000000002</v>
      </c>
      <c r="G118" s="45">
        <v>21.340699999999998</v>
      </c>
      <c r="H118" s="45">
        <v>37.636499999999998</v>
      </c>
      <c r="I118" s="45">
        <v>39.363700000000001</v>
      </c>
      <c r="J118" s="45">
        <v>37.4069</v>
      </c>
      <c r="K118" s="45">
        <v>40.092399999999998</v>
      </c>
      <c r="L118" s="45">
        <v>31.734000000000002</v>
      </c>
      <c r="M118" s="45">
        <v>21.340699999999998</v>
      </c>
      <c r="N118" s="45">
        <v>36.660499999999999</v>
      </c>
      <c r="O118" s="45">
        <v>36.660499999999999</v>
      </c>
      <c r="P118" s="45">
        <v>0</v>
      </c>
      <c r="Q118" s="45">
        <v>0</v>
      </c>
      <c r="R118" s="45">
        <v>0</v>
      </c>
      <c r="S118" s="45">
        <v>0</v>
      </c>
    </row>
    <row r="119" spans="1:19" hidden="1" outlineLevel="1" collapsed="1">
      <c r="A119" s="8">
        <v>43831</v>
      </c>
      <c r="B119" s="45">
        <v>39.412199999999999</v>
      </c>
      <c r="C119" s="45">
        <v>40.711599999999997</v>
      </c>
      <c r="D119" s="45">
        <v>39.210099999999997</v>
      </c>
      <c r="E119" s="45">
        <v>41.0002</v>
      </c>
      <c r="F119" s="45">
        <v>34.430700000000002</v>
      </c>
      <c r="G119" s="45">
        <v>22.97</v>
      </c>
      <c r="H119" s="45">
        <v>39.412199999999999</v>
      </c>
      <c r="I119" s="45">
        <v>40.711799999999997</v>
      </c>
      <c r="J119" s="45">
        <v>39.210099999999997</v>
      </c>
      <c r="K119" s="45">
        <v>41.0002</v>
      </c>
      <c r="L119" s="45">
        <v>34.430700000000002</v>
      </c>
      <c r="M119" s="45">
        <v>22.97</v>
      </c>
      <c r="N119" s="45">
        <v>39.015599999999999</v>
      </c>
      <c r="O119" s="45">
        <v>39.015599999999999</v>
      </c>
      <c r="P119" s="45">
        <v>0</v>
      </c>
      <c r="Q119" s="45">
        <v>0</v>
      </c>
      <c r="R119" s="45">
        <v>0</v>
      </c>
      <c r="S119" s="45" t="s">
        <v>265</v>
      </c>
    </row>
    <row r="120" spans="1:19" hidden="1" outlineLevel="1" collapsed="1">
      <c r="A120" s="8">
        <v>43862</v>
      </c>
      <c r="B120" s="45">
        <v>38.825499999999998</v>
      </c>
      <c r="C120" s="45">
        <v>39.791699999999999</v>
      </c>
      <c r="D120" s="45">
        <v>38.668399999999998</v>
      </c>
      <c r="E120" s="45">
        <v>41.090400000000002</v>
      </c>
      <c r="F120" s="45">
        <v>34.375399999999999</v>
      </c>
      <c r="G120" s="45">
        <v>15.700799999999999</v>
      </c>
      <c r="H120" s="45">
        <v>38.825499999999998</v>
      </c>
      <c r="I120" s="45">
        <v>39.792099999999998</v>
      </c>
      <c r="J120" s="45">
        <v>38.668399999999998</v>
      </c>
      <c r="K120" s="45">
        <v>41.090400000000002</v>
      </c>
      <c r="L120" s="45">
        <v>34.375399999999999</v>
      </c>
      <c r="M120" s="45">
        <v>15.700799999999999</v>
      </c>
      <c r="N120" s="45">
        <v>37.636200000000002</v>
      </c>
      <c r="O120" s="45">
        <v>37.636200000000002</v>
      </c>
      <c r="P120" s="45">
        <v>0</v>
      </c>
      <c r="Q120" s="45">
        <v>0</v>
      </c>
      <c r="R120" s="45">
        <v>0</v>
      </c>
      <c r="S120" s="45" t="s">
        <v>265</v>
      </c>
    </row>
    <row r="121" spans="1:19" hidden="1" outlineLevel="1" collapsed="1">
      <c r="A121" s="8">
        <v>43891</v>
      </c>
      <c r="B121" s="45">
        <v>39.473999999999997</v>
      </c>
      <c r="C121" s="45">
        <v>38.737699999999997</v>
      </c>
      <c r="D121" s="45">
        <v>39.5852</v>
      </c>
      <c r="E121" s="45">
        <v>41.353900000000003</v>
      </c>
      <c r="F121" s="45">
        <v>36.8262</v>
      </c>
      <c r="G121" s="45">
        <v>16.383700000000001</v>
      </c>
      <c r="H121" s="45">
        <v>39.473700000000001</v>
      </c>
      <c r="I121" s="45">
        <v>38.735199999999999</v>
      </c>
      <c r="J121" s="45">
        <v>39.5852</v>
      </c>
      <c r="K121" s="45">
        <v>41.353900000000003</v>
      </c>
      <c r="L121" s="45">
        <v>36.8262</v>
      </c>
      <c r="M121" s="45">
        <v>16.383700000000001</v>
      </c>
      <c r="N121" s="45">
        <v>42.238700000000001</v>
      </c>
      <c r="O121" s="45">
        <v>42.238700000000001</v>
      </c>
      <c r="P121" s="45">
        <v>0</v>
      </c>
      <c r="Q121" s="45">
        <v>0</v>
      </c>
      <c r="R121" s="45">
        <v>0</v>
      </c>
      <c r="S121" s="45" t="s">
        <v>265</v>
      </c>
    </row>
    <row r="122" spans="1:19" hidden="1" outlineLevel="1" collapsed="1">
      <c r="A122" s="8">
        <v>43922</v>
      </c>
      <c r="B122" s="45">
        <v>39.444200000000002</v>
      </c>
      <c r="C122" s="45">
        <v>38.544600000000003</v>
      </c>
      <c r="D122" s="45">
        <v>39.597700000000003</v>
      </c>
      <c r="E122" s="45">
        <v>41.474899999999998</v>
      </c>
      <c r="F122" s="45">
        <v>35.368099999999998</v>
      </c>
      <c r="G122" s="45">
        <v>16.258600000000001</v>
      </c>
      <c r="H122" s="45">
        <v>39.4437</v>
      </c>
      <c r="I122" s="45">
        <v>38.540100000000002</v>
      </c>
      <c r="J122" s="45">
        <v>39.597700000000003</v>
      </c>
      <c r="K122" s="45">
        <v>41.474899999999998</v>
      </c>
      <c r="L122" s="45">
        <v>35.368099999999998</v>
      </c>
      <c r="M122" s="45">
        <v>16.258600000000001</v>
      </c>
      <c r="N122" s="45">
        <v>44.738799999999998</v>
      </c>
      <c r="O122" s="45">
        <v>44.738799999999998</v>
      </c>
      <c r="P122" s="45">
        <v>0</v>
      </c>
      <c r="Q122" s="45">
        <v>0</v>
      </c>
      <c r="R122" s="45">
        <v>0</v>
      </c>
      <c r="S122" s="45" t="s">
        <v>265</v>
      </c>
    </row>
    <row r="123" spans="1:19" hidden="1" outlineLevel="1" collapsed="1">
      <c r="A123" s="8">
        <v>43952</v>
      </c>
      <c r="B123" s="45">
        <v>39.993699999999997</v>
      </c>
      <c r="C123" s="45">
        <v>38.813499999999998</v>
      </c>
      <c r="D123" s="45">
        <v>40.192900000000002</v>
      </c>
      <c r="E123" s="45">
        <v>41.792099999999998</v>
      </c>
      <c r="F123" s="45">
        <v>35.191400000000002</v>
      </c>
      <c r="G123" s="45">
        <v>15.7636</v>
      </c>
      <c r="H123" s="45">
        <v>39.994399999999999</v>
      </c>
      <c r="I123" s="45">
        <v>38.817300000000003</v>
      </c>
      <c r="J123" s="45">
        <v>40.192900000000002</v>
      </c>
      <c r="K123" s="45">
        <v>41.792099999999998</v>
      </c>
      <c r="L123" s="45">
        <v>35.191400000000002</v>
      </c>
      <c r="M123" s="45">
        <v>15.7636</v>
      </c>
      <c r="N123" s="45">
        <v>34.488700000000001</v>
      </c>
      <c r="O123" s="45">
        <v>34.488700000000001</v>
      </c>
      <c r="P123" s="45">
        <v>0</v>
      </c>
      <c r="Q123" s="45">
        <v>0</v>
      </c>
      <c r="R123" s="45">
        <v>0</v>
      </c>
      <c r="S123" s="45">
        <v>0</v>
      </c>
    </row>
    <row r="124" spans="1:19" hidden="1" outlineLevel="1" collapsed="1">
      <c r="A124" s="8">
        <v>43983</v>
      </c>
      <c r="B124" s="45">
        <v>39.492899999999999</v>
      </c>
      <c r="C124" s="45">
        <v>39.030200000000001</v>
      </c>
      <c r="D124" s="45">
        <v>39.567399999999999</v>
      </c>
      <c r="E124" s="45">
        <v>41.752000000000002</v>
      </c>
      <c r="F124" s="45">
        <v>34.061399999999999</v>
      </c>
      <c r="G124" s="45">
        <v>16.2621</v>
      </c>
      <c r="H124" s="45">
        <v>39.488799999999998</v>
      </c>
      <c r="I124" s="45">
        <v>38.999600000000001</v>
      </c>
      <c r="J124" s="45">
        <v>39.567399999999999</v>
      </c>
      <c r="K124" s="45">
        <v>41.752000000000002</v>
      </c>
      <c r="L124" s="45">
        <v>34.061399999999999</v>
      </c>
      <c r="M124" s="45">
        <v>16.2621</v>
      </c>
      <c r="N124" s="45">
        <v>49.3367</v>
      </c>
      <c r="O124" s="45">
        <v>49.3367</v>
      </c>
      <c r="P124" s="45">
        <v>0</v>
      </c>
      <c r="Q124" s="45">
        <v>0</v>
      </c>
      <c r="R124" s="45">
        <v>0</v>
      </c>
      <c r="S124" s="45" t="s">
        <v>265</v>
      </c>
    </row>
    <row r="125" spans="1:19" hidden="1" outlineLevel="1" collapsed="1">
      <c r="A125" s="8">
        <v>44013</v>
      </c>
      <c r="B125" s="45">
        <v>38.588000000000001</v>
      </c>
      <c r="C125" s="45">
        <v>39.189500000000002</v>
      </c>
      <c r="D125" s="45">
        <v>38.489400000000003</v>
      </c>
      <c r="E125" s="45">
        <v>41.592700000000001</v>
      </c>
      <c r="F125" s="45">
        <v>32.012799999999999</v>
      </c>
      <c r="G125" s="45">
        <v>16.407800000000002</v>
      </c>
      <c r="H125" s="45">
        <v>38.588000000000001</v>
      </c>
      <c r="I125" s="45">
        <v>39.189799999999998</v>
      </c>
      <c r="J125" s="45">
        <v>38.489400000000003</v>
      </c>
      <c r="K125" s="45">
        <v>41.592700000000001</v>
      </c>
      <c r="L125" s="45">
        <v>32.012799999999999</v>
      </c>
      <c r="M125" s="45">
        <v>16.407800000000002</v>
      </c>
      <c r="N125" s="45">
        <v>38.924100000000003</v>
      </c>
      <c r="O125" s="45">
        <v>38.924100000000003</v>
      </c>
      <c r="P125" s="45">
        <v>0</v>
      </c>
      <c r="Q125" s="45">
        <v>0</v>
      </c>
      <c r="R125" s="45">
        <v>0</v>
      </c>
      <c r="S125" s="45" t="s">
        <v>265</v>
      </c>
    </row>
    <row r="126" spans="1:19" hidden="1" outlineLevel="1" collapsed="1">
      <c r="A126" s="8">
        <v>44044</v>
      </c>
      <c r="B126" s="45">
        <v>38.759300000000003</v>
      </c>
      <c r="C126" s="45">
        <v>37.912599999999998</v>
      </c>
      <c r="D126" s="45">
        <v>38.898600000000002</v>
      </c>
      <c r="E126" s="45">
        <v>39.784799999999997</v>
      </c>
      <c r="F126" s="45">
        <v>37.5565</v>
      </c>
      <c r="G126" s="45">
        <v>23.824200000000001</v>
      </c>
      <c r="H126" s="45">
        <v>38.763300000000001</v>
      </c>
      <c r="I126" s="45">
        <v>37.939799999999998</v>
      </c>
      <c r="J126" s="45">
        <v>38.898600000000002</v>
      </c>
      <c r="K126" s="45">
        <v>39.784799999999997</v>
      </c>
      <c r="L126" s="45">
        <v>37.5565</v>
      </c>
      <c r="M126" s="45">
        <v>23.824200000000001</v>
      </c>
      <c r="N126" s="45">
        <v>19.6831</v>
      </c>
      <c r="O126" s="45">
        <v>19.6831</v>
      </c>
      <c r="P126" s="45">
        <v>0</v>
      </c>
      <c r="Q126" s="45">
        <v>0</v>
      </c>
      <c r="R126" s="45">
        <v>0</v>
      </c>
      <c r="S126" s="45">
        <v>0</v>
      </c>
    </row>
    <row r="127" spans="1:19" hidden="1" outlineLevel="1" collapsed="1">
      <c r="A127" s="8">
        <v>44075</v>
      </c>
      <c r="B127" s="45">
        <v>37.444699999999997</v>
      </c>
      <c r="C127" s="45">
        <v>38.536000000000001</v>
      </c>
      <c r="D127" s="45">
        <v>37.251899999999999</v>
      </c>
      <c r="E127" s="45">
        <v>40.015099999999997</v>
      </c>
      <c r="F127" s="45">
        <v>31.4831</v>
      </c>
      <c r="G127" s="45">
        <v>20.0488</v>
      </c>
      <c r="H127" s="45">
        <v>37.447099999999999</v>
      </c>
      <c r="I127" s="45">
        <v>38.553100000000001</v>
      </c>
      <c r="J127" s="45">
        <v>37.251899999999999</v>
      </c>
      <c r="K127" s="45">
        <v>40.015099999999997</v>
      </c>
      <c r="L127" s="45">
        <v>31.4831</v>
      </c>
      <c r="M127" s="45">
        <v>20.0488</v>
      </c>
      <c r="N127" s="45">
        <v>18.6114</v>
      </c>
      <c r="O127" s="45">
        <v>18.6114</v>
      </c>
      <c r="P127" s="45">
        <v>0</v>
      </c>
      <c r="Q127" s="45">
        <v>0</v>
      </c>
      <c r="R127" s="45">
        <v>0</v>
      </c>
      <c r="S127" s="45" t="s">
        <v>265</v>
      </c>
    </row>
    <row r="128" spans="1:19" hidden="1" outlineLevel="1" collapsed="1">
      <c r="A128" s="8">
        <v>44105</v>
      </c>
      <c r="B128" s="45">
        <v>37.996099999999998</v>
      </c>
      <c r="C128" s="45">
        <v>38.871699999999997</v>
      </c>
      <c r="D128" s="45">
        <v>37.838999999999999</v>
      </c>
      <c r="E128" s="45">
        <v>39.487299999999998</v>
      </c>
      <c r="F128" s="45">
        <v>34.552100000000003</v>
      </c>
      <c r="G128" s="45">
        <v>23.792100000000001</v>
      </c>
      <c r="H128" s="45">
        <v>37.9953</v>
      </c>
      <c r="I128" s="45">
        <v>38.866999999999997</v>
      </c>
      <c r="J128" s="45">
        <v>37.838999999999999</v>
      </c>
      <c r="K128" s="45">
        <v>39.487299999999998</v>
      </c>
      <c r="L128" s="45">
        <v>34.552100000000003</v>
      </c>
      <c r="M128" s="45">
        <v>23.792100000000001</v>
      </c>
      <c r="N128" s="45">
        <v>47.548200000000001</v>
      </c>
      <c r="O128" s="45">
        <v>47.548200000000001</v>
      </c>
      <c r="P128" s="45">
        <v>0</v>
      </c>
      <c r="Q128" s="45">
        <v>0</v>
      </c>
      <c r="R128" s="45">
        <v>0</v>
      </c>
      <c r="S128" s="45" t="s">
        <v>265</v>
      </c>
    </row>
    <row r="129" spans="1:19" hidden="1" outlineLevel="1" collapsed="1">
      <c r="A129" s="8">
        <v>44136</v>
      </c>
      <c r="B129" s="45">
        <v>37.917299999999997</v>
      </c>
      <c r="C129" s="45">
        <v>38.134700000000002</v>
      </c>
      <c r="D129" s="45">
        <v>37.875900000000001</v>
      </c>
      <c r="E129" s="45">
        <v>40.150100000000002</v>
      </c>
      <c r="F129" s="45">
        <v>34.947499999999998</v>
      </c>
      <c r="G129" s="45">
        <v>21.580500000000001</v>
      </c>
      <c r="H129" s="45">
        <v>37.9161</v>
      </c>
      <c r="I129" s="45">
        <v>38.127299999999998</v>
      </c>
      <c r="J129" s="45">
        <v>37.875900000000001</v>
      </c>
      <c r="K129" s="45">
        <v>40.150100000000002</v>
      </c>
      <c r="L129" s="45">
        <v>34.947499999999998</v>
      </c>
      <c r="M129" s="45">
        <v>21.580500000000001</v>
      </c>
      <c r="N129" s="45">
        <v>49.790700000000001</v>
      </c>
      <c r="O129" s="45">
        <v>49.790700000000001</v>
      </c>
      <c r="P129" s="45">
        <v>0</v>
      </c>
      <c r="Q129" s="45">
        <v>0</v>
      </c>
      <c r="R129" s="45">
        <v>0</v>
      </c>
      <c r="S129" s="45" t="s">
        <v>265</v>
      </c>
    </row>
    <row r="130" spans="1:19" hidden="1" outlineLevel="1" collapsed="1">
      <c r="A130" s="8">
        <v>44166</v>
      </c>
      <c r="B130" s="45">
        <v>37.020899999999997</v>
      </c>
      <c r="C130" s="45">
        <v>38.193399999999997</v>
      </c>
      <c r="D130" s="45">
        <v>36.808799999999998</v>
      </c>
      <c r="E130" s="45">
        <v>38.466200000000001</v>
      </c>
      <c r="F130" s="45">
        <v>33.832700000000003</v>
      </c>
      <c r="G130" s="45">
        <v>21.738700000000001</v>
      </c>
      <c r="H130" s="45">
        <v>37.0184</v>
      </c>
      <c r="I130" s="45">
        <v>38.179299999999998</v>
      </c>
      <c r="J130" s="45">
        <v>36.808799999999998</v>
      </c>
      <c r="K130" s="45">
        <v>38.466200000000001</v>
      </c>
      <c r="L130" s="45">
        <v>33.832700000000003</v>
      </c>
      <c r="M130" s="45">
        <v>21.738700000000001</v>
      </c>
      <c r="N130" s="45">
        <v>47.660699999999999</v>
      </c>
      <c r="O130" s="45">
        <v>47.660699999999999</v>
      </c>
      <c r="P130" s="45">
        <v>0</v>
      </c>
      <c r="Q130" s="45">
        <v>0</v>
      </c>
      <c r="R130" s="45">
        <v>0</v>
      </c>
      <c r="S130" s="45">
        <v>0</v>
      </c>
    </row>
    <row r="131" spans="1:19" hidden="1" outlineLevel="1" collapsed="1">
      <c r="A131" s="8">
        <v>44197</v>
      </c>
      <c r="B131" s="45">
        <v>37.170499999999997</v>
      </c>
      <c r="C131" s="45">
        <v>37.7545</v>
      </c>
      <c r="D131" s="45">
        <v>37.063899999999997</v>
      </c>
      <c r="E131" s="45">
        <v>38.686799999999998</v>
      </c>
      <c r="F131" s="45">
        <v>33.8095</v>
      </c>
      <c r="G131" s="45">
        <v>22.9953</v>
      </c>
      <c r="H131" s="45">
        <v>37.170400000000001</v>
      </c>
      <c r="I131" s="45">
        <v>37.753700000000002</v>
      </c>
      <c r="J131" s="45">
        <v>37.063899999999997</v>
      </c>
      <c r="K131" s="45">
        <v>38.686799999999998</v>
      </c>
      <c r="L131" s="45">
        <v>33.8095</v>
      </c>
      <c r="M131" s="45">
        <v>22.9953</v>
      </c>
      <c r="N131" s="45">
        <v>39.868400000000001</v>
      </c>
      <c r="O131" s="45">
        <v>39.868400000000001</v>
      </c>
      <c r="P131" s="45">
        <v>0</v>
      </c>
      <c r="Q131" s="45">
        <v>0</v>
      </c>
      <c r="R131" s="45">
        <v>0</v>
      </c>
      <c r="S131" s="45" t="s">
        <v>265</v>
      </c>
    </row>
    <row r="132" spans="1:19" hidden="1" outlineLevel="1" collapsed="1">
      <c r="A132" s="8">
        <v>44228</v>
      </c>
      <c r="B132" s="45">
        <v>37.506100000000004</v>
      </c>
      <c r="C132" s="45">
        <v>38.7789</v>
      </c>
      <c r="D132" s="45">
        <v>37.248899999999999</v>
      </c>
      <c r="E132" s="45">
        <v>38.860399999999998</v>
      </c>
      <c r="F132" s="45">
        <v>33.868400000000001</v>
      </c>
      <c r="G132" s="45">
        <v>22.282399999999999</v>
      </c>
      <c r="H132" s="45">
        <v>37.484000000000002</v>
      </c>
      <c r="I132" s="45">
        <v>38.660600000000002</v>
      </c>
      <c r="J132" s="45">
        <v>37.248899999999999</v>
      </c>
      <c r="K132" s="45">
        <v>38.860399999999998</v>
      </c>
      <c r="L132" s="45">
        <v>33.868400000000001</v>
      </c>
      <c r="M132" s="45">
        <v>22.282399999999999</v>
      </c>
      <c r="N132" s="45">
        <v>49.441299999999998</v>
      </c>
      <c r="O132" s="45">
        <v>49.441299999999998</v>
      </c>
      <c r="P132" s="45">
        <v>0</v>
      </c>
      <c r="Q132" s="45">
        <v>0</v>
      </c>
      <c r="R132" s="45">
        <v>0</v>
      </c>
      <c r="S132" s="45" t="s">
        <v>265</v>
      </c>
    </row>
    <row r="133" spans="1:19" hidden="1" outlineLevel="1" collapsed="1">
      <c r="A133" s="8">
        <v>44256</v>
      </c>
      <c r="B133" s="45">
        <v>37.231900000000003</v>
      </c>
      <c r="C133" s="45">
        <v>38.126199999999997</v>
      </c>
      <c r="D133" s="45">
        <v>37.059600000000003</v>
      </c>
      <c r="E133" s="45">
        <v>39.025199999999998</v>
      </c>
      <c r="F133" s="45">
        <v>32.951799999999999</v>
      </c>
      <c r="G133" s="45">
        <v>22.5335</v>
      </c>
      <c r="H133" s="45">
        <v>37.228299999999997</v>
      </c>
      <c r="I133" s="45">
        <v>38.1053</v>
      </c>
      <c r="J133" s="45">
        <v>37.059600000000003</v>
      </c>
      <c r="K133" s="45">
        <v>39.025199999999998</v>
      </c>
      <c r="L133" s="45">
        <v>32.951799999999999</v>
      </c>
      <c r="M133" s="45">
        <v>22.5335</v>
      </c>
      <c r="N133" s="45">
        <v>49.837600000000002</v>
      </c>
      <c r="O133" s="45">
        <v>49.837600000000002</v>
      </c>
      <c r="P133" s="45">
        <v>0</v>
      </c>
      <c r="Q133" s="45">
        <v>0</v>
      </c>
      <c r="R133" s="45">
        <v>0</v>
      </c>
      <c r="S133" s="45" t="s">
        <v>265</v>
      </c>
    </row>
    <row r="134" spans="1:19" hidden="1" outlineLevel="1" collapsed="1">
      <c r="A134" s="8">
        <v>44287</v>
      </c>
      <c r="B134" s="45">
        <v>36.836300000000001</v>
      </c>
      <c r="C134" s="45">
        <v>38.928800000000003</v>
      </c>
      <c r="D134" s="45">
        <v>36.421999999999997</v>
      </c>
      <c r="E134" s="45">
        <v>38.6877</v>
      </c>
      <c r="F134" s="45">
        <v>32.4925</v>
      </c>
      <c r="G134" s="45">
        <v>20.48</v>
      </c>
      <c r="H134" s="45">
        <v>36.8337</v>
      </c>
      <c r="I134" s="45">
        <v>38.92</v>
      </c>
      <c r="J134" s="45">
        <v>36.421999999999997</v>
      </c>
      <c r="K134" s="45">
        <v>38.6877</v>
      </c>
      <c r="L134" s="45">
        <v>32.4925</v>
      </c>
      <c r="M134" s="45">
        <v>20.48</v>
      </c>
      <c r="N134" s="45">
        <v>41.697499999999998</v>
      </c>
      <c r="O134" s="45">
        <v>41.697499999999998</v>
      </c>
      <c r="P134" s="45">
        <v>0</v>
      </c>
      <c r="Q134" s="45">
        <v>0</v>
      </c>
      <c r="R134" s="45">
        <v>0</v>
      </c>
      <c r="S134" s="45" t="s">
        <v>265</v>
      </c>
    </row>
    <row r="135" spans="1:19" hidden="1" outlineLevel="1" collapsed="1">
      <c r="A135" s="8">
        <v>44317</v>
      </c>
      <c r="B135" s="45">
        <v>37.027700000000003</v>
      </c>
      <c r="C135" s="45">
        <v>37.6218</v>
      </c>
      <c r="D135" s="45">
        <v>36.916400000000003</v>
      </c>
      <c r="E135" s="45">
        <v>38.659500000000001</v>
      </c>
      <c r="F135" s="45">
        <v>33.156500000000001</v>
      </c>
      <c r="G135" s="45">
        <v>18.599699999999999</v>
      </c>
      <c r="H135" s="45">
        <v>37.026800000000001</v>
      </c>
      <c r="I135" s="45">
        <v>37.616500000000002</v>
      </c>
      <c r="J135" s="45">
        <v>36.916400000000003</v>
      </c>
      <c r="K135" s="45">
        <v>38.659500000000001</v>
      </c>
      <c r="L135" s="45">
        <v>33.156500000000001</v>
      </c>
      <c r="M135" s="45">
        <v>18.599699999999999</v>
      </c>
      <c r="N135" s="45">
        <v>48.9283</v>
      </c>
      <c r="O135" s="45">
        <v>48.9283</v>
      </c>
      <c r="P135" s="45">
        <v>0</v>
      </c>
      <c r="Q135" s="45">
        <v>0</v>
      </c>
      <c r="R135" s="45">
        <v>0</v>
      </c>
      <c r="S135" s="45" t="s">
        <v>265</v>
      </c>
    </row>
    <row r="136" spans="1:19" hidden="1" outlineLevel="1" collapsed="1">
      <c r="A136" s="8">
        <v>44348</v>
      </c>
      <c r="B136" s="45">
        <v>37.1952</v>
      </c>
      <c r="C136" s="45">
        <v>36.446199999999997</v>
      </c>
      <c r="D136" s="45">
        <v>37.349600000000002</v>
      </c>
      <c r="E136" s="45">
        <v>38.207999999999998</v>
      </c>
      <c r="F136" s="45">
        <v>40.062899999999999</v>
      </c>
      <c r="G136" s="45">
        <v>11.1943</v>
      </c>
      <c r="H136" s="45">
        <v>37.194400000000002</v>
      </c>
      <c r="I136" s="45">
        <v>36.440800000000003</v>
      </c>
      <c r="J136" s="45">
        <v>37.349600000000002</v>
      </c>
      <c r="K136" s="45">
        <v>38.207999999999998</v>
      </c>
      <c r="L136" s="45">
        <v>40.062899999999999</v>
      </c>
      <c r="M136" s="45">
        <v>11.1943</v>
      </c>
      <c r="N136" s="45">
        <v>41.539099999999998</v>
      </c>
      <c r="O136" s="45">
        <v>41.539099999999998</v>
      </c>
      <c r="P136" s="45">
        <v>0</v>
      </c>
      <c r="Q136" s="45">
        <v>0</v>
      </c>
      <c r="R136" s="45">
        <v>0</v>
      </c>
      <c r="S136" s="45" t="s">
        <v>265</v>
      </c>
    </row>
    <row r="137" spans="1:19" hidden="1" outlineLevel="1" collapsed="1">
      <c r="A137" s="8">
        <v>44378</v>
      </c>
      <c r="B137" s="45">
        <v>36.083500000000001</v>
      </c>
      <c r="C137" s="45">
        <v>36.628900000000002</v>
      </c>
      <c r="D137" s="45">
        <v>35.967199999999998</v>
      </c>
      <c r="E137" s="45">
        <v>38.063200000000002</v>
      </c>
      <c r="F137" s="45">
        <v>32.789200000000001</v>
      </c>
      <c r="G137" s="45">
        <v>19.319400000000002</v>
      </c>
      <c r="H137" s="45">
        <v>36.082500000000003</v>
      </c>
      <c r="I137" s="45">
        <v>36.6233</v>
      </c>
      <c r="J137" s="45">
        <v>35.967199999999998</v>
      </c>
      <c r="K137" s="45">
        <v>38.063200000000002</v>
      </c>
      <c r="L137" s="45">
        <v>32.789200000000001</v>
      </c>
      <c r="M137" s="45">
        <v>19.319400000000002</v>
      </c>
      <c r="N137" s="45">
        <v>45.285499999999999</v>
      </c>
      <c r="O137" s="45">
        <v>45.285499999999999</v>
      </c>
      <c r="P137" s="45" t="s">
        <v>265</v>
      </c>
      <c r="Q137" s="45" t="s">
        <v>265</v>
      </c>
      <c r="R137" s="45" t="s">
        <v>265</v>
      </c>
      <c r="S137" s="45" t="s">
        <v>265</v>
      </c>
    </row>
    <row r="138" spans="1:19" hidden="1" outlineLevel="1" collapsed="1">
      <c r="A138" s="8">
        <v>44409</v>
      </c>
      <c r="B138" s="45">
        <v>36.632800000000003</v>
      </c>
      <c r="C138" s="45">
        <v>36.9636</v>
      </c>
      <c r="D138" s="45">
        <v>36.561500000000002</v>
      </c>
      <c r="E138" s="45">
        <v>38.4863</v>
      </c>
      <c r="F138" s="45">
        <v>34.6571</v>
      </c>
      <c r="G138" s="45">
        <v>16.503699999999998</v>
      </c>
      <c r="H138" s="45">
        <v>36.575299999999999</v>
      </c>
      <c r="I138" s="45">
        <v>36.640900000000002</v>
      </c>
      <c r="J138" s="45">
        <v>36.561500000000002</v>
      </c>
      <c r="K138" s="45">
        <v>38.4863</v>
      </c>
      <c r="L138" s="45">
        <v>34.6571</v>
      </c>
      <c r="M138" s="45">
        <v>16.503699999999998</v>
      </c>
      <c r="N138" s="45">
        <v>49.1768</v>
      </c>
      <c r="O138" s="45">
        <v>49.1768</v>
      </c>
      <c r="P138" s="45">
        <v>0</v>
      </c>
      <c r="Q138" s="45">
        <v>0</v>
      </c>
      <c r="R138" s="45">
        <v>0</v>
      </c>
      <c r="S138" s="45">
        <v>0</v>
      </c>
    </row>
    <row r="139" spans="1:19" hidden="1" outlineLevel="1" collapsed="1">
      <c r="A139" s="8">
        <v>44440</v>
      </c>
      <c r="B139" s="45">
        <v>36.4422</v>
      </c>
      <c r="C139" s="45">
        <v>37.044199999999996</v>
      </c>
      <c r="D139" s="45">
        <v>36.317799999999998</v>
      </c>
      <c r="E139" s="45">
        <v>38.4116</v>
      </c>
      <c r="F139" s="45">
        <v>34.233800000000002</v>
      </c>
      <c r="G139" s="45">
        <v>17.507999999999999</v>
      </c>
      <c r="H139" s="45">
        <v>36.437899999999999</v>
      </c>
      <c r="I139" s="45">
        <v>37.020400000000002</v>
      </c>
      <c r="J139" s="45">
        <v>36.317799999999998</v>
      </c>
      <c r="K139" s="45">
        <v>38.4116</v>
      </c>
      <c r="L139" s="45">
        <v>34.233800000000002</v>
      </c>
      <c r="M139" s="45">
        <v>17.507999999999999</v>
      </c>
      <c r="N139" s="45">
        <v>46.4848</v>
      </c>
      <c r="O139" s="45">
        <v>46.4848</v>
      </c>
      <c r="P139" s="45">
        <v>0</v>
      </c>
      <c r="Q139" s="45">
        <v>0</v>
      </c>
      <c r="R139" s="45">
        <v>0</v>
      </c>
      <c r="S139" s="45" t="s">
        <v>265</v>
      </c>
    </row>
    <row r="140" spans="1:19" hidden="1" outlineLevel="1" collapsed="1">
      <c r="A140" s="8">
        <v>44470</v>
      </c>
      <c r="B140" s="45">
        <v>36.477200000000003</v>
      </c>
      <c r="C140" s="45">
        <v>36.991500000000002</v>
      </c>
      <c r="D140" s="45">
        <v>36.370100000000001</v>
      </c>
      <c r="E140" s="45">
        <v>38.342599999999997</v>
      </c>
      <c r="F140" s="45">
        <v>33.7881</v>
      </c>
      <c r="G140" s="45">
        <v>20.9285</v>
      </c>
      <c r="H140" s="45">
        <v>36.490299999999998</v>
      </c>
      <c r="I140" s="45">
        <v>37.069800000000001</v>
      </c>
      <c r="J140" s="45">
        <v>36.370100000000001</v>
      </c>
      <c r="K140" s="45">
        <v>38.342599999999997</v>
      </c>
      <c r="L140" s="45">
        <v>33.7881</v>
      </c>
      <c r="M140" s="45">
        <v>20.9285</v>
      </c>
      <c r="N140" s="45">
        <v>14.9017</v>
      </c>
      <c r="O140" s="45">
        <v>14.9017</v>
      </c>
      <c r="P140" s="45">
        <v>0</v>
      </c>
      <c r="Q140" s="45">
        <v>0</v>
      </c>
      <c r="R140" s="45" t="s">
        <v>265</v>
      </c>
      <c r="S140" s="45">
        <v>0</v>
      </c>
    </row>
    <row r="141" spans="1:19" hidden="1" outlineLevel="1" collapsed="1">
      <c r="A141" s="8">
        <v>44501</v>
      </c>
      <c r="B141" s="45">
        <v>34.613300000000002</v>
      </c>
      <c r="C141" s="45">
        <v>36.515000000000001</v>
      </c>
      <c r="D141" s="45">
        <v>34.249200000000002</v>
      </c>
      <c r="E141" s="45">
        <v>35.838799999999999</v>
      </c>
      <c r="F141" s="45">
        <v>32.233499999999999</v>
      </c>
      <c r="G141" s="45">
        <v>21.599399999999999</v>
      </c>
      <c r="H141" s="45">
        <v>34.6158</v>
      </c>
      <c r="I141" s="45">
        <v>36.534399999999998</v>
      </c>
      <c r="J141" s="45">
        <v>34.249200000000002</v>
      </c>
      <c r="K141" s="45">
        <v>35.838799999999999</v>
      </c>
      <c r="L141" s="45">
        <v>32.233499999999999</v>
      </c>
      <c r="M141" s="45">
        <v>21.599399999999999</v>
      </c>
      <c r="N141" s="45">
        <v>27.093900000000001</v>
      </c>
      <c r="O141" s="45">
        <v>27.093900000000001</v>
      </c>
      <c r="P141" s="45">
        <v>0</v>
      </c>
      <c r="Q141" s="45">
        <v>0</v>
      </c>
      <c r="R141" s="45" t="s">
        <v>265</v>
      </c>
      <c r="S141" s="45" t="s">
        <v>265</v>
      </c>
    </row>
    <row r="142" spans="1:19" hidden="1" outlineLevel="1" collapsed="1">
      <c r="A142" s="8">
        <v>44531</v>
      </c>
      <c r="B142" s="45">
        <v>33.515900000000002</v>
      </c>
      <c r="C142" s="45">
        <v>37.226199999999999</v>
      </c>
      <c r="D142" s="45">
        <v>32.820700000000002</v>
      </c>
      <c r="E142" s="45">
        <v>34.214100000000002</v>
      </c>
      <c r="F142" s="45">
        <v>31.5017</v>
      </c>
      <c r="G142" s="45">
        <v>19.460899999999999</v>
      </c>
      <c r="H142" s="45">
        <v>33.514200000000002</v>
      </c>
      <c r="I142" s="45">
        <v>37.218899999999998</v>
      </c>
      <c r="J142" s="45">
        <v>32.820700000000002</v>
      </c>
      <c r="K142" s="45">
        <v>34.214100000000002</v>
      </c>
      <c r="L142" s="45">
        <v>31.5017</v>
      </c>
      <c r="M142" s="45">
        <v>19.460899999999999</v>
      </c>
      <c r="N142" s="45">
        <v>45.924399999999999</v>
      </c>
      <c r="O142" s="45">
        <v>45.924399999999999</v>
      </c>
      <c r="P142" s="45">
        <v>0</v>
      </c>
      <c r="Q142" s="45">
        <v>0</v>
      </c>
      <c r="R142" s="45">
        <v>0</v>
      </c>
      <c r="S142" s="45" t="s">
        <v>265</v>
      </c>
    </row>
    <row r="143" spans="1:19" hidden="1" outlineLevel="1" collapsed="1">
      <c r="A143" s="8">
        <v>44562</v>
      </c>
      <c r="B143" s="45">
        <v>34.566000000000003</v>
      </c>
      <c r="C143" s="45">
        <v>37.386699999999998</v>
      </c>
      <c r="D143" s="45">
        <v>34.055399999999999</v>
      </c>
      <c r="E143" s="45">
        <v>35.029800000000002</v>
      </c>
      <c r="F143" s="45">
        <v>34.703899999999997</v>
      </c>
      <c r="G143" s="45">
        <v>20.761399999999998</v>
      </c>
      <c r="H143" s="45">
        <v>34.565300000000001</v>
      </c>
      <c r="I143" s="45">
        <v>37.3872</v>
      </c>
      <c r="J143" s="45">
        <v>34.055399999999999</v>
      </c>
      <c r="K143" s="45">
        <v>35.029800000000002</v>
      </c>
      <c r="L143" s="45">
        <v>34.703899999999997</v>
      </c>
      <c r="M143" s="45">
        <v>20.761399999999998</v>
      </c>
      <c r="N143" s="45">
        <v>37.104500000000002</v>
      </c>
      <c r="O143" s="45">
        <v>37.104500000000002</v>
      </c>
      <c r="P143" s="45">
        <v>0</v>
      </c>
      <c r="Q143" s="45">
        <v>0</v>
      </c>
      <c r="R143" s="45">
        <v>0</v>
      </c>
      <c r="S143" s="45" t="s">
        <v>265</v>
      </c>
    </row>
    <row r="144" spans="1:19" hidden="1" outlineLevel="1" collapsed="1">
      <c r="A144" s="8">
        <v>44593</v>
      </c>
      <c r="B144" s="45">
        <v>35.023899999999998</v>
      </c>
      <c r="C144" s="45">
        <v>37.547199999999997</v>
      </c>
      <c r="D144" s="45">
        <v>34.552399999999999</v>
      </c>
      <c r="E144" s="45">
        <v>35.575200000000002</v>
      </c>
      <c r="F144" s="45">
        <v>34.176200000000001</v>
      </c>
      <c r="G144" s="45">
        <v>22.3386</v>
      </c>
      <c r="H144" s="45">
        <v>35.023299999999999</v>
      </c>
      <c r="I144" s="45">
        <v>37.546799999999998</v>
      </c>
      <c r="J144" s="45">
        <v>34.552399999999999</v>
      </c>
      <c r="K144" s="45">
        <v>35.575200000000002</v>
      </c>
      <c r="L144" s="45">
        <v>34.176200000000001</v>
      </c>
      <c r="M144" s="45">
        <v>22.3386</v>
      </c>
      <c r="N144" s="45">
        <v>37.844499999999996</v>
      </c>
      <c r="O144" s="45">
        <v>37.844499999999996</v>
      </c>
      <c r="P144" s="45">
        <v>0</v>
      </c>
      <c r="Q144" s="45">
        <v>0</v>
      </c>
      <c r="R144" s="45">
        <v>0</v>
      </c>
      <c r="S144" s="45" t="s">
        <v>265</v>
      </c>
    </row>
    <row r="145" spans="1:19" hidden="1" outlineLevel="1" collapsed="1">
      <c r="A145" s="8">
        <v>44621</v>
      </c>
      <c r="B145" s="45">
        <v>16.177900000000001</v>
      </c>
      <c r="C145" s="45">
        <v>33.734099999999998</v>
      </c>
      <c r="D145" s="45">
        <v>14.8262</v>
      </c>
      <c r="E145" s="45">
        <v>18.2438</v>
      </c>
      <c r="F145" s="45">
        <v>8.3275000000000006</v>
      </c>
      <c r="G145" s="45">
        <v>2.7E-2</v>
      </c>
      <c r="H145" s="45">
        <v>16.180399999999999</v>
      </c>
      <c r="I145" s="45">
        <v>33.753599999999999</v>
      </c>
      <c r="J145" s="45">
        <v>14.834</v>
      </c>
      <c r="K145" s="45">
        <v>18.2438</v>
      </c>
      <c r="L145" s="45">
        <v>8.3275000000000006</v>
      </c>
      <c r="M145" s="45">
        <v>2.7099999999999999E-2</v>
      </c>
      <c r="N145" s="45">
        <v>13.22</v>
      </c>
      <c r="O145" s="45">
        <v>30.1143</v>
      </c>
      <c r="P145" s="45">
        <v>0</v>
      </c>
      <c r="Q145" s="45" t="s">
        <v>265</v>
      </c>
      <c r="R145" s="45" t="s">
        <v>265</v>
      </c>
      <c r="S145" s="45">
        <v>0</v>
      </c>
    </row>
    <row r="146" spans="1:19" hidden="1" outlineLevel="1" collapsed="1">
      <c r="A146" s="8">
        <v>44652</v>
      </c>
      <c r="B146" s="45">
        <v>22.648499999999999</v>
      </c>
      <c r="C146" s="45">
        <v>34.650300000000001</v>
      </c>
      <c r="D146" s="45">
        <v>21.221800000000002</v>
      </c>
      <c r="E146" s="45">
        <v>20.531099999999999</v>
      </c>
      <c r="F146" s="45">
        <v>36.1556</v>
      </c>
      <c r="G146" s="45">
        <v>43.137999999999998</v>
      </c>
      <c r="H146" s="45">
        <v>22.6326</v>
      </c>
      <c r="I146" s="45">
        <v>34.6402</v>
      </c>
      <c r="J146" s="45">
        <v>21.221800000000002</v>
      </c>
      <c r="K146" s="45">
        <v>20.531099999999999</v>
      </c>
      <c r="L146" s="45">
        <v>36.1556</v>
      </c>
      <c r="M146" s="45">
        <v>43.137999999999998</v>
      </c>
      <c r="N146" s="45">
        <v>35.509599999999999</v>
      </c>
      <c r="O146" s="45">
        <v>35.509599999999999</v>
      </c>
      <c r="P146" s="45" t="s">
        <v>265</v>
      </c>
      <c r="Q146" s="45" t="s">
        <v>265</v>
      </c>
      <c r="R146" s="45" t="s">
        <v>265</v>
      </c>
      <c r="S146" s="45" t="s">
        <v>265</v>
      </c>
    </row>
    <row r="147" spans="1:19" hidden="1" outlineLevel="1" collapsed="1">
      <c r="A147" s="8">
        <v>44682</v>
      </c>
      <c r="B147" s="45">
        <v>19.619199999999999</v>
      </c>
      <c r="C147" s="45">
        <v>37.837299999999999</v>
      </c>
      <c r="D147" s="45">
        <v>18.063400000000001</v>
      </c>
      <c r="E147" s="45">
        <v>20.685099999999998</v>
      </c>
      <c r="F147" s="45">
        <v>14.3468</v>
      </c>
      <c r="G147" s="45">
        <v>9.6515000000000004</v>
      </c>
      <c r="H147" s="45">
        <v>19.6142</v>
      </c>
      <c r="I147" s="45">
        <v>37.869300000000003</v>
      </c>
      <c r="J147" s="45">
        <v>18.0671</v>
      </c>
      <c r="K147" s="45">
        <v>20.685099999999998</v>
      </c>
      <c r="L147" s="45">
        <v>14.3468</v>
      </c>
      <c r="M147" s="45">
        <v>9.6357999999999997</v>
      </c>
      <c r="N147" s="45">
        <v>23.293399999999998</v>
      </c>
      <c r="O147" s="45">
        <v>34.018300000000004</v>
      </c>
      <c r="P147" s="45">
        <v>13.1557</v>
      </c>
      <c r="Q147" s="45" t="s">
        <v>265</v>
      </c>
      <c r="R147" s="45" t="s">
        <v>265</v>
      </c>
      <c r="S147" s="45">
        <v>13.1557</v>
      </c>
    </row>
    <row r="148" spans="1:19" hidden="1" outlineLevel="1" collapsed="1">
      <c r="A148" s="8">
        <v>44713</v>
      </c>
      <c r="B148" s="45">
        <v>21.545200000000001</v>
      </c>
      <c r="C148" s="45">
        <v>38.186</v>
      </c>
      <c r="D148" s="45">
        <v>20.229199999999999</v>
      </c>
      <c r="E148" s="45">
        <v>19.628</v>
      </c>
      <c r="F148" s="45">
        <v>27.1356</v>
      </c>
      <c r="G148" s="45">
        <v>12.9488</v>
      </c>
      <c r="H148" s="45">
        <v>21.546900000000001</v>
      </c>
      <c r="I148" s="45">
        <v>38.188600000000001</v>
      </c>
      <c r="J148" s="45">
        <v>20.233000000000001</v>
      </c>
      <c r="K148" s="45">
        <v>19.628</v>
      </c>
      <c r="L148" s="45">
        <v>27.1356</v>
      </c>
      <c r="M148" s="45">
        <v>13.147500000000001</v>
      </c>
      <c r="N148" s="45">
        <v>17.080300000000001</v>
      </c>
      <c r="O148" s="45">
        <v>36.794899999999998</v>
      </c>
      <c r="P148" s="45">
        <v>5.1332000000000004</v>
      </c>
      <c r="Q148" s="45" t="s">
        <v>265</v>
      </c>
      <c r="R148" s="45">
        <v>0</v>
      </c>
      <c r="S148" s="45">
        <v>5.1332000000000004</v>
      </c>
    </row>
    <row r="149" spans="1:19" hidden="1" outlineLevel="1" collapsed="1">
      <c r="A149" s="8">
        <v>44743</v>
      </c>
      <c r="B149" s="45">
        <v>23.743099999999998</v>
      </c>
      <c r="C149" s="45">
        <v>37.851599999999998</v>
      </c>
      <c r="D149" s="45">
        <v>21.888300000000001</v>
      </c>
      <c r="E149" s="45">
        <v>20.359400000000001</v>
      </c>
      <c r="F149" s="45">
        <v>39.839300000000001</v>
      </c>
      <c r="G149" s="45">
        <v>18.449400000000001</v>
      </c>
      <c r="H149" s="45">
        <v>23.741599999999998</v>
      </c>
      <c r="I149" s="45">
        <v>37.852800000000002</v>
      </c>
      <c r="J149" s="45">
        <v>21.888300000000001</v>
      </c>
      <c r="K149" s="45">
        <v>20.359400000000001</v>
      </c>
      <c r="L149" s="45">
        <v>39.839300000000001</v>
      </c>
      <c r="M149" s="45">
        <v>18.449400000000001</v>
      </c>
      <c r="N149" s="45">
        <v>36.733600000000003</v>
      </c>
      <c r="O149" s="45">
        <v>36.733600000000003</v>
      </c>
      <c r="P149" s="45">
        <v>0</v>
      </c>
      <c r="Q149" s="45" t="s">
        <v>265</v>
      </c>
      <c r="R149" s="45">
        <v>0</v>
      </c>
      <c r="S149" s="45" t="s">
        <v>265</v>
      </c>
    </row>
    <row r="150" spans="1:19" hidden="1" outlineLevel="1" collapsed="1">
      <c r="A150" s="8">
        <v>44774</v>
      </c>
      <c r="B150" s="45">
        <v>26.1616</v>
      </c>
      <c r="C150" s="45">
        <v>38.700400000000002</v>
      </c>
      <c r="D150" s="45">
        <v>23.570399999999999</v>
      </c>
      <c r="E150" s="45">
        <v>20.466699999999999</v>
      </c>
      <c r="F150" s="45">
        <v>43.565199999999997</v>
      </c>
      <c r="G150" s="45">
        <v>16.7807</v>
      </c>
      <c r="H150" s="45">
        <v>26.174900000000001</v>
      </c>
      <c r="I150" s="45">
        <v>38.709499999999998</v>
      </c>
      <c r="J150" s="45">
        <v>23.587700000000002</v>
      </c>
      <c r="K150" s="45">
        <v>20.466699999999999</v>
      </c>
      <c r="L150" s="45">
        <v>43.565199999999997</v>
      </c>
      <c r="M150" s="45">
        <v>17.089500000000001</v>
      </c>
      <c r="N150" s="45">
        <v>16.254000000000001</v>
      </c>
      <c r="O150" s="45">
        <v>34.8735</v>
      </c>
      <c r="P150" s="45">
        <v>8.2507000000000001</v>
      </c>
      <c r="Q150" s="45" t="s">
        <v>265</v>
      </c>
      <c r="R150" s="45" t="s">
        <v>265</v>
      </c>
      <c r="S150" s="45">
        <v>8.2507000000000001</v>
      </c>
    </row>
    <row r="151" spans="1:19" hidden="1" outlineLevel="1" collapsed="1">
      <c r="A151" s="8">
        <v>44805</v>
      </c>
      <c r="B151" s="45">
        <v>39.286499999999997</v>
      </c>
      <c r="C151" s="45">
        <v>38.771999999999998</v>
      </c>
      <c r="D151" s="45">
        <v>39.395499999999998</v>
      </c>
      <c r="E151" s="45">
        <v>39.805300000000003</v>
      </c>
      <c r="F151" s="45">
        <v>42.749499999999998</v>
      </c>
      <c r="G151" s="45">
        <v>14.7742</v>
      </c>
      <c r="H151" s="45">
        <v>39.299199999999999</v>
      </c>
      <c r="I151" s="45">
        <v>38.819499999999998</v>
      </c>
      <c r="J151" s="45">
        <v>39.395499999999998</v>
      </c>
      <c r="K151" s="45">
        <v>39.805300000000003</v>
      </c>
      <c r="L151" s="45">
        <v>42.749499999999998</v>
      </c>
      <c r="M151" s="45">
        <v>14.7742</v>
      </c>
      <c r="N151" s="45">
        <v>37.910800000000002</v>
      </c>
      <c r="O151" s="45">
        <v>37.910800000000002</v>
      </c>
      <c r="P151" s="45">
        <v>0</v>
      </c>
      <c r="Q151" s="45" t="s">
        <v>265</v>
      </c>
      <c r="R151" s="45">
        <v>0</v>
      </c>
      <c r="S151" s="45" t="s">
        <v>265</v>
      </c>
    </row>
    <row r="152" spans="1:19" hidden="1" outlineLevel="1" collapsed="1">
      <c r="A152" s="8">
        <v>44835</v>
      </c>
      <c r="B152" s="45">
        <v>38.0443</v>
      </c>
      <c r="C152" s="45">
        <v>39.837699999999998</v>
      </c>
      <c r="D152" s="45">
        <v>37.850900000000003</v>
      </c>
      <c r="E152" s="45">
        <v>39.218600000000002</v>
      </c>
      <c r="F152" s="45">
        <v>33.081299999999999</v>
      </c>
      <c r="G152" s="45">
        <v>14.8104</v>
      </c>
      <c r="H152" s="45">
        <v>38.044199999999996</v>
      </c>
      <c r="I152" s="45">
        <v>39.875700000000002</v>
      </c>
      <c r="J152" s="45">
        <v>37.850900000000003</v>
      </c>
      <c r="K152" s="45">
        <v>39.218600000000002</v>
      </c>
      <c r="L152" s="45">
        <v>33.081299999999999</v>
      </c>
      <c r="M152" s="45">
        <v>14.8104</v>
      </c>
      <c r="N152" s="45">
        <v>38.085000000000001</v>
      </c>
      <c r="O152" s="45">
        <v>38.085000000000001</v>
      </c>
      <c r="P152" s="45" t="s">
        <v>265</v>
      </c>
      <c r="Q152" s="45" t="s">
        <v>265</v>
      </c>
      <c r="R152" s="45" t="s">
        <v>265</v>
      </c>
      <c r="S152" s="45" t="s">
        <v>265</v>
      </c>
    </row>
    <row r="153" spans="1:19" hidden="1" outlineLevel="1" collapsed="1">
      <c r="A153" s="8">
        <v>44866</v>
      </c>
      <c r="B153" s="45">
        <v>39.6678</v>
      </c>
      <c r="C153" s="45">
        <v>40.484499999999997</v>
      </c>
      <c r="D153" s="45">
        <v>39.494100000000003</v>
      </c>
      <c r="E153" s="45">
        <v>39.877400000000002</v>
      </c>
      <c r="F153" s="45">
        <v>40.612699999999997</v>
      </c>
      <c r="G153" s="45">
        <v>17.560400000000001</v>
      </c>
      <c r="H153" s="45">
        <v>39.667099999999998</v>
      </c>
      <c r="I153" s="45">
        <v>40.4863</v>
      </c>
      <c r="J153" s="45">
        <v>39.494100000000003</v>
      </c>
      <c r="K153" s="45">
        <v>39.877400000000002</v>
      </c>
      <c r="L153" s="45">
        <v>40.612699999999997</v>
      </c>
      <c r="M153" s="45">
        <v>17.560400000000001</v>
      </c>
      <c r="N153" s="45">
        <v>40.217500000000001</v>
      </c>
      <c r="O153" s="45">
        <v>40.217500000000001</v>
      </c>
      <c r="P153" s="45" t="s">
        <v>265</v>
      </c>
      <c r="Q153" s="45" t="s">
        <v>265</v>
      </c>
      <c r="R153" s="45" t="s">
        <v>265</v>
      </c>
      <c r="S153" s="45" t="s">
        <v>265</v>
      </c>
    </row>
    <row r="154" spans="1:19" hidden="1" outlineLevel="1" collapsed="1">
      <c r="A154" s="8">
        <v>44896</v>
      </c>
      <c r="B154" s="45">
        <v>39.247599999999998</v>
      </c>
      <c r="C154" s="45">
        <v>40.3827</v>
      </c>
      <c r="D154" s="45">
        <v>38.9985</v>
      </c>
      <c r="E154" s="45">
        <v>39.2483</v>
      </c>
      <c r="F154" s="45">
        <v>40.959200000000003</v>
      </c>
      <c r="G154" s="45">
        <v>17.4514</v>
      </c>
      <c r="H154" s="45">
        <v>39.246899999999997</v>
      </c>
      <c r="I154" s="45">
        <v>40.3857</v>
      </c>
      <c r="J154" s="45">
        <v>38.9985</v>
      </c>
      <c r="K154" s="45">
        <v>39.2483</v>
      </c>
      <c r="L154" s="45">
        <v>40.959200000000003</v>
      </c>
      <c r="M154" s="45">
        <v>17.4514</v>
      </c>
      <c r="N154" s="45">
        <v>39.899299999999997</v>
      </c>
      <c r="O154" s="45">
        <v>39.899299999999997</v>
      </c>
      <c r="P154" s="45">
        <v>0</v>
      </c>
      <c r="Q154" s="45" t="s">
        <v>265</v>
      </c>
      <c r="R154" s="45">
        <v>0</v>
      </c>
      <c r="S154" s="45" t="s">
        <v>265</v>
      </c>
    </row>
    <row r="155" spans="1:19" hidden="1" outlineLevel="1" collapsed="1">
      <c r="A155" s="8">
        <v>44927</v>
      </c>
      <c r="B155" s="45">
        <v>38.424399999999999</v>
      </c>
      <c r="C155" s="45">
        <v>39.939599999999999</v>
      </c>
      <c r="D155" s="45">
        <v>38.094200000000001</v>
      </c>
      <c r="E155" s="45">
        <v>39.041600000000003</v>
      </c>
      <c r="F155" s="45">
        <v>37.0794</v>
      </c>
      <c r="G155" s="45">
        <v>14.7386</v>
      </c>
      <c r="H155" s="45">
        <v>38.424900000000001</v>
      </c>
      <c r="I155" s="45">
        <v>39.945999999999998</v>
      </c>
      <c r="J155" s="45">
        <v>38.094200000000001</v>
      </c>
      <c r="K155" s="45">
        <v>39.041600000000003</v>
      </c>
      <c r="L155" s="45">
        <v>37.0794</v>
      </c>
      <c r="M155" s="45">
        <v>14.7386</v>
      </c>
      <c r="N155" s="45">
        <v>37.2029</v>
      </c>
      <c r="O155" s="45">
        <v>37.2029</v>
      </c>
      <c r="P155" s="45" t="s">
        <v>265</v>
      </c>
      <c r="Q155" s="45" t="s">
        <v>265</v>
      </c>
      <c r="R155" s="45" t="s">
        <v>265</v>
      </c>
      <c r="S155" s="45" t="s">
        <v>265</v>
      </c>
    </row>
    <row r="156" spans="1:19" hidden="1" outlineLevel="1" collapsed="1">
      <c r="A156" s="8">
        <v>44958</v>
      </c>
      <c r="B156" s="45">
        <v>38.165399999999998</v>
      </c>
      <c r="C156" s="45">
        <v>41.168500000000002</v>
      </c>
      <c r="D156" s="45">
        <v>37.571800000000003</v>
      </c>
      <c r="E156" s="45">
        <v>39.057499999999997</v>
      </c>
      <c r="F156" s="45">
        <v>28.163799999999998</v>
      </c>
      <c r="G156" s="45">
        <v>23.684200000000001</v>
      </c>
      <c r="H156" s="45">
        <v>38.197299999999998</v>
      </c>
      <c r="I156" s="45">
        <v>41.105800000000002</v>
      </c>
      <c r="J156" s="45">
        <v>37.626600000000003</v>
      </c>
      <c r="K156" s="45">
        <v>39.057499999999997</v>
      </c>
      <c r="L156" s="45">
        <v>28.163799999999998</v>
      </c>
      <c r="M156" s="45">
        <v>25.259699999999999</v>
      </c>
      <c r="N156" s="45">
        <v>27.802199999999999</v>
      </c>
      <c r="O156" s="45">
        <v>47.986699999999999</v>
      </c>
      <c r="P156" s="45">
        <v>8.3851999999999993</v>
      </c>
      <c r="Q156" s="45" t="s">
        <v>265</v>
      </c>
      <c r="R156" s="45">
        <v>0</v>
      </c>
      <c r="S156" s="45">
        <v>8.3851999999999993</v>
      </c>
    </row>
    <row r="157" spans="1:19" hidden="1" outlineLevel="1" collapsed="1">
      <c r="A157" s="8">
        <v>44986</v>
      </c>
      <c r="B157" s="45">
        <v>38.751899999999999</v>
      </c>
      <c r="C157" s="45">
        <v>42.361400000000003</v>
      </c>
      <c r="D157" s="45">
        <v>38.149000000000001</v>
      </c>
      <c r="E157" s="45">
        <v>39.433100000000003</v>
      </c>
      <c r="F157" s="45">
        <v>33.311399999999999</v>
      </c>
      <c r="G157" s="45">
        <v>19.0791</v>
      </c>
      <c r="H157" s="45">
        <v>38.747799999999998</v>
      </c>
      <c r="I157" s="45">
        <v>42.357199999999999</v>
      </c>
      <c r="J157" s="45">
        <v>38.149000000000001</v>
      </c>
      <c r="K157" s="45">
        <v>39.433100000000003</v>
      </c>
      <c r="L157" s="45">
        <v>33.311399999999999</v>
      </c>
      <c r="M157" s="45">
        <v>19.0791</v>
      </c>
      <c r="N157" s="45">
        <v>42.9724</v>
      </c>
      <c r="O157" s="45">
        <v>42.9724</v>
      </c>
      <c r="P157" s="45">
        <v>0</v>
      </c>
      <c r="Q157" s="45">
        <v>0</v>
      </c>
      <c r="R157" s="45">
        <v>0</v>
      </c>
      <c r="S157" s="45" t="s">
        <v>265</v>
      </c>
    </row>
    <row r="158" spans="1:19" hidden="1" outlineLevel="1" collapsed="1">
      <c r="A158" s="8">
        <v>45017</v>
      </c>
      <c r="B158" s="45">
        <v>38.194600000000001</v>
      </c>
      <c r="C158" s="45">
        <v>41.495699999999999</v>
      </c>
      <c r="D158" s="45">
        <v>37.720799999999997</v>
      </c>
      <c r="E158" s="45">
        <v>38.765300000000003</v>
      </c>
      <c r="F158" s="45">
        <v>35.181199999999997</v>
      </c>
      <c r="G158" s="45">
        <v>16.479299999999999</v>
      </c>
      <c r="H158" s="45">
        <v>38.1935</v>
      </c>
      <c r="I158" s="45">
        <v>41.518700000000003</v>
      </c>
      <c r="J158" s="45">
        <v>37.720799999999997</v>
      </c>
      <c r="K158" s="45">
        <v>38.765300000000003</v>
      </c>
      <c r="L158" s="45">
        <v>35.181199999999997</v>
      </c>
      <c r="M158" s="45">
        <v>16.479299999999999</v>
      </c>
      <c r="N158" s="45">
        <v>39.104300000000002</v>
      </c>
      <c r="O158" s="45">
        <v>39.104300000000002</v>
      </c>
      <c r="P158" s="45" t="s">
        <v>265</v>
      </c>
      <c r="Q158" s="45" t="s">
        <v>265</v>
      </c>
      <c r="R158" s="45" t="s">
        <v>265</v>
      </c>
      <c r="S158" s="45" t="s">
        <v>265</v>
      </c>
    </row>
    <row r="159" spans="1:19" hidden="1" outlineLevel="1" collapsed="1">
      <c r="A159" s="8">
        <v>45047</v>
      </c>
      <c r="B159" s="45">
        <v>37.813000000000002</v>
      </c>
      <c r="C159" s="45">
        <v>43.546100000000003</v>
      </c>
      <c r="D159" s="45">
        <v>37.288600000000002</v>
      </c>
      <c r="E159" s="45">
        <v>38.758200000000002</v>
      </c>
      <c r="F159" s="45">
        <v>21.139199999999999</v>
      </c>
      <c r="G159" s="45">
        <v>21.930700000000002</v>
      </c>
      <c r="H159" s="45">
        <v>37.811799999999998</v>
      </c>
      <c r="I159" s="45">
        <v>43.607799999999997</v>
      </c>
      <c r="J159" s="45">
        <v>37.288600000000002</v>
      </c>
      <c r="K159" s="45">
        <v>38.758200000000002</v>
      </c>
      <c r="L159" s="45">
        <v>21.139199999999999</v>
      </c>
      <c r="M159" s="45">
        <v>21.930700000000002</v>
      </c>
      <c r="N159" s="45">
        <v>38.923099999999998</v>
      </c>
      <c r="O159" s="45">
        <v>38.923099999999998</v>
      </c>
      <c r="P159" s="45" t="s">
        <v>265</v>
      </c>
      <c r="Q159" s="45" t="s">
        <v>265</v>
      </c>
      <c r="R159" s="45" t="s">
        <v>265</v>
      </c>
      <c r="S159" s="45" t="s">
        <v>265</v>
      </c>
    </row>
    <row r="160" spans="1:19" hidden="1" outlineLevel="1" collapsed="1">
      <c r="A160" s="8">
        <v>45078</v>
      </c>
      <c r="B160" s="45">
        <v>38.094099999999997</v>
      </c>
      <c r="C160" s="45">
        <v>46.431600000000003</v>
      </c>
      <c r="D160" s="45">
        <v>37.617600000000003</v>
      </c>
      <c r="E160" s="45">
        <v>37.997500000000002</v>
      </c>
      <c r="F160" s="45">
        <v>34.193800000000003</v>
      </c>
      <c r="G160" s="45">
        <v>24.319900000000001</v>
      </c>
      <c r="H160" s="45">
        <v>38.087499999999999</v>
      </c>
      <c r="I160" s="45">
        <v>46.539000000000001</v>
      </c>
      <c r="J160" s="45">
        <v>37.617600000000003</v>
      </c>
      <c r="K160" s="45">
        <v>37.997500000000002</v>
      </c>
      <c r="L160" s="45">
        <v>34.193800000000003</v>
      </c>
      <c r="M160" s="45">
        <v>24.319900000000001</v>
      </c>
      <c r="N160" s="45">
        <v>42.575600000000001</v>
      </c>
      <c r="O160" s="45">
        <v>42.575600000000001</v>
      </c>
      <c r="P160" s="45" t="s">
        <v>265</v>
      </c>
      <c r="Q160" s="45" t="s">
        <v>265</v>
      </c>
      <c r="R160" s="45" t="s">
        <v>265</v>
      </c>
      <c r="S160" s="45" t="s">
        <v>265</v>
      </c>
    </row>
    <row r="161" spans="1:19" hidden="1" outlineLevel="1" collapsed="1">
      <c r="A161" s="8">
        <v>45108</v>
      </c>
      <c r="B161" s="45">
        <v>38.548999999999999</v>
      </c>
      <c r="C161" s="45">
        <v>46.61</v>
      </c>
      <c r="D161" s="45">
        <v>38.106299999999997</v>
      </c>
      <c r="E161" s="45">
        <v>38.642400000000002</v>
      </c>
      <c r="F161" s="45">
        <v>26.109300000000001</v>
      </c>
      <c r="G161" s="45">
        <v>25.206</v>
      </c>
      <c r="H161" s="45">
        <v>38.548699999999997</v>
      </c>
      <c r="I161" s="45">
        <v>46.748399999999997</v>
      </c>
      <c r="J161" s="45">
        <v>38.106299999999997</v>
      </c>
      <c r="K161" s="45">
        <v>38.642400000000002</v>
      </c>
      <c r="L161" s="45">
        <v>26.109300000000001</v>
      </c>
      <c r="M161" s="45">
        <v>25.206</v>
      </c>
      <c r="N161" s="45">
        <v>38.889200000000002</v>
      </c>
      <c r="O161" s="45">
        <v>38.889200000000002</v>
      </c>
      <c r="P161" s="45" t="s">
        <v>265</v>
      </c>
      <c r="Q161" s="45" t="s">
        <v>265</v>
      </c>
      <c r="R161" s="45" t="s">
        <v>265</v>
      </c>
      <c r="S161" s="45" t="s">
        <v>265</v>
      </c>
    </row>
    <row r="162" spans="1:19" hidden="1" outlineLevel="1" collapsed="1">
      <c r="A162" s="8">
        <v>45139</v>
      </c>
      <c r="B162" s="45">
        <v>38.1006</v>
      </c>
      <c r="C162" s="45">
        <v>46.897100000000002</v>
      </c>
      <c r="D162" s="45">
        <v>37.614400000000003</v>
      </c>
      <c r="E162" s="45">
        <v>38.368099999999998</v>
      </c>
      <c r="F162" s="45">
        <v>21.9482</v>
      </c>
      <c r="G162" s="45">
        <v>25.040199999999999</v>
      </c>
      <c r="H162" s="45">
        <v>38.097799999999999</v>
      </c>
      <c r="I162" s="45">
        <v>46.919800000000002</v>
      </c>
      <c r="J162" s="45">
        <v>37.614400000000003</v>
      </c>
      <c r="K162" s="45">
        <v>38.368099999999998</v>
      </c>
      <c r="L162" s="45">
        <v>21.9482</v>
      </c>
      <c r="M162" s="45">
        <v>25.040199999999999</v>
      </c>
      <c r="N162" s="45">
        <v>44.260399999999997</v>
      </c>
      <c r="O162" s="45">
        <v>44.260399999999997</v>
      </c>
      <c r="P162" s="45">
        <v>0</v>
      </c>
      <c r="Q162" s="45" t="s">
        <v>265</v>
      </c>
      <c r="R162" s="45" t="s">
        <v>265</v>
      </c>
      <c r="S162" s="45">
        <v>0</v>
      </c>
    </row>
    <row r="163" spans="1:19" hidden="1" outlineLevel="1" collapsed="1">
      <c r="A163" s="8">
        <v>45170</v>
      </c>
      <c r="B163" s="45">
        <v>38.463500000000003</v>
      </c>
      <c r="C163" s="45">
        <v>46.557000000000002</v>
      </c>
      <c r="D163" s="45">
        <v>38.056399999999996</v>
      </c>
      <c r="E163" s="45">
        <v>39.115600000000001</v>
      </c>
      <c r="F163" s="45">
        <v>18.809699999999999</v>
      </c>
      <c r="G163" s="45">
        <v>19.162700000000001</v>
      </c>
      <c r="H163" s="45">
        <v>38.485799999999998</v>
      </c>
      <c r="I163" s="45">
        <v>46.586199999999998</v>
      </c>
      <c r="J163" s="45">
        <v>38.087600000000002</v>
      </c>
      <c r="K163" s="45">
        <v>39.115600000000001</v>
      </c>
      <c r="L163" s="45">
        <v>18.809699999999999</v>
      </c>
      <c r="M163" s="45">
        <v>19.920300000000001</v>
      </c>
      <c r="N163" s="45">
        <v>28.062100000000001</v>
      </c>
      <c r="O163" s="45">
        <v>45.352699999999999</v>
      </c>
      <c r="P163" s="45">
        <v>8.4392999999999994</v>
      </c>
      <c r="Q163" s="45">
        <v>36.5</v>
      </c>
      <c r="R163" s="45">
        <v>0</v>
      </c>
      <c r="S163" s="45">
        <v>8.3851999999999993</v>
      </c>
    </row>
    <row r="164" spans="1:19" hidden="1" outlineLevel="1" collapsed="1">
      <c r="A164" s="8">
        <v>45200</v>
      </c>
      <c r="B164" s="45">
        <v>38.753300000000003</v>
      </c>
      <c r="C164" s="45">
        <v>46.839300000000001</v>
      </c>
      <c r="D164" s="45">
        <v>38.345999999999997</v>
      </c>
      <c r="E164" s="45">
        <v>39.175199999999997</v>
      </c>
      <c r="F164" s="45">
        <v>22.7136</v>
      </c>
      <c r="G164" s="45">
        <v>16.381499999999999</v>
      </c>
      <c r="H164" s="45">
        <v>38.749000000000002</v>
      </c>
      <c r="I164" s="45">
        <v>46.8429</v>
      </c>
      <c r="J164" s="45">
        <v>38.345999999999997</v>
      </c>
      <c r="K164" s="45">
        <v>39.175199999999997</v>
      </c>
      <c r="L164" s="45">
        <v>22.7136</v>
      </c>
      <c r="M164" s="45">
        <v>16.381499999999999</v>
      </c>
      <c r="N164" s="45">
        <v>46.375900000000001</v>
      </c>
      <c r="O164" s="45">
        <v>46.531300000000002</v>
      </c>
      <c r="P164" s="45">
        <v>36.5</v>
      </c>
      <c r="Q164" s="45">
        <v>36.5</v>
      </c>
      <c r="R164" s="45" t="s">
        <v>265</v>
      </c>
      <c r="S164" s="45" t="s">
        <v>265</v>
      </c>
    </row>
    <row r="165" spans="1:19" hidden="1" outlineLevel="1" collapsed="1">
      <c r="A165" s="8">
        <v>45231</v>
      </c>
      <c r="B165" s="45">
        <v>37.678400000000003</v>
      </c>
      <c r="C165" s="45">
        <v>46.632399999999997</v>
      </c>
      <c r="D165" s="45">
        <v>37.256500000000003</v>
      </c>
      <c r="E165" s="45">
        <v>38.628</v>
      </c>
      <c r="F165" s="45">
        <v>12.6191</v>
      </c>
      <c r="G165" s="45">
        <v>20.0197</v>
      </c>
      <c r="H165" s="45">
        <v>37.673000000000002</v>
      </c>
      <c r="I165" s="45">
        <v>46.600999999999999</v>
      </c>
      <c r="J165" s="45">
        <v>37.256500000000003</v>
      </c>
      <c r="K165" s="45">
        <v>38.628</v>
      </c>
      <c r="L165" s="45">
        <v>12.6191</v>
      </c>
      <c r="M165" s="45">
        <v>20.0197</v>
      </c>
      <c r="N165" s="45">
        <v>49.5871</v>
      </c>
      <c r="O165" s="45">
        <v>49.759900000000002</v>
      </c>
      <c r="P165" s="45">
        <v>36.5</v>
      </c>
      <c r="Q165" s="45">
        <v>36.5</v>
      </c>
      <c r="R165" s="45" t="s">
        <v>265</v>
      </c>
      <c r="S165" s="45" t="s">
        <v>265</v>
      </c>
    </row>
    <row r="166" spans="1:19" hidden="1" outlineLevel="1" collapsed="1">
      <c r="A166" s="8">
        <v>45261</v>
      </c>
      <c r="B166" s="45">
        <v>38.046300000000002</v>
      </c>
      <c r="C166" s="45">
        <v>46.431199999999997</v>
      </c>
      <c r="D166" s="45">
        <v>37.650500000000001</v>
      </c>
      <c r="E166" s="45">
        <v>38.814100000000003</v>
      </c>
      <c r="F166" s="45">
        <v>13.016400000000001</v>
      </c>
      <c r="G166" s="45">
        <v>21.7822</v>
      </c>
      <c r="H166" s="45">
        <v>38.042299999999997</v>
      </c>
      <c r="I166" s="45">
        <v>46.463900000000002</v>
      </c>
      <c r="J166" s="45">
        <v>37.650500000000001</v>
      </c>
      <c r="K166" s="45">
        <v>38.814100000000003</v>
      </c>
      <c r="L166" s="45">
        <v>13.016400000000001</v>
      </c>
      <c r="M166" s="45">
        <v>21.7822</v>
      </c>
      <c r="N166" s="45">
        <v>44.207599999999999</v>
      </c>
      <c r="O166" s="45">
        <v>44.207599999999999</v>
      </c>
      <c r="P166" s="45">
        <v>0</v>
      </c>
      <c r="Q166" s="45" t="s">
        <v>265</v>
      </c>
      <c r="R166" s="45">
        <v>0</v>
      </c>
      <c r="S166" s="45" t="s">
        <v>265</v>
      </c>
    </row>
    <row r="167" spans="1:19" hidden="1" outlineLevel="1" collapsed="1">
      <c r="A167" s="8">
        <v>45292</v>
      </c>
      <c r="B167" s="45">
        <v>38.514499999999998</v>
      </c>
      <c r="C167" s="45">
        <v>46.173099999999998</v>
      </c>
      <c r="D167" s="45">
        <v>38.101300000000002</v>
      </c>
      <c r="E167" s="45">
        <v>39.1539</v>
      </c>
      <c r="F167" s="45">
        <v>25.641999999999999</v>
      </c>
      <c r="G167" s="45">
        <v>17.891100000000002</v>
      </c>
      <c r="H167" s="45">
        <v>38.506100000000004</v>
      </c>
      <c r="I167" s="45">
        <v>46.437600000000003</v>
      </c>
      <c r="J167" s="45">
        <v>38.101300000000002</v>
      </c>
      <c r="K167" s="45">
        <v>39.1539</v>
      </c>
      <c r="L167" s="45">
        <v>25.641999999999999</v>
      </c>
      <c r="M167" s="45">
        <v>17.891100000000002</v>
      </c>
      <c r="N167" s="45">
        <v>41.529499999999999</v>
      </c>
      <c r="O167" s="45">
        <v>41.529499999999999</v>
      </c>
      <c r="P167" s="45" t="s">
        <v>265</v>
      </c>
      <c r="Q167" s="45" t="s">
        <v>265</v>
      </c>
      <c r="R167" s="45" t="s">
        <v>265</v>
      </c>
      <c r="S167" s="45" t="s">
        <v>265</v>
      </c>
    </row>
    <row r="168" spans="1:19" hidden="1" outlineLevel="1" collapsed="1">
      <c r="A168" s="8">
        <v>45323</v>
      </c>
      <c r="B168" s="45">
        <v>38.623699999999999</v>
      </c>
      <c r="C168" s="45">
        <v>46.475900000000003</v>
      </c>
      <c r="D168" s="45">
        <v>38.216900000000003</v>
      </c>
      <c r="E168" s="45">
        <v>39.459600000000002</v>
      </c>
      <c r="F168" s="45">
        <v>16.6173</v>
      </c>
      <c r="G168" s="45">
        <v>19.235800000000001</v>
      </c>
      <c r="H168" s="45">
        <v>38.614600000000003</v>
      </c>
      <c r="I168" s="45">
        <v>46.611600000000003</v>
      </c>
      <c r="J168" s="45">
        <v>38.216900000000003</v>
      </c>
      <c r="K168" s="45">
        <v>39.459600000000002</v>
      </c>
      <c r="L168" s="45">
        <v>16.6173</v>
      </c>
      <c r="M168" s="45">
        <v>19.235800000000001</v>
      </c>
      <c r="N168" s="45">
        <v>43.238100000000003</v>
      </c>
      <c r="O168" s="45">
        <v>43.238100000000003</v>
      </c>
      <c r="P168" s="45" t="s">
        <v>265</v>
      </c>
      <c r="Q168" s="45" t="s">
        <v>265</v>
      </c>
      <c r="R168" s="45" t="s">
        <v>265</v>
      </c>
      <c r="S168" s="45" t="s">
        <v>265</v>
      </c>
    </row>
    <row r="169" spans="1:19" collapsed="1">
      <c r="A169" s="8">
        <v>45352</v>
      </c>
      <c r="B169" s="45">
        <v>38.212600000000002</v>
      </c>
      <c r="C169" s="45">
        <v>46.985500000000002</v>
      </c>
      <c r="D169" s="45">
        <v>37.847999999999999</v>
      </c>
      <c r="E169" s="45">
        <v>39.254300000000001</v>
      </c>
      <c r="F169" s="45">
        <v>18.607399999999998</v>
      </c>
      <c r="G169" s="45">
        <v>18.900600000000001</v>
      </c>
      <c r="H169" s="45">
        <v>38.311100000000003</v>
      </c>
      <c r="I169" s="45">
        <v>47.047400000000003</v>
      </c>
      <c r="J169" s="45">
        <v>37.954300000000003</v>
      </c>
      <c r="K169" s="45">
        <v>39.254300000000001</v>
      </c>
      <c r="L169" s="45">
        <v>18.607399999999998</v>
      </c>
      <c r="M169" s="45">
        <v>21.410900000000002</v>
      </c>
      <c r="N169" s="45">
        <v>10.8095</v>
      </c>
      <c r="O169" s="45">
        <v>43.982999999999997</v>
      </c>
      <c r="P169" s="45">
        <v>1.17</v>
      </c>
      <c r="Q169" s="45" t="s">
        <v>265</v>
      </c>
      <c r="R169" s="45" t="s">
        <v>265</v>
      </c>
      <c r="S169" s="45">
        <v>1.17</v>
      </c>
    </row>
    <row r="170" spans="1:19">
      <c r="A170" s="8">
        <v>45383</v>
      </c>
      <c r="B170" s="45">
        <v>38.075699999999998</v>
      </c>
      <c r="C170" s="45">
        <v>46.793900000000001</v>
      </c>
      <c r="D170" s="45">
        <v>37.740099999999998</v>
      </c>
      <c r="E170" s="45">
        <v>39.1355</v>
      </c>
      <c r="F170" s="45">
        <v>22.895600000000002</v>
      </c>
      <c r="G170" s="45">
        <v>17.1892</v>
      </c>
      <c r="H170" s="45">
        <v>38.067799999999998</v>
      </c>
      <c r="I170" s="45">
        <v>46.766800000000003</v>
      </c>
      <c r="J170" s="45">
        <v>37.740099999999998</v>
      </c>
      <c r="K170" s="45">
        <v>39.1355</v>
      </c>
      <c r="L170" s="45">
        <v>22.895600000000002</v>
      </c>
      <c r="M170" s="45">
        <v>17.1892</v>
      </c>
      <c r="N170" s="45">
        <v>48.0503</v>
      </c>
      <c r="O170" s="45">
        <v>48.0503</v>
      </c>
      <c r="P170" s="45" t="s">
        <v>265</v>
      </c>
      <c r="Q170" s="45" t="s">
        <v>265</v>
      </c>
      <c r="R170" s="45" t="s">
        <v>265</v>
      </c>
      <c r="S170" s="45" t="s">
        <v>265</v>
      </c>
    </row>
    <row r="171" spans="1:19">
      <c r="A171" s="8">
        <v>45413</v>
      </c>
      <c r="B171" s="45">
        <v>38.994799999999998</v>
      </c>
      <c r="C171" s="45">
        <v>45.307400000000001</v>
      </c>
      <c r="D171" s="45">
        <v>38.698799999999999</v>
      </c>
      <c r="E171" s="45">
        <v>39.316400000000002</v>
      </c>
      <c r="F171" s="45">
        <v>22.4023</v>
      </c>
      <c r="G171" s="45">
        <v>14.9725</v>
      </c>
      <c r="H171" s="45">
        <v>39.011299999999999</v>
      </c>
      <c r="I171" s="45">
        <v>46.159599999999998</v>
      </c>
      <c r="J171" s="45">
        <v>38.698799999999999</v>
      </c>
      <c r="K171" s="45">
        <v>39.316400000000002</v>
      </c>
      <c r="L171" s="45">
        <v>22.4023</v>
      </c>
      <c r="M171" s="45">
        <v>14.9725</v>
      </c>
      <c r="N171" s="45">
        <v>33.541600000000003</v>
      </c>
      <c r="O171" s="45">
        <v>33.541600000000003</v>
      </c>
      <c r="P171" s="45" t="s">
        <v>265</v>
      </c>
      <c r="Q171" s="45" t="s">
        <v>265</v>
      </c>
      <c r="R171" s="45" t="s">
        <v>265</v>
      </c>
      <c r="S171" s="45" t="s">
        <v>265</v>
      </c>
    </row>
    <row r="172" spans="1:19">
      <c r="A172" s="8">
        <v>45444</v>
      </c>
      <c r="B172" s="45">
        <v>38.426099999999998</v>
      </c>
      <c r="C172" s="45">
        <v>44.86</v>
      </c>
      <c r="D172" s="45">
        <v>38.193899999999999</v>
      </c>
      <c r="E172" s="45">
        <v>39.0259</v>
      </c>
      <c r="F172" s="45">
        <v>21.760200000000001</v>
      </c>
      <c r="G172" s="45">
        <v>16.4679</v>
      </c>
      <c r="H172" s="45">
        <v>38.428199999999997</v>
      </c>
      <c r="I172" s="45">
        <v>45.011600000000001</v>
      </c>
      <c r="J172" s="45">
        <v>38.193899999999999</v>
      </c>
      <c r="K172" s="45">
        <v>39.0259</v>
      </c>
      <c r="L172" s="45">
        <v>21.760200000000001</v>
      </c>
      <c r="M172" s="45">
        <v>16.4679</v>
      </c>
      <c r="N172" s="45">
        <v>34.065800000000003</v>
      </c>
      <c r="O172" s="45">
        <v>34.065800000000003</v>
      </c>
      <c r="P172" s="45" t="s">
        <v>265</v>
      </c>
      <c r="Q172" s="45" t="s">
        <v>265</v>
      </c>
      <c r="R172" s="45" t="s">
        <v>265</v>
      </c>
      <c r="S172" s="45" t="s">
        <v>265</v>
      </c>
    </row>
    <row r="173" spans="1:19">
      <c r="A173" s="8">
        <v>45474</v>
      </c>
      <c r="B173" s="45">
        <v>38.537399999999998</v>
      </c>
      <c r="C173" s="45">
        <v>45.447600000000001</v>
      </c>
      <c r="D173" s="45">
        <v>38.2545</v>
      </c>
      <c r="E173" s="45">
        <v>39.033200000000001</v>
      </c>
      <c r="F173" s="45">
        <v>22.367999999999999</v>
      </c>
      <c r="G173" s="45">
        <v>23.622199999999999</v>
      </c>
      <c r="H173" s="45">
        <v>38.5396</v>
      </c>
      <c r="I173" s="45">
        <v>45.563600000000001</v>
      </c>
      <c r="J173" s="45">
        <v>38.2545</v>
      </c>
      <c r="K173" s="45">
        <v>39.033200000000001</v>
      </c>
      <c r="L173" s="45">
        <v>22.367999999999999</v>
      </c>
      <c r="M173" s="45">
        <v>23.622199999999999</v>
      </c>
      <c r="N173" s="45">
        <v>31.9252</v>
      </c>
      <c r="O173" s="45">
        <v>31.9252</v>
      </c>
      <c r="P173" s="45" t="s">
        <v>265</v>
      </c>
      <c r="Q173" s="45" t="s">
        <v>265</v>
      </c>
      <c r="R173" s="45" t="s">
        <v>265</v>
      </c>
      <c r="S173" s="45" t="s">
        <v>265</v>
      </c>
    </row>
    <row r="174" spans="1:19">
      <c r="A174" s="8">
        <v>45505</v>
      </c>
      <c r="B174" s="45">
        <v>38.448099999999997</v>
      </c>
      <c r="C174" s="45">
        <v>44.870199999999997</v>
      </c>
      <c r="D174" s="45">
        <v>38.222099999999998</v>
      </c>
      <c r="E174" s="45">
        <v>38.9482</v>
      </c>
      <c r="F174" s="45">
        <v>18.277000000000001</v>
      </c>
      <c r="G174" s="45">
        <v>22.599599999999999</v>
      </c>
      <c r="H174" s="45">
        <v>38.448</v>
      </c>
      <c r="I174" s="45">
        <v>44.8994</v>
      </c>
      <c r="J174" s="45">
        <v>38.222099999999998</v>
      </c>
      <c r="K174" s="45">
        <v>38.9482</v>
      </c>
      <c r="L174" s="45">
        <v>18.277000000000001</v>
      </c>
      <c r="M174" s="45">
        <v>22.599599999999999</v>
      </c>
      <c r="N174" s="45">
        <v>39.177100000000003</v>
      </c>
      <c r="O174" s="45">
        <v>39.177100000000003</v>
      </c>
      <c r="P174" s="45">
        <v>0</v>
      </c>
      <c r="Q174" s="45" t="s">
        <v>265</v>
      </c>
      <c r="R174" s="45" t="s">
        <v>265</v>
      </c>
      <c r="S174" s="45">
        <v>0</v>
      </c>
    </row>
    <row r="175" spans="1:19">
      <c r="A175" s="8">
        <v>45536</v>
      </c>
      <c r="B175" s="45">
        <v>38.305500000000002</v>
      </c>
      <c r="C175" s="45">
        <v>43.841299999999997</v>
      </c>
      <c r="D175" s="45">
        <v>38.097299999999997</v>
      </c>
      <c r="E175" s="45">
        <v>38.916699999999999</v>
      </c>
      <c r="F175" s="45">
        <v>21.023099999999999</v>
      </c>
      <c r="G175" s="45">
        <v>19.285299999999999</v>
      </c>
      <c r="H175" s="45">
        <v>38.329700000000003</v>
      </c>
      <c r="I175" s="45">
        <v>44.694000000000003</v>
      </c>
      <c r="J175" s="45">
        <v>38.097299999999997</v>
      </c>
      <c r="K175" s="45">
        <v>38.916699999999999</v>
      </c>
      <c r="L175" s="45">
        <v>21.023099999999999</v>
      </c>
      <c r="M175" s="45">
        <v>19.285299999999999</v>
      </c>
      <c r="N175" s="45">
        <v>15.363300000000001</v>
      </c>
      <c r="O175" s="45">
        <v>15.363300000000001</v>
      </c>
      <c r="P175" s="45">
        <v>0</v>
      </c>
      <c r="Q175" s="45" t="s">
        <v>265</v>
      </c>
      <c r="R175" s="45">
        <v>0</v>
      </c>
      <c r="S175" s="45">
        <v>0</v>
      </c>
    </row>
    <row r="176" spans="1:19">
      <c r="A176" s="8">
        <v>45566</v>
      </c>
      <c r="B176" s="45">
        <v>38.114199999999997</v>
      </c>
      <c r="C176" s="45">
        <v>43.555500000000002</v>
      </c>
      <c r="D176" s="45">
        <v>37.896900000000002</v>
      </c>
      <c r="E176" s="45">
        <v>39.057099999999998</v>
      </c>
      <c r="F176" s="45">
        <v>21.8673</v>
      </c>
      <c r="G176" s="45">
        <v>15.0687</v>
      </c>
      <c r="H176" s="45">
        <v>38.114899999999999</v>
      </c>
      <c r="I176" s="45">
        <v>43.755499999999998</v>
      </c>
      <c r="J176" s="45">
        <v>37.896900000000002</v>
      </c>
      <c r="K176" s="45">
        <v>39.057099999999998</v>
      </c>
      <c r="L176" s="45">
        <v>21.8673</v>
      </c>
      <c r="M176" s="45">
        <v>15.0687</v>
      </c>
      <c r="N176" s="45">
        <v>37.561399999999999</v>
      </c>
      <c r="O176" s="45">
        <v>37.561399999999999</v>
      </c>
      <c r="P176" s="45" t="s">
        <v>265</v>
      </c>
      <c r="Q176" s="45" t="s">
        <v>265</v>
      </c>
      <c r="R176" s="45" t="s">
        <v>265</v>
      </c>
      <c r="S176" s="45" t="s">
        <v>265</v>
      </c>
    </row>
    <row r="177" spans="1:19">
      <c r="A177" s="8">
        <v>45597</v>
      </c>
      <c r="B177" s="45">
        <v>37.282299999999999</v>
      </c>
      <c r="C177" s="45">
        <v>44.538499999999999</v>
      </c>
      <c r="D177" s="45">
        <v>37.034700000000001</v>
      </c>
      <c r="E177" s="45">
        <v>38.196899999999999</v>
      </c>
      <c r="F177" s="45">
        <v>15.9</v>
      </c>
      <c r="G177" s="45">
        <v>20.813700000000001</v>
      </c>
      <c r="H177" s="45">
        <v>37.286499999999997</v>
      </c>
      <c r="I177" s="45">
        <v>44.8688</v>
      </c>
      <c r="J177" s="45">
        <v>37.034700000000001</v>
      </c>
      <c r="K177" s="45">
        <v>38.196899999999999</v>
      </c>
      <c r="L177" s="45">
        <v>15.9</v>
      </c>
      <c r="M177" s="45">
        <v>20.813700000000001</v>
      </c>
      <c r="N177" s="45">
        <v>32.4908</v>
      </c>
      <c r="O177" s="45">
        <v>32.4908</v>
      </c>
      <c r="P177" s="45" t="s">
        <v>265</v>
      </c>
      <c r="Q177" s="45" t="s">
        <v>265</v>
      </c>
      <c r="R177" s="45" t="s">
        <v>265</v>
      </c>
      <c r="S177" s="45" t="s">
        <v>265</v>
      </c>
    </row>
    <row r="178" spans="1:19">
      <c r="A178" s="8">
        <v>45627</v>
      </c>
      <c r="B178" s="45">
        <v>37.016500000000001</v>
      </c>
      <c r="C178" s="45">
        <v>43.396599999999999</v>
      </c>
      <c r="D178" s="45">
        <v>36.776000000000003</v>
      </c>
      <c r="E178" s="45">
        <v>38.113399999999999</v>
      </c>
      <c r="F178" s="45">
        <v>13.3362</v>
      </c>
      <c r="G178" s="45">
        <v>16.756399999999999</v>
      </c>
      <c r="H178" s="45">
        <v>37.0242</v>
      </c>
      <c r="I178" s="45">
        <v>43.851500000000001</v>
      </c>
      <c r="J178" s="45">
        <v>36.776000000000003</v>
      </c>
      <c r="K178" s="45">
        <v>38.113399999999999</v>
      </c>
      <c r="L178" s="45">
        <v>13.3362</v>
      </c>
      <c r="M178" s="45">
        <v>16.756399999999999</v>
      </c>
      <c r="N178" s="45">
        <v>31.1386</v>
      </c>
      <c r="O178" s="45">
        <v>31.1386</v>
      </c>
      <c r="P178" s="45" t="s">
        <v>265</v>
      </c>
      <c r="Q178" s="45" t="s">
        <v>265</v>
      </c>
      <c r="R178" s="45" t="s">
        <v>265</v>
      </c>
      <c r="S178" s="45" t="s">
        <v>265</v>
      </c>
    </row>
    <row r="179" spans="1:19">
      <c r="A179" s="8">
        <v>45658</v>
      </c>
      <c r="B179" s="45">
        <v>37.970199999999998</v>
      </c>
      <c r="C179" s="45">
        <v>42.729900000000001</v>
      </c>
      <c r="D179" s="45">
        <v>37.782299999999999</v>
      </c>
      <c r="E179" s="45">
        <v>38.7729</v>
      </c>
      <c r="F179" s="45">
        <v>22.898499999999999</v>
      </c>
      <c r="G179" s="45">
        <v>19.430299999999999</v>
      </c>
      <c r="H179" s="45">
        <v>38.029400000000003</v>
      </c>
      <c r="I179" s="45">
        <v>44.683999999999997</v>
      </c>
      <c r="J179" s="45">
        <v>37.782299999999999</v>
      </c>
      <c r="K179" s="45">
        <v>38.7729</v>
      </c>
      <c r="L179" s="45">
        <v>22.898499999999999</v>
      </c>
      <c r="M179" s="45">
        <v>19.430299999999999</v>
      </c>
      <c r="N179" s="45">
        <v>11.822699999999999</v>
      </c>
      <c r="O179" s="45">
        <v>11.822699999999999</v>
      </c>
      <c r="P179" s="45" t="s">
        <v>265</v>
      </c>
      <c r="Q179" s="45" t="s">
        <v>265</v>
      </c>
      <c r="R179" s="45" t="s">
        <v>265</v>
      </c>
      <c r="S179" s="45" t="s">
        <v>265</v>
      </c>
    </row>
    <row r="180" spans="1:19">
      <c r="A180" s="8">
        <v>45689</v>
      </c>
      <c r="B180" s="45">
        <v>38.099499999999999</v>
      </c>
      <c r="C180" s="45">
        <v>43.256300000000003</v>
      </c>
      <c r="D180" s="45">
        <v>37.902900000000002</v>
      </c>
      <c r="E180" s="45">
        <v>38.791699999999999</v>
      </c>
      <c r="F180" s="45">
        <v>22.1175</v>
      </c>
      <c r="G180" s="45">
        <v>15.9809</v>
      </c>
      <c r="H180" s="45">
        <v>38.110900000000001</v>
      </c>
      <c r="I180" s="45">
        <v>43.791800000000002</v>
      </c>
      <c r="J180" s="45">
        <v>37.902900000000002</v>
      </c>
      <c r="K180" s="45">
        <v>38.791699999999999</v>
      </c>
      <c r="L180" s="45">
        <v>22.1175</v>
      </c>
      <c r="M180" s="45">
        <v>15.9809</v>
      </c>
      <c r="N180" s="45">
        <v>30.245000000000001</v>
      </c>
      <c r="O180" s="45">
        <v>30.245000000000001</v>
      </c>
      <c r="P180" s="45" t="s">
        <v>265</v>
      </c>
      <c r="Q180" s="45" t="s">
        <v>265</v>
      </c>
      <c r="R180" s="45" t="s">
        <v>265</v>
      </c>
      <c r="S180" s="45" t="s">
        <v>265</v>
      </c>
    </row>
    <row r="181" spans="1:19">
      <c r="A181" s="8">
        <v>45717</v>
      </c>
      <c r="B181" s="45">
        <v>38.343600000000002</v>
      </c>
      <c r="C181" s="45">
        <v>42.376899999999999</v>
      </c>
      <c r="D181" s="45">
        <v>38.191600000000001</v>
      </c>
      <c r="E181" s="45">
        <v>39.174799999999998</v>
      </c>
      <c r="F181" s="45">
        <v>18.037400000000002</v>
      </c>
      <c r="G181" s="45">
        <v>20.953800000000001</v>
      </c>
      <c r="H181" s="45">
        <v>38.380400000000002</v>
      </c>
      <c r="I181" s="45">
        <v>43.6038</v>
      </c>
      <c r="J181" s="45">
        <v>38.191600000000001</v>
      </c>
      <c r="K181" s="45">
        <v>39.174799999999998</v>
      </c>
      <c r="L181" s="45">
        <v>18.037400000000002</v>
      </c>
      <c r="M181" s="45">
        <v>20.953800000000001</v>
      </c>
      <c r="N181" s="45">
        <v>13.5426</v>
      </c>
      <c r="O181" s="45">
        <v>13.5426</v>
      </c>
      <c r="P181" s="45" t="s">
        <v>265</v>
      </c>
      <c r="Q181" s="45" t="s">
        <v>265</v>
      </c>
      <c r="R181" s="45" t="s">
        <v>265</v>
      </c>
      <c r="S181" s="45" t="s">
        <v>265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8" customWidth="1"/>
    <col min="5" max="5" width="9" style="18" customWidth="1"/>
    <col min="6" max="10" width="7.109375" style="18" customWidth="1"/>
    <col min="11" max="11" width="9" style="18" customWidth="1"/>
    <col min="12" max="16" width="7.109375" style="18" customWidth="1"/>
    <col min="17" max="17" width="9" style="18" customWidth="1"/>
    <col min="18" max="20" width="7.109375" style="18" customWidth="1"/>
    <col min="21" max="21" width="10" style="23" customWidth="1"/>
    <col min="22" max="16384" width="9.109375" style="23"/>
  </cols>
  <sheetData>
    <row r="1" spans="1:21">
      <c r="A1" s="17" t="s">
        <v>129</v>
      </c>
      <c r="B1" s="18"/>
    </row>
    <row r="2" spans="1:21" ht="5.25" customHeight="1"/>
    <row r="3" spans="1:21" ht="25.5" customHeight="1">
      <c r="A3" s="220" t="s">
        <v>108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</row>
    <row r="4" spans="1:21" ht="12.75" customHeight="1">
      <c r="A4" s="206" t="s">
        <v>128</v>
      </c>
      <c r="B4" s="218"/>
      <c r="C4" s="218"/>
      <c r="D4" s="218"/>
      <c r="E4" s="218"/>
      <c r="F4" s="218"/>
    </row>
    <row r="5" spans="1:21" ht="12.75" customHeight="1">
      <c r="A5" s="25" t="s">
        <v>51</v>
      </c>
    </row>
    <row r="6" spans="1:21" s="30" customFormat="1" ht="12.75" customHeight="1">
      <c r="A6" s="215" t="s">
        <v>0</v>
      </c>
      <c r="B6" s="204" t="s">
        <v>1</v>
      </c>
      <c r="C6" s="204" t="s">
        <v>4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28" t="s">
        <v>5</v>
      </c>
    </row>
    <row r="7" spans="1:21" s="30" customFormat="1">
      <c r="A7" s="215"/>
      <c r="B7" s="204"/>
      <c r="C7" s="204"/>
      <c r="D7" s="224" t="s">
        <v>67</v>
      </c>
      <c r="E7" s="224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29"/>
    </row>
    <row r="8" spans="1:21" ht="69">
      <c r="A8" s="215"/>
      <c r="B8" s="204"/>
      <c r="C8" s="204"/>
      <c r="D8" s="224"/>
      <c r="E8" s="224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67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67</v>
      </c>
      <c r="Q8" s="21" t="s">
        <v>6</v>
      </c>
      <c r="R8" s="21" t="s">
        <v>10</v>
      </c>
      <c r="S8" s="21" t="s">
        <v>11</v>
      </c>
      <c r="T8" s="21" t="s">
        <v>12</v>
      </c>
      <c r="U8" s="230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19.534500000000001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19.534500000000001</v>
      </c>
    </row>
    <row r="41" spans="1:21" hidden="1" outlineLevel="1">
      <c r="A41" s="8">
        <v>41456</v>
      </c>
      <c r="B41" s="45">
        <v>19.363600000000002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19.363600000000002</v>
      </c>
    </row>
    <row r="42" spans="1:21" hidden="1" outlineLevel="1">
      <c r="A42" s="8">
        <v>41487</v>
      </c>
      <c r="B42" s="45">
        <v>17.916599999999999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17.916599999999999</v>
      </c>
    </row>
    <row r="43" spans="1:21" hidden="1" outlineLevel="1">
      <c r="A43" s="8">
        <v>41518</v>
      </c>
      <c r="B43" s="45">
        <v>17.803000000000001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17.803010513856663</v>
      </c>
    </row>
    <row r="44" spans="1:21" hidden="1" outlineLevel="1">
      <c r="A44" s="8">
        <v>41548</v>
      </c>
      <c r="B44" s="45">
        <v>17.832899999999999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17.832899999999999</v>
      </c>
    </row>
    <row r="45" spans="1:21" hidden="1" outlineLevel="1">
      <c r="A45" s="8">
        <v>41579</v>
      </c>
      <c r="B45" s="45">
        <v>19.4175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19.4175</v>
      </c>
    </row>
    <row r="46" spans="1:21" hidden="1" outlineLevel="1">
      <c r="A46" s="8">
        <v>41609</v>
      </c>
      <c r="B46" s="45">
        <v>17.838999999999999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17.838999999999999</v>
      </c>
    </row>
    <row r="47" spans="1:21" hidden="1" outlineLevel="1">
      <c r="A47" s="8">
        <v>41640</v>
      </c>
      <c r="B47" s="45">
        <v>17.828199999999999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17.828199999999999</v>
      </c>
    </row>
    <row r="48" spans="1:21" hidden="1" outlineLevel="1">
      <c r="A48" s="8">
        <v>41671</v>
      </c>
      <c r="B48" s="45">
        <v>18.874700000000001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18.874700000000001</v>
      </c>
    </row>
    <row r="49" spans="1:21" hidden="1" outlineLevel="1">
      <c r="A49" s="8">
        <v>41699</v>
      </c>
      <c r="B49" s="45">
        <v>18.761600000000001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18.761600000000001</v>
      </c>
    </row>
    <row r="50" spans="1:21" hidden="1" outlineLevel="1">
      <c r="A50" s="8">
        <v>41730</v>
      </c>
      <c r="B50" s="45">
        <v>19.057200000000002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19.057200000000002</v>
      </c>
    </row>
    <row r="51" spans="1:21" hidden="1" outlineLevel="1">
      <c r="A51" s="8">
        <v>41760</v>
      </c>
      <c r="B51" s="45">
        <v>19.189800000000002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19.189800000000002</v>
      </c>
    </row>
    <row r="52" spans="1:21" hidden="1" outlineLevel="1">
      <c r="A52" s="8">
        <v>41791</v>
      </c>
      <c r="B52" s="45">
        <v>19.1038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19.1038</v>
      </c>
    </row>
    <row r="53" spans="1:21" hidden="1" outlineLevel="1">
      <c r="A53" s="8">
        <v>41821</v>
      </c>
      <c r="B53" s="45">
        <v>19.168900000000001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19.168900000000001</v>
      </c>
    </row>
    <row r="54" spans="1:21" hidden="1" outlineLevel="1">
      <c r="A54" s="8">
        <v>41852</v>
      </c>
      <c r="B54" s="45">
        <v>15.922800000000001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15.922800000000002</v>
      </c>
    </row>
    <row r="55" spans="1:21" hidden="1" outlineLevel="1">
      <c r="A55" s="8">
        <v>41883</v>
      </c>
      <c r="B55" s="45">
        <v>19.285699999999999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19.285699999999999</v>
      </c>
    </row>
    <row r="56" spans="1:21" hidden="1" outlineLevel="1">
      <c r="A56" s="8">
        <v>41913</v>
      </c>
      <c r="B56" s="45">
        <v>20.218800000000002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20.218800000000002</v>
      </c>
    </row>
    <row r="57" spans="1:21" hidden="1" outlineLevel="1">
      <c r="A57" s="8">
        <v>41944</v>
      </c>
      <c r="B57" s="45">
        <v>18.4527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18.4527</v>
      </c>
    </row>
    <row r="58" spans="1:21" hidden="1" outlineLevel="1">
      <c r="A58" s="8">
        <v>41974</v>
      </c>
      <c r="B58" s="45">
        <v>21.1967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21.1967</v>
      </c>
    </row>
    <row r="59" spans="1:21" hidden="1" outlineLevel="1">
      <c r="A59" s="8">
        <v>42005</v>
      </c>
      <c r="B59" s="45">
        <v>20.616199999999999</v>
      </c>
      <c r="C59" s="45">
        <v>22.419</v>
      </c>
      <c r="D59" s="45">
        <v>0</v>
      </c>
      <c r="E59" s="45">
        <v>22.419</v>
      </c>
      <c r="F59" s="45">
        <v>0</v>
      </c>
      <c r="G59" s="45">
        <v>22.419</v>
      </c>
      <c r="H59" s="45">
        <v>0</v>
      </c>
      <c r="I59" s="45">
        <v>22.419</v>
      </c>
      <c r="J59" s="45">
        <v>0</v>
      </c>
      <c r="K59" s="45">
        <v>22.419</v>
      </c>
      <c r="L59" s="45">
        <v>0</v>
      </c>
      <c r="M59" s="45">
        <v>22.419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20.606000000000002</v>
      </c>
    </row>
    <row r="60" spans="1:21" hidden="1" outlineLevel="1">
      <c r="A60" s="8">
        <v>42036</v>
      </c>
      <c r="B60" s="45">
        <v>22.520399999999999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22.520399999999999</v>
      </c>
    </row>
    <row r="61" spans="1:21" hidden="1" outlineLevel="1">
      <c r="A61" s="8">
        <v>42064</v>
      </c>
      <c r="B61" s="45">
        <v>23.5641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23.564099999999996</v>
      </c>
    </row>
    <row r="62" spans="1:21" hidden="1" outlineLevel="1">
      <c r="A62" s="8">
        <v>42095</v>
      </c>
      <c r="B62" s="45">
        <v>23.9453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23.9453</v>
      </c>
    </row>
    <row r="63" spans="1:21" hidden="1" outlineLevel="1">
      <c r="A63" s="8">
        <v>42125</v>
      </c>
      <c r="B63" s="45">
        <v>24.9452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24.945199999999996</v>
      </c>
    </row>
    <row r="64" spans="1:21" hidden="1" outlineLevel="1">
      <c r="A64" s="8">
        <v>42156</v>
      </c>
      <c r="B64" s="45">
        <v>24.911300000000001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24.911300000000001</v>
      </c>
    </row>
    <row r="65" spans="1:21" hidden="1" outlineLevel="1">
      <c r="A65" s="8">
        <v>42186</v>
      </c>
      <c r="B65" s="45">
        <v>24.871600000000001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24.871600000000001</v>
      </c>
    </row>
    <row r="66" spans="1:21" hidden="1" outlineLevel="1">
      <c r="A66" s="8">
        <v>42217</v>
      </c>
      <c r="B66" s="45">
        <v>25.832899999999999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25.832899999999999</v>
      </c>
    </row>
    <row r="67" spans="1:21" hidden="1" outlineLevel="1">
      <c r="A67" s="8">
        <v>42248</v>
      </c>
      <c r="B67" s="45">
        <v>25.825600000000001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25.825600000000001</v>
      </c>
    </row>
    <row r="68" spans="1:21" hidden="1" outlineLevel="1">
      <c r="A68" s="8">
        <v>42278</v>
      </c>
      <c r="B68" s="45">
        <v>24.148599999999998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24.148599999999998</v>
      </c>
    </row>
    <row r="69" spans="1:21" hidden="1" outlineLevel="1">
      <c r="A69" s="8">
        <v>42309</v>
      </c>
      <c r="B69" s="45">
        <v>24.418900000000001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24.418900000000001</v>
      </c>
    </row>
    <row r="70" spans="1:21" hidden="1" outlineLevel="1">
      <c r="A70" s="8">
        <v>42339</v>
      </c>
      <c r="B70" s="45">
        <v>25.334099999999999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25.334099999999999</v>
      </c>
    </row>
    <row r="71" spans="1:21" hidden="1" outlineLevel="1">
      <c r="A71" s="8">
        <v>42370</v>
      </c>
      <c r="B71" s="45">
        <v>24.154399999999999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24.154399999999999</v>
      </c>
    </row>
    <row r="72" spans="1:21" hidden="1" outlineLevel="1">
      <c r="A72" s="8">
        <v>42401</v>
      </c>
      <c r="B72" s="45">
        <v>25.193899999999999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25.193899999999999</v>
      </c>
    </row>
    <row r="73" spans="1:21" hidden="1" outlineLevel="1">
      <c r="A73" s="8">
        <v>42430</v>
      </c>
      <c r="B73" s="45">
        <v>18.551600000000001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18.551600000000001</v>
      </c>
    </row>
    <row r="74" spans="1:21" hidden="1" outlineLevel="1">
      <c r="A74" s="8">
        <v>42461</v>
      </c>
      <c r="B74" s="45">
        <v>24.255099999999999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24.255099999999999</v>
      </c>
    </row>
    <row r="75" spans="1:21" hidden="1" outlineLevel="1">
      <c r="A75" s="8">
        <v>42491</v>
      </c>
      <c r="B75" s="45">
        <v>24.602900000000002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24.602900000000002</v>
      </c>
    </row>
    <row r="76" spans="1:21" hidden="1" outlineLevel="1">
      <c r="A76" s="8">
        <v>42522</v>
      </c>
      <c r="B76" s="45">
        <v>23.063400000000001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23.063400000000001</v>
      </c>
    </row>
    <row r="77" spans="1:21" hidden="1" outlineLevel="1">
      <c r="A77" s="8">
        <v>42552</v>
      </c>
      <c r="B77" s="45">
        <v>16.650099999999998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16.650099999999998</v>
      </c>
    </row>
    <row r="78" spans="1:21" hidden="1" outlineLevel="1">
      <c r="A78" s="8">
        <v>42583</v>
      </c>
      <c r="B78" s="45">
        <v>20.936299999999999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20.936299999999999</v>
      </c>
    </row>
    <row r="79" spans="1:21" hidden="1" outlineLevel="1">
      <c r="A79" s="8">
        <v>42614</v>
      </c>
      <c r="B79" s="45">
        <v>16.624600000000001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16.624600000000001</v>
      </c>
    </row>
    <row r="80" spans="1:21" hidden="1" outlineLevel="1">
      <c r="A80" s="8">
        <v>42644</v>
      </c>
      <c r="B80" s="45">
        <v>18.854500000000002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18.854500000000002</v>
      </c>
    </row>
    <row r="81" spans="1:21" hidden="1" outlineLevel="1">
      <c r="A81" s="8">
        <v>42675</v>
      </c>
      <c r="B81" s="45">
        <v>19.633700000000001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19.633700000000001</v>
      </c>
    </row>
    <row r="82" spans="1:21" hidden="1" outlineLevel="1">
      <c r="A82" s="8">
        <v>42705</v>
      </c>
      <c r="B82" s="45">
        <v>18.924800000000001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18.924800000000001</v>
      </c>
    </row>
    <row r="83" spans="1:21" hidden="1" outlineLevel="1">
      <c r="A83" s="8">
        <v>42736</v>
      </c>
      <c r="B83" s="45">
        <v>19.1508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19.1508</v>
      </c>
    </row>
    <row r="84" spans="1:21" hidden="1" outlineLevel="1">
      <c r="A84" s="8">
        <v>42767</v>
      </c>
      <c r="B84" s="45">
        <v>20.709399999999999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20.709399999999999</v>
      </c>
    </row>
    <row r="85" spans="1:21" hidden="1" outlineLevel="1">
      <c r="A85" s="8">
        <v>42795</v>
      </c>
      <c r="B85" s="45">
        <v>13.5085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13.508482607790125</v>
      </c>
    </row>
    <row r="86" spans="1:21" hidden="1" outlineLevel="1">
      <c r="A86" s="8">
        <v>42826</v>
      </c>
      <c r="B86" s="45">
        <v>17.805199999999999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17.805199999999999</v>
      </c>
    </row>
    <row r="87" spans="1:21" hidden="1" outlineLevel="1">
      <c r="A87" s="8">
        <v>42856</v>
      </c>
      <c r="B87" s="45">
        <v>17.896799999999999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17.896799999999999</v>
      </c>
    </row>
    <row r="88" spans="1:21" hidden="1" outlineLevel="1">
      <c r="A88" s="8">
        <v>42887</v>
      </c>
      <c r="B88" s="45">
        <v>17.768699999999999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17.768699999999999</v>
      </c>
    </row>
    <row r="89" spans="1:21" hidden="1" outlineLevel="1">
      <c r="A89" s="8">
        <v>42917</v>
      </c>
      <c r="B89" s="45">
        <v>17.1739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17.1739</v>
      </c>
    </row>
    <row r="90" spans="1:21" hidden="1" outlineLevel="1">
      <c r="A90" s="8">
        <v>42948</v>
      </c>
      <c r="B90" s="45">
        <v>16.919799999999999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16.919799999999999</v>
      </c>
    </row>
    <row r="91" spans="1:21" hidden="1" outlineLevel="1">
      <c r="A91" s="8">
        <v>42979</v>
      </c>
      <c r="B91" s="45">
        <v>16.4437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16.443674268374082</v>
      </c>
    </row>
    <row r="92" spans="1:21" hidden="1" outlineLevel="1">
      <c r="A92" s="8">
        <v>43009</v>
      </c>
      <c r="B92" s="45">
        <v>16.653199999999998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16.653266539661178</v>
      </c>
    </row>
    <row r="93" spans="1:21" hidden="1" outlineLevel="1">
      <c r="A93" s="8">
        <v>43040</v>
      </c>
      <c r="B93" s="45">
        <v>16.233499999999999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16.233503329897367</v>
      </c>
    </row>
    <row r="94" spans="1:21" hidden="1" outlineLevel="1">
      <c r="A94" s="8">
        <v>43070</v>
      </c>
      <c r="B94" s="45">
        <v>14.9087</v>
      </c>
      <c r="C94" s="45">
        <v>21.965499999999999</v>
      </c>
      <c r="D94" s="45">
        <v>0</v>
      </c>
      <c r="E94" s="45">
        <v>21.965499999999999</v>
      </c>
      <c r="F94" s="45">
        <v>0</v>
      </c>
      <c r="G94" s="45">
        <v>21.965499999999999</v>
      </c>
      <c r="H94" s="45">
        <v>0</v>
      </c>
      <c r="I94" s="45">
        <v>21.965499999999999</v>
      </c>
      <c r="J94" s="45">
        <v>0</v>
      </c>
      <c r="K94" s="45">
        <v>21.965499999999999</v>
      </c>
      <c r="L94" s="45">
        <v>0</v>
      </c>
      <c r="M94" s="45">
        <v>21.965499999999999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14.836399999999998</v>
      </c>
    </row>
    <row r="95" spans="1:21" hidden="1" outlineLevel="1">
      <c r="A95" s="8">
        <v>43101</v>
      </c>
      <c r="B95" s="45">
        <v>17.154299999999999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17.154225361825041</v>
      </c>
    </row>
    <row r="96" spans="1:21" hidden="1" outlineLevel="1">
      <c r="A96" s="8">
        <v>43132</v>
      </c>
      <c r="B96" s="45">
        <v>17.8368</v>
      </c>
      <c r="C96" s="45">
        <v>15.35</v>
      </c>
      <c r="D96" s="45">
        <v>0</v>
      </c>
      <c r="E96" s="45">
        <v>15.35</v>
      </c>
      <c r="F96" s="45">
        <v>0</v>
      </c>
      <c r="G96" s="45">
        <v>15.35</v>
      </c>
      <c r="H96" s="45">
        <v>0</v>
      </c>
      <c r="I96" s="45">
        <v>15.35</v>
      </c>
      <c r="J96" s="45">
        <v>0</v>
      </c>
      <c r="K96" s="45">
        <v>15.35</v>
      </c>
      <c r="L96" s="45">
        <v>0</v>
      </c>
      <c r="M96" s="45">
        <v>15.35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17.843800000000002</v>
      </c>
    </row>
    <row r="97" spans="1:21" hidden="1" outlineLevel="1">
      <c r="A97" s="8">
        <v>43160</v>
      </c>
      <c r="B97" s="45">
        <v>17.391200000000001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17.391200000000001</v>
      </c>
    </row>
    <row r="98" spans="1:21" hidden="1" outlineLevel="1">
      <c r="A98" s="8">
        <v>43191</v>
      </c>
      <c r="B98" s="45">
        <v>18.886600000000001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18.886600000000001</v>
      </c>
    </row>
    <row r="99" spans="1:21" hidden="1" outlineLevel="1">
      <c r="A99" s="8">
        <v>43221</v>
      </c>
      <c r="B99" s="45">
        <v>18.191800000000001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18.191800000000001</v>
      </c>
    </row>
    <row r="100" spans="1:21" hidden="1" outlineLevel="1">
      <c r="A100" s="8">
        <v>43252</v>
      </c>
      <c r="B100" s="45">
        <v>17.9925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17.992531874319521</v>
      </c>
    </row>
    <row r="101" spans="1:21" hidden="1" outlineLevel="1">
      <c r="A101" s="8">
        <v>43282</v>
      </c>
      <c r="B101" s="45">
        <v>17.115400000000001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17.11537296365848</v>
      </c>
    </row>
    <row r="102" spans="1:21" hidden="1" outlineLevel="1">
      <c r="A102" s="8">
        <v>43313</v>
      </c>
      <c r="B102" s="45">
        <v>17.946999999999999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17.946944269113988</v>
      </c>
    </row>
    <row r="103" spans="1:21" hidden="1" outlineLevel="1">
      <c r="A103" s="8">
        <v>43344</v>
      </c>
      <c r="B103" s="45">
        <v>17.547499999999999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17.547499999999999</v>
      </c>
    </row>
    <row r="104" spans="1:21" hidden="1" outlineLevel="1">
      <c r="A104" s="8">
        <v>43374</v>
      </c>
      <c r="B104" s="45">
        <v>16.859500000000001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16.859532835710528</v>
      </c>
    </row>
    <row r="105" spans="1:21" hidden="1" outlineLevel="1">
      <c r="A105" s="8">
        <v>43405</v>
      </c>
      <c r="B105" s="45">
        <v>17.0228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17.022874838224645</v>
      </c>
    </row>
    <row r="106" spans="1:21" hidden="1" outlineLevel="1">
      <c r="A106" s="8">
        <v>43435</v>
      </c>
      <c r="B106" s="45">
        <v>15.6241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15.6241</v>
      </c>
    </row>
    <row r="107" spans="1:21" hidden="1" outlineLevel="1">
      <c r="A107" s="8">
        <v>43466</v>
      </c>
      <c r="B107" s="45">
        <v>17.9468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17.9468</v>
      </c>
    </row>
    <row r="108" spans="1:21" hidden="1" outlineLevel="1">
      <c r="A108" s="8">
        <v>43497</v>
      </c>
      <c r="B108" s="45">
        <v>19.416499999999999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19.416499999999999</v>
      </c>
    </row>
    <row r="109" spans="1:21" hidden="1" outlineLevel="1">
      <c r="A109" s="8">
        <v>43525</v>
      </c>
      <c r="B109" s="45">
        <v>19.564599999999999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19.564599999999999</v>
      </c>
    </row>
    <row r="110" spans="1:21" hidden="1" outlineLevel="1">
      <c r="A110" s="8">
        <v>43556</v>
      </c>
      <c r="B110" s="45">
        <v>19.9023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19.902336170284176</v>
      </c>
    </row>
    <row r="111" spans="1:21" hidden="1" outlineLevel="1">
      <c r="A111" s="8">
        <v>43586</v>
      </c>
      <c r="B111" s="45">
        <v>19.5351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19.535088244133455</v>
      </c>
    </row>
    <row r="112" spans="1:21" hidden="1" outlineLevel="1">
      <c r="A112" s="8">
        <v>43617</v>
      </c>
      <c r="B112" s="45">
        <v>20.198799999999999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20.198791617661492</v>
      </c>
    </row>
    <row r="113" spans="1:21" hidden="1" outlineLevel="1">
      <c r="A113" s="8">
        <v>43647</v>
      </c>
      <c r="B113" s="45">
        <v>19.849499999999999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19.849570360230015</v>
      </c>
    </row>
    <row r="114" spans="1:21" hidden="1" outlineLevel="1">
      <c r="A114" s="8">
        <v>43678</v>
      </c>
      <c r="B114" s="45">
        <v>19.497800000000002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19.497830713263035</v>
      </c>
    </row>
    <row r="115" spans="1:21" hidden="1" outlineLevel="1">
      <c r="A115" s="8">
        <v>43709</v>
      </c>
      <c r="B115" s="45">
        <v>16.876300000000001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16.876338648187964</v>
      </c>
    </row>
    <row r="116" spans="1:21" hidden="1" outlineLevel="1">
      <c r="A116" s="8">
        <v>43739</v>
      </c>
      <c r="B116" s="45">
        <v>20.393000000000001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20.393000000000001</v>
      </c>
    </row>
    <row r="117" spans="1:21" hidden="1" outlineLevel="1">
      <c r="A117" s="8">
        <v>43770</v>
      </c>
      <c r="B117" s="45">
        <v>19.325700000000001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19.325706298707985</v>
      </c>
    </row>
    <row r="118" spans="1:21" hidden="1" outlineLevel="1">
      <c r="A118" s="8">
        <v>43800</v>
      </c>
      <c r="B118" s="45">
        <v>17.8767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17.876679882335797</v>
      </c>
    </row>
    <row r="119" spans="1:21" hidden="1" outlineLevel="1">
      <c r="A119" s="8">
        <v>43831</v>
      </c>
      <c r="B119" s="45">
        <v>19.225899999999999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19.225905482655193</v>
      </c>
    </row>
    <row r="120" spans="1:21" hidden="1" outlineLevel="1">
      <c r="A120" s="8">
        <v>43862</v>
      </c>
      <c r="B120" s="45">
        <v>18.5654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18.565309469649449</v>
      </c>
    </row>
    <row r="121" spans="1:21" hidden="1" outlineLevel="1">
      <c r="A121" s="8">
        <v>43891</v>
      </c>
      <c r="B121" s="45">
        <v>17.6144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17.614433816278058</v>
      </c>
    </row>
    <row r="122" spans="1:21" hidden="1" outlineLevel="1">
      <c r="A122" s="8">
        <v>43922</v>
      </c>
      <c r="B122" s="45">
        <v>17.415400000000002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17.415400000000002</v>
      </c>
    </row>
    <row r="123" spans="1:21" hidden="1" outlineLevel="1">
      <c r="A123" s="8">
        <v>43952</v>
      </c>
      <c r="B123" s="45">
        <v>14.910500000000001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14.910500000000001</v>
      </c>
    </row>
    <row r="124" spans="1:21" hidden="1" outlineLevel="1">
      <c r="A124" s="8">
        <v>43983</v>
      </c>
      <c r="B124" s="45">
        <v>16.904699999999998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16.904684848130159</v>
      </c>
    </row>
    <row r="125" spans="1:21" hidden="1" outlineLevel="1">
      <c r="A125" s="8">
        <v>44013</v>
      </c>
      <c r="B125" s="45">
        <v>16.026700000000002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16.026698178843937</v>
      </c>
    </row>
    <row r="126" spans="1:21" hidden="1" outlineLevel="1">
      <c r="A126" s="8">
        <v>44044</v>
      </c>
      <c r="B126" s="45">
        <v>14.0985</v>
      </c>
      <c r="C126" s="45">
        <v>10.240600000000001</v>
      </c>
      <c r="D126" s="45">
        <v>0</v>
      </c>
      <c r="E126" s="45">
        <v>10.240600000000001</v>
      </c>
      <c r="F126" s="45">
        <v>0</v>
      </c>
      <c r="G126" s="45">
        <v>10.240600000000001</v>
      </c>
      <c r="H126" s="45">
        <v>0</v>
      </c>
      <c r="I126" s="45">
        <v>10.240600000000001</v>
      </c>
      <c r="J126" s="45">
        <v>0</v>
      </c>
      <c r="K126" s="45">
        <v>10.240600000000001</v>
      </c>
      <c r="L126" s="45">
        <v>0</v>
      </c>
      <c r="M126" s="45">
        <v>10.240600000000001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14.100650064420954</v>
      </c>
    </row>
    <row r="127" spans="1:21" hidden="1" outlineLevel="1">
      <c r="A127" s="8">
        <v>44075</v>
      </c>
      <c r="B127" s="45">
        <v>13.8224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13.822400000000002</v>
      </c>
    </row>
    <row r="128" spans="1:21" hidden="1" outlineLevel="1">
      <c r="A128" s="8">
        <v>44105</v>
      </c>
      <c r="B128" s="45">
        <v>14.0969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14.096902714527033</v>
      </c>
    </row>
    <row r="129" spans="1:21" hidden="1" outlineLevel="1">
      <c r="A129" s="8">
        <v>44136</v>
      </c>
      <c r="B129" s="45">
        <v>14.030900000000001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14.030863065758293</v>
      </c>
    </row>
    <row r="130" spans="1:21" hidden="1" outlineLevel="1">
      <c r="A130" s="8">
        <v>44166</v>
      </c>
      <c r="B130" s="45">
        <v>13.0359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13.035884245902629</v>
      </c>
    </row>
    <row r="131" spans="1:21" hidden="1" outlineLevel="1">
      <c r="A131" s="8">
        <v>44197</v>
      </c>
      <c r="B131" s="45">
        <v>13.5381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13.538061480572555</v>
      </c>
    </row>
    <row r="132" spans="1:21" hidden="1" outlineLevel="1">
      <c r="A132" s="8">
        <v>44228</v>
      </c>
      <c r="B132" s="45">
        <v>13.8416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13.8416</v>
      </c>
    </row>
    <row r="133" spans="1:21" hidden="1" outlineLevel="1">
      <c r="A133" s="8">
        <v>44256</v>
      </c>
      <c r="B133" s="45">
        <v>13.947699999999999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13.947643252773757</v>
      </c>
    </row>
    <row r="134" spans="1:21" hidden="1" outlineLevel="1">
      <c r="A134" s="8">
        <v>44287</v>
      </c>
      <c r="B134" s="45">
        <v>13.6349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13.634875144318984</v>
      </c>
    </row>
    <row r="135" spans="1:21" hidden="1" outlineLevel="1">
      <c r="A135" s="8">
        <v>44317</v>
      </c>
      <c r="B135" s="45">
        <v>12.712400000000001</v>
      </c>
      <c r="C135" s="45">
        <v>14.8993</v>
      </c>
      <c r="D135" s="45">
        <v>0</v>
      </c>
      <c r="E135" s="45">
        <v>14.8993</v>
      </c>
      <c r="F135" s="45">
        <v>14.8993</v>
      </c>
      <c r="G135" s="45">
        <v>0</v>
      </c>
      <c r="H135" s="45">
        <v>0</v>
      </c>
      <c r="I135" s="45">
        <v>14.8993</v>
      </c>
      <c r="J135" s="45">
        <v>0</v>
      </c>
      <c r="K135" s="45">
        <v>14.8993</v>
      </c>
      <c r="L135" s="45">
        <v>14.8993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12.702200300298804</v>
      </c>
    </row>
    <row r="136" spans="1:21" hidden="1" outlineLevel="1">
      <c r="A136" s="8">
        <v>44348</v>
      </c>
      <c r="B136" s="45">
        <v>12.6881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12.688103056365074</v>
      </c>
    </row>
    <row r="137" spans="1:21" hidden="1" outlineLevel="1">
      <c r="A137" s="8">
        <v>44378</v>
      </c>
      <c r="B137" s="45">
        <v>13.588100000000001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13.588146758485799</v>
      </c>
    </row>
    <row r="138" spans="1:21" hidden="1" outlineLevel="1">
      <c r="A138" s="8">
        <v>44409</v>
      </c>
      <c r="B138" s="45">
        <v>12.8226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12.822572412192052</v>
      </c>
    </row>
    <row r="139" spans="1:21" hidden="1" outlineLevel="1">
      <c r="A139" s="8">
        <v>44440</v>
      </c>
      <c r="B139" s="45">
        <v>13.298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13.297996414408976</v>
      </c>
    </row>
    <row r="140" spans="1:21" hidden="1" outlineLevel="1">
      <c r="A140" s="8">
        <v>44470</v>
      </c>
      <c r="B140" s="45">
        <v>8.2144999999999992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8.2145813272543311</v>
      </c>
    </row>
    <row r="141" spans="1:21" hidden="1" outlineLevel="1">
      <c r="A141" s="8">
        <v>44501</v>
      </c>
      <c r="B141" s="45">
        <v>12.4979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12.497908451806298</v>
      </c>
    </row>
    <row r="142" spans="1:21" hidden="1" outlineLevel="1">
      <c r="A142" s="8">
        <v>44531</v>
      </c>
      <c r="B142" s="45">
        <v>13.106999999999999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13.106970839686326</v>
      </c>
    </row>
    <row r="143" spans="1:21" hidden="1" outlineLevel="1">
      <c r="A143" s="8">
        <v>44562</v>
      </c>
      <c r="B143" s="45">
        <v>13.8126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13.812591698262651</v>
      </c>
    </row>
    <row r="144" spans="1:21" hidden="1" outlineLevel="1">
      <c r="A144" s="8">
        <v>44593</v>
      </c>
      <c r="B144" s="45">
        <v>11.7845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11.7845</v>
      </c>
    </row>
    <row r="145" spans="1:21" hidden="1" outlineLevel="1">
      <c r="A145" s="8">
        <v>44621</v>
      </c>
      <c r="B145" s="45">
        <v>14.690099999999999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14.690099999999999</v>
      </c>
    </row>
    <row r="146" spans="1:21" hidden="1" outlineLevel="1">
      <c r="A146" s="8">
        <v>44652</v>
      </c>
      <c r="B146" s="45">
        <v>13.5883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13.588299999999998</v>
      </c>
    </row>
    <row r="147" spans="1:21" hidden="1" outlineLevel="1">
      <c r="A147" s="8">
        <v>44682</v>
      </c>
      <c r="B147" s="45">
        <v>12.752700000000001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12.752700000000001</v>
      </c>
    </row>
    <row r="148" spans="1:21" hidden="1" outlineLevel="1">
      <c r="A148" s="8">
        <v>44713</v>
      </c>
      <c r="B148" s="45">
        <v>14.837999999999999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14.838001175290016</v>
      </c>
    </row>
    <row r="149" spans="1:21" hidden="1" outlineLevel="1">
      <c r="A149" s="8">
        <v>44743</v>
      </c>
      <c r="B149" s="45">
        <v>11.504200000000001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11.504200000000001</v>
      </c>
    </row>
    <row r="150" spans="1:21" hidden="1" outlineLevel="1">
      <c r="A150" s="8">
        <v>44774</v>
      </c>
      <c r="B150" s="45">
        <v>7.6566000000000001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7.6566000000000001</v>
      </c>
    </row>
    <row r="151" spans="1:21" hidden="1" outlineLevel="1">
      <c r="A151" s="8">
        <v>44805</v>
      </c>
      <c r="B151" s="45">
        <v>8.8914000000000009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8.8914000000000009</v>
      </c>
    </row>
    <row r="152" spans="1:21" hidden="1" outlineLevel="1">
      <c r="A152" s="8">
        <v>44835</v>
      </c>
      <c r="B152" s="45">
        <v>13.927300000000001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13.927300000000001</v>
      </c>
    </row>
    <row r="153" spans="1:21" hidden="1" outlineLevel="1">
      <c r="A153" s="8">
        <v>44866</v>
      </c>
      <c r="B153" s="45">
        <v>21.565899999999999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21.565899999999999</v>
      </c>
    </row>
    <row r="154" spans="1:21" hidden="1" outlineLevel="1">
      <c r="A154" s="8">
        <v>44896</v>
      </c>
      <c r="B154" s="45">
        <v>16.094999999999999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16.094999999999999</v>
      </c>
    </row>
    <row r="155" spans="1:21" hidden="1" outlineLevel="1">
      <c r="A155" s="8">
        <v>44927</v>
      </c>
      <c r="B155" s="45">
        <v>16.241199999999999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16.241199999999999</v>
      </c>
    </row>
    <row r="156" spans="1:21" hidden="1" outlineLevel="1">
      <c r="A156" s="8">
        <v>44958</v>
      </c>
      <c r="B156" s="45">
        <v>10.081899999999999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10.081899999999999</v>
      </c>
    </row>
    <row r="157" spans="1:21" hidden="1" outlineLevel="1">
      <c r="A157" s="8">
        <v>44986</v>
      </c>
      <c r="B157" s="45">
        <v>12.0358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12.0358</v>
      </c>
    </row>
    <row r="158" spans="1:21" hidden="1" outlineLevel="1">
      <c r="A158" s="8">
        <v>45017</v>
      </c>
      <c r="B158" s="45">
        <v>17.574200000000001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17.574250300317662</v>
      </c>
    </row>
    <row r="159" spans="1:21" hidden="1" outlineLevel="1">
      <c r="A159" s="8">
        <v>45047</v>
      </c>
      <c r="B159" s="45">
        <v>0.25659999999999999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0.25659999999999999</v>
      </c>
    </row>
    <row r="160" spans="1:21" hidden="1" outlineLevel="1">
      <c r="A160" s="8">
        <v>45078</v>
      </c>
      <c r="B160" s="45">
        <v>19.235800000000001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19.235799999999998</v>
      </c>
    </row>
    <row r="161" spans="1:21" hidden="1" outlineLevel="1">
      <c r="A161" s="8">
        <v>45108</v>
      </c>
      <c r="B161" s="45">
        <v>18.415600000000001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18.415600000000001</v>
      </c>
    </row>
    <row r="162" spans="1:21" hidden="1" outlineLevel="1">
      <c r="A162" s="8">
        <v>45139</v>
      </c>
      <c r="B162" s="45">
        <v>7.3063000000000002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7.3063000000000002</v>
      </c>
    </row>
    <row r="163" spans="1:21" hidden="1" outlineLevel="1">
      <c r="A163" s="8">
        <v>45170</v>
      </c>
      <c r="B163" s="45">
        <v>10.590199999999999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10.590199999999999</v>
      </c>
    </row>
    <row r="164" spans="1:21" hidden="1" outlineLevel="1">
      <c r="A164" s="8">
        <v>45200</v>
      </c>
      <c r="B164" s="45">
        <v>19.317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19.317</v>
      </c>
    </row>
    <row r="165" spans="1:21" hidden="1" outlineLevel="1">
      <c r="A165" s="8">
        <v>45231</v>
      </c>
      <c r="B165" s="45">
        <v>8.4854000000000003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8.4854000000000003</v>
      </c>
    </row>
    <row r="166" spans="1:21" hidden="1" outlineLevel="1">
      <c r="A166" s="8">
        <v>45261</v>
      </c>
      <c r="B166" s="45">
        <v>9.9626000000000001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9.9626000000000001</v>
      </c>
    </row>
    <row r="167" spans="1:21" hidden="1" outlineLevel="1">
      <c r="A167" s="8">
        <v>45292</v>
      </c>
      <c r="B167" s="45">
        <v>13.732100000000001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13.732100000000001</v>
      </c>
    </row>
    <row r="168" spans="1:21" hidden="1" outlineLevel="1">
      <c r="A168" s="8">
        <v>45323</v>
      </c>
      <c r="B168" s="45">
        <v>22.3795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22.3795</v>
      </c>
    </row>
    <row r="169" spans="1:21">
      <c r="A169" s="8">
        <v>45352</v>
      </c>
      <c r="B169" s="45">
        <v>17.7927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17.7927</v>
      </c>
    </row>
    <row r="170" spans="1:21">
      <c r="A170" s="8">
        <v>45383</v>
      </c>
      <c r="B170" s="45">
        <v>18.423200000000001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18.423200000000001</v>
      </c>
    </row>
    <row r="171" spans="1:21">
      <c r="A171" s="8">
        <v>45413</v>
      </c>
      <c r="B171" s="45">
        <v>20.4617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20.4617</v>
      </c>
    </row>
    <row r="172" spans="1:21">
      <c r="A172" s="8">
        <v>45444</v>
      </c>
      <c r="B172" s="45">
        <v>18.9649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18.9649</v>
      </c>
    </row>
    <row r="173" spans="1:21">
      <c r="A173" s="8">
        <v>45474</v>
      </c>
      <c r="B173" s="45">
        <v>18.2212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18.2212</v>
      </c>
    </row>
    <row r="174" spans="1:21">
      <c r="A174" s="8">
        <v>45505</v>
      </c>
      <c r="B174" s="45">
        <v>10.959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10.959</v>
      </c>
    </row>
    <row r="175" spans="1:21">
      <c r="A175" s="8">
        <v>45536</v>
      </c>
      <c r="B175" s="45">
        <v>10.276400000000001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10.276400000000002</v>
      </c>
    </row>
    <row r="176" spans="1:21">
      <c r="A176" s="8">
        <v>45566</v>
      </c>
      <c r="B176" s="45">
        <v>18.339099999999998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18.339099999999998</v>
      </c>
    </row>
    <row r="177" spans="1:21">
      <c r="A177" s="8">
        <v>45597</v>
      </c>
      <c r="B177" s="45">
        <v>16.801400000000001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16.801400000000001</v>
      </c>
    </row>
    <row r="178" spans="1:21">
      <c r="A178" s="8">
        <v>45627</v>
      </c>
      <c r="B178" s="45">
        <v>17.013000000000002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17.013000000000002</v>
      </c>
    </row>
    <row r="179" spans="1:21">
      <c r="A179" s="8">
        <v>45658</v>
      </c>
      <c r="B179" s="45">
        <v>15.0883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15.0883</v>
      </c>
    </row>
    <row r="180" spans="1:21">
      <c r="A180" s="8">
        <v>45689</v>
      </c>
      <c r="B180" s="45">
        <v>16.438099999999999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16.438099999999999</v>
      </c>
    </row>
    <row r="181" spans="1:21">
      <c r="A181" s="8">
        <v>45717</v>
      </c>
      <c r="B181" s="45">
        <v>17.3294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17.3294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8" customWidth="1"/>
    <col min="5" max="5" width="7.6640625" style="18" customWidth="1"/>
    <col min="6" max="6" width="6.5546875" style="18" customWidth="1"/>
    <col min="7" max="8" width="7.6640625" style="18" customWidth="1"/>
    <col min="9" max="9" width="6.6640625" style="18" bestFit="1" customWidth="1"/>
    <col min="10" max="10" width="6.6640625" style="18" customWidth="1"/>
    <col min="11" max="11" width="7.6640625" style="18" customWidth="1"/>
    <col min="12" max="12" width="6.33203125" style="18" customWidth="1"/>
    <col min="13" max="13" width="7.6640625" style="18" customWidth="1"/>
    <col min="14" max="14" width="7" style="18" customWidth="1"/>
    <col min="15" max="15" width="6.6640625" style="18" bestFit="1" customWidth="1"/>
    <col min="16" max="16" width="6" style="18" bestFit="1" customWidth="1"/>
    <col min="17" max="17" width="7" style="18" bestFit="1" customWidth="1"/>
    <col min="18" max="18" width="6.109375" style="23" customWidth="1"/>
    <col min="19" max="19" width="7.109375" style="18" customWidth="1"/>
    <col min="20" max="20" width="7" style="18" customWidth="1"/>
    <col min="21" max="21" width="14.6640625" style="18" customWidth="1"/>
    <col min="22" max="22" width="6" style="18" bestFit="1" customWidth="1"/>
    <col min="23" max="23" width="7.109375" style="18" customWidth="1"/>
    <col min="24" max="24" width="6.109375" style="18" customWidth="1"/>
    <col min="25" max="25" width="7.33203125" style="18" customWidth="1"/>
    <col min="26" max="26" width="7.109375" style="18" customWidth="1"/>
    <col min="27" max="27" width="6.6640625" style="18" bestFit="1" customWidth="1"/>
    <col min="28" max="28" width="6.88671875" style="18" customWidth="1"/>
    <col min="29" max="29" width="8.44140625" style="18" customWidth="1"/>
    <col min="30" max="30" width="6.109375" style="18" customWidth="1"/>
    <col min="31" max="31" width="7.5546875" style="18" customWidth="1"/>
    <col min="32" max="32" width="8.44140625" style="18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129</v>
      </c>
      <c r="B1" s="18"/>
    </row>
    <row r="2" spans="1:39" ht="5.25" customHeight="1"/>
    <row r="3" spans="1:39" ht="27.75" customHeight="1">
      <c r="A3" s="231" t="s">
        <v>107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</row>
    <row r="4" spans="1:39" ht="12.75" customHeight="1">
      <c r="A4" s="206" t="s">
        <v>128</v>
      </c>
      <c r="B4" s="218"/>
      <c r="C4" s="218"/>
      <c r="D4" s="218"/>
      <c r="E4" s="218"/>
      <c r="F4" s="218"/>
    </row>
    <row r="5" spans="1:39" ht="12.75" customHeight="1">
      <c r="A5" s="25" t="s">
        <v>51</v>
      </c>
    </row>
    <row r="6" spans="1:39" s="30" customFormat="1" ht="15.75" customHeight="1">
      <c r="A6" s="215" t="s">
        <v>0</v>
      </c>
      <c r="B6" s="204" t="s">
        <v>1</v>
      </c>
      <c r="C6" s="204" t="s">
        <v>59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04" t="s">
        <v>4</v>
      </c>
      <c r="V6" s="193" t="s">
        <v>2</v>
      </c>
      <c r="W6" s="193"/>
      <c r="X6" s="193"/>
      <c r="Y6" s="193"/>
      <c r="Z6" s="193"/>
      <c r="AA6" s="193" t="s">
        <v>3</v>
      </c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228" t="s">
        <v>58</v>
      </c>
    </row>
    <row r="7" spans="1:39" s="30" customFormat="1" ht="12.75" customHeight="1">
      <c r="A7" s="215"/>
      <c r="B7" s="204"/>
      <c r="C7" s="204"/>
      <c r="D7" s="224" t="s">
        <v>67</v>
      </c>
      <c r="E7" s="224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04"/>
      <c r="V7" s="224" t="s">
        <v>67</v>
      </c>
      <c r="W7" s="224" t="s">
        <v>6</v>
      </c>
      <c r="X7" s="193" t="s">
        <v>7</v>
      </c>
      <c r="Y7" s="194"/>
      <c r="Z7" s="194"/>
      <c r="AA7" s="193" t="s">
        <v>8</v>
      </c>
      <c r="AB7" s="193"/>
      <c r="AC7" s="193"/>
      <c r="AD7" s="194"/>
      <c r="AE7" s="194"/>
      <c r="AF7" s="194"/>
      <c r="AG7" s="193" t="s">
        <v>9</v>
      </c>
      <c r="AH7" s="193"/>
      <c r="AI7" s="193"/>
      <c r="AJ7" s="194"/>
      <c r="AK7" s="194"/>
      <c r="AL7" s="194"/>
      <c r="AM7" s="229"/>
    </row>
    <row r="8" spans="1:39" ht="77.25" customHeight="1">
      <c r="A8" s="215"/>
      <c r="B8" s="204"/>
      <c r="C8" s="204"/>
      <c r="D8" s="224"/>
      <c r="E8" s="224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67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67</v>
      </c>
      <c r="Q8" s="21" t="s">
        <v>6</v>
      </c>
      <c r="R8" s="21" t="s">
        <v>10</v>
      </c>
      <c r="S8" s="21" t="s">
        <v>11</v>
      </c>
      <c r="T8" s="21" t="s">
        <v>12</v>
      </c>
      <c r="U8" s="204"/>
      <c r="V8" s="224"/>
      <c r="W8" s="224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67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67</v>
      </c>
      <c r="AI8" s="21" t="s">
        <v>6</v>
      </c>
      <c r="AJ8" s="21" t="s">
        <v>10</v>
      </c>
      <c r="AK8" s="21" t="s">
        <v>11</v>
      </c>
      <c r="AL8" s="21" t="s">
        <v>12</v>
      </c>
      <c r="AM8" s="230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27.018000000000001</v>
      </c>
      <c r="C11" s="45">
        <v>27.573</v>
      </c>
      <c r="D11" s="45">
        <v>35.482399999999998</v>
      </c>
      <c r="E11" s="45">
        <v>16.5245</v>
      </c>
      <c r="F11" s="45">
        <v>11.190899999999999</v>
      </c>
      <c r="G11" s="45">
        <v>19.9635</v>
      </c>
      <c r="H11" s="45">
        <v>18.264600000000002</v>
      </c>
      <c r="I11" s="45">
        <v>27.7546</v>
      </c>
      <c r="J11" s="45">
        <v>35.531700000000001</v>
      </c>
      <c r="K11" s="45">
        <v>16.6373</v>
      </c>
      <c r="L11" s="45">
        <v>11.196899999999999</v>
      </c>
      <c r="M11" s="45">
        <v>20.0015</v>
      </c>
      <c r="N11" s="45">
        <v>19.067</v>
      </c>
      <c r="O11" s="45">
        <v>13.393599999999999</v>
      </c>
      <c r="P11" s="45">
        <v>19.916399999999999</v>
      </c>
      <c r="Q11" s="45">
        <v>12.282</v>
      </c>
      <c r="R11" s="45">
        <v>7.7499000000000002</v>
      </c>
      <c r="S11" s="45">
        <v>11.5562</v>
      </c>
      <c r="T11" s="45">
        <v>12.466100000000001</v>
      </c>
      <c r="U11" s="45">
        <v>21.689399999999999</v>
      </c>
      <c r="V11" s="45">
        <v>0</v>
      </c>
      <c r="W11" s="45">
        <v>21.689399999999999</v>
      </c>
      <c r="X11" s="45">
        <v>32.747900000000001</v>
      </c>
      <c r="Y11" s="45">
        <v>18.1999</v>
      </c>
      <c r="Z11" s="45">
        <v>14.4861</v>
      </c>
      <c r="AA11" s="45">
        <v>23.986699999999999</v>
      </c>
      <c r="AB11" s="45">
        <v>0</v>
      </c>
      <c r="AC11" s="45">
        <v>23.986699999999999</v>
      </c>
      <c r="AD11" s="45">
        <v>32.747900000000001</v>
      </c>
      <c r="AE11" s="45">
        <v>18.2026</v>
      </c>
      <c r="AF11" s="45">
        <v>17.812799999999999</v>
      </c>
      <c r="AG11" s="45">
        <v>8.3795000000000002</v>
      </c>
      <c r="AH11" s="45">
        <v>0</v>
      </c>
      <c r="AI11" s="45">
        <v>8.3795000000000002</v>
      </c>
      <c r="AJ11" s="45">
        <v>0</v>
      </c>
      <c r="AK11" s="45">
        <v>15.12</v>
      </c>
      <c r="AL11" s="45">
        <v>8.3699999999999992</v>
      </c>
      <c r="AM11" s="45">
        <v>22.341899999999999</v>
      </c>
    </row>
    <row r="12" spans="1:39" hidden="1" outlineLevel="1">
      <c r="A12" s="8">
        <v>40575</v>
      </c>
      <c r="B12" s="45">
        <v>27.814699999999998</v>
      </c>
      <c r="C12" s="45">
        <v>29.652699999999999</v>
      </c>
      <c r="D12" s="45">
        <v>35.420699999999997</v>
      </c>
      <c r="E12" s="45">
        <v>16.9785</v>
      </c>
      <c r="F12" s="45">
        <v>12.459</v>
      </c>
      <c r="G12" s="45">
        <v>19.6585</v>
      </c>
      <c r="H12" s="45">
        <v>13.672800000000001</v>
      </c>
      <c r="I12" s="45">
        <v>30.252400000000002</v>
      </c>
      <c r="J12" s="45">
        <v>35.575299999999999</v>
      </c>
      <c r="K12" s="45">
        <v>17.939800000000002</v>
      </c>
      <c r="L12" s="45">
        <v>12.459</v>
      </c>
      <c r="M12" s="45">
        <v>19.694700000000001</v>
      </c>
      <c r="N12" s="45">
        <v>19.5745</v>
      </c>
      <c r="O12" s="45">
        <v>7.2908999999999997</v>
      </c>
      <c r="P12" s="45">
        <v>21.024000000000001</v>
      </c>
      <c r="Q12" s="45">
        <v>1.962</v>
      </c>
      <c r="R12" s="45">
        <v>0</v>
      </c>
      <c r="S12" s="45">
        <v>11.5303</v>
      </c>
      <c r="T12" s="45">
        <v>1.5215000000000001</v>
      </c>
      <c r="U12" s="45">
        <v>13.5604</v>
      </c>
      <c r="V12" s="45">
        <v>0</v>
      </c>
      <c r="W12" s="45">
        <v>13.5604</v>
      </c>
      <c r="X12" s="45">
        <v>32.621200000000002</v>
      </c>
      <c r="Y12" s="45">
        <v>22.288699999999999</v>
      </c>
      <c r="Z12" s="45">
        <v>7.7999000000000001</v>
      </c>
      <c r="AA12" s="45">
        <v>21.361000000000001</v>
      </c>
      <c r="AB12" s="45">
        <v>0</v>
      </c>
      <c r="AC12" s="45">
        <v>21.361000000000001</v>
      </c>
      <c r="AD12" s="45">
        <v>32.747900000000001</v>
      </c>
      <c r="AE12" s="45">
        <v>22.2944</v>
      </c>
      <c r="AF12" s="45">
        <v>18.675799999999999</v>
      </c>
      <c r="AG12" s="45">
        <v>1.0006999999999999</v>
      </c>
      <c r="AH12" s="45">
        <v>0</v>
      </c>
      <c r="AI12" s="45">
        <v>1.0006999999999999</v>
      </c>
      <c r="AJ12" s="45">
        <v>14.04</v>
      </c>
      <c r="AK12" s="45">
        <v>15.12</v>
      </c>
      <c r="AL12" s="45">
        <v>0.9839</v>
      </c>
      <c r="AM12" s="45">
        <v>23.5078</v>
      </c>
    </row>
    <row r="13" spans="1:39" hidden="1" outlineLevel="1">
      <c r="A13" s="8">
        <v>40603</v>
      </c>
      <c r="B13" s="45">
        <v>30.784600000000001</v>
      </c>
      <c r="C13" s="45">
        <v>32.225499999999997</v>
      </c>
      <c r="D13" s="45">
        <v>35.606099999999998</v>
      </c>
      <c r="E13" s="45">
        <v>22.3934</v>
      </c>
      <c r="F13" s="45">
        <v>22.4754</v>
      </c>
      <c r="G13" s="45">
        <v>22.246500000000001</v>
      </c>
      <c r="H13" s="45">
        <v>22.831600000000002</v>
      </c>
      <c r="I13" s="45">
        <v>32.368600000000001</v>
      </c>
      <c r="J13" s="45">
        <v>35.736600000000003</v>
      </c>
      <c r="K13" s="45">
        <v>22.5276</v>
      </c>
      <c r="L13" s="45">
        <v>22.683</v>
      </c>
      <c r="M13" s="45">
        <v>22.287800000000001</v>
      </c>
      <c r="N13" s="45">
        <v>23.244700000000002</v>
      </c>
      <c r="O13" s="45">
        <v>17.700800000000001</v>
      </c>
      <c r="P13" s="45">
        <v>20.528300000000002</v>
      </c>
      <c r="Q13" s="45">
        <v>12.338800000000001</v>
      </c>
      <c r="R13" s="45">
        <v>7.75</v>
      </c>
      <c r="S13" s="45">
        <v>14.975</v>
      </c>
      <c r="T13" s="45">
        <v>12.7371</v>
      </c>
      <c r="U13" s="45">
        <v>13.1599</v>
      </c>
      <c r="V13" s="45">
        <v>0</v>
      </c>
      <c r="W13" s="45">
        <v>13.1599</v>
      </c>
      <c r="X13" s="45">
        <v>20.04</v>
      </c>
      <c r="Y13" s="45">
        <v>19.5991</v>
      </c>
      <c r="Z13" s="45">
        <v>12.263</v>
      </c>
      <c r="AA13" s="45">
        <v>19.309100000000001</v>
      </c>
      <c r="AB13" s="45">
        <v>0</v>
      </c>
      <c r="AC13" s="45">
        <v>19.309100000000001</v>
      </c>
      <c r="AD13" s="45">
        <v>20.04</v>
      </c>
      <c r="AE13" s="45">
        <v>19.5991</v>
      </c>
      <c r="AF13" s="45">
        <v>19.226199999999999</v>
      </c>
      <c r="AG13" s="45">
        <v>4.0475000000000003</v>
      </c>
      <c r="AH13" s="45">
        <v>0</v>
      </c>
      <c r="AI13" s="45">
        <v>4.0475000000000003</v>
      </c>
      <c r="AJ13" s="45">
        <v>0</v>
      </c>
      <c r="AK13" s="45">
        <v>0</v>
      </c>
      <c r="AL13" s="45">
        <v>4.0475000000000003</v>
      </c>
      <c r="AM13" s="45">
        <v>22.540099999999999</v>
      </c>
    </row>
    <row r="14" spans="1:39" hidden="1" outlineLevel="1">
      <c r="A14" s="8">
        <v>40634</v>
      </c>
      <c r="B14" s="45">
        <v>29.739699999999999</v>
      </c>
      <c r="C14" s="45">
        <v>31.084900000000001</v>
      </c>
      <c r="D14" s="45">
        <v>35.775100000000002</v>
      </c>
      <c r="E14" s="45">
        <v>20.168199999999999</v>
      </c>
      <c r="F14" s="45">
        <v>23.568000000000001</v>
      </c>
      <c r="G14" s="45">
        <v>22.045400000000001</v>
      </c>
      <c r="H14" s="45">
        <v>17.224900000000002</v>
      </c>
      <c r="I14" s="45">
        <v>32.472099999999998</v>
      </c>
      <c r="J14" s="45">
        <v>35.8005</v>
      </c>
      <c r="K14" s="45">
        <v>21.119499999999999</v>
      </c>
      <c r="L14" s="45">
        <v>23.808599999999998</v>
      </c>
      <c r="M14" s="45">
        <v>21.747900000000001</v>
      </c>
      <c r="N14" s="45">
        <v>17.032699999999998</v>
      </c>
      <c r="O14" s="45">
        <v>18.202200000000001</v>
      </c>
      <c r="P14" s="45">
        <v>22.798100000000002</v>
      </c>
      <c r="Q14" s="45">
        <v>18.136700000000001</v>
      </c>
      <c r="R14" s="45">
        <v>8</v>
      </c>
      <c r="S14" s="45">
        <v>25.708500000000001</v>
      </c>
      <c r="T14" s="45">
        <v>17.324000000000002</v>
      </c>
      <c r="U14" s="45">
        <v>19.558800000000002</v>
      </c>
      <c r="V14" s="45">
        <v>0</v>
      </c>
      <c r="W14" s="45">
        <v>19.558800000000002</v>
      </c>
      <c r="X14" s="45">
        <v>32.747900000000001</v>
      </c>
      <c r="Y14" s="45">
        <v>20.6829</v>
      </c>
      <c r="Z14" s="45">
        <v>16.963200000000001</v>
      </c>
      <c r="AA14" s="45">
        <v>22.566099999999999</v>
      </c>
      <c r="AB14" s="45">
        <v>0</v>
      </c>
      <c r="AC14" s="45">
        <v>22.566099999999999</v>
      </c>
      <c r="AD14" s="45">
        <v>32.747900000000001</v>
      </c>
      <c r="AE14" s="45">
        <v>20.6829</v>
      </c>
      <c r="AF14" s="45">
        <v>19.145499999999998</v>
      </c>
      <c r="AG14" s="45">
        <v>14.643599999999999</v>
      </c>
      <c r="AH14" s="45">
        <v>0</v>
      </c>
      <c r="AI14" s="45">
        <v>14.643599999999999</v>
      </c>
      <c r="AJ14" s="45">
        <v>0</v>
      </c>
      <c r="AK14" s="45">
        <v>0</v>
      </c>
      <c r="AL14" s="45">
        <v>14.643599999999999</v>
      </c>
      <c r="AM14" s="45">
        <v>21.492000000000001</v>
      </c>
    </row>
    <row r="15" spans="1:39" hidden="1" outlineLevel="1">
      <c r="A15" s="8">
        <v>40664</v>
      </c>
      <c r="B15" s="45">
        <v>28.7241</v>
      </c>
      <c r="C15" s="45">
        <v>29.874099999999999</v>
      </c>
      <c r="D15" s="45">
        <v>35.7776</v>
      </c>
      <c r="E15" s="45">
        <v>16.623200000000001</v>
      </c>
      <c r="F15" s="45">
        <v>21.679099999999998</v>
      </c>
      <c r="G15" s="45">
        <v>22.407399999999999</v>
      </c>
      <c r="H15" s="45">
        <v>9.9148999999999994</v>
      </c>
      <c r="I15" s="45">
        <v>32.567599999999999</v>
      </c>
      <c r="J15" s="45">
        <v>35.807600000000001</v>
      </c>
      <c r="K15" s="45">
        <v>21.752600000000001</v>
      </c>
      <c r="L15" s="45">
        <v>21.706800000000001</v>
      </c>
      <c r="M15" s="45">
        <v>23.555800000000001</v>
      </c>
      <c r="N15" s="45">
        <v>17.208400000000001</v>
      </c>
      <c r="O15" s="45">
        <v>6.3314000000000004</v>
      </c>
      <c r="P15" s="45">
        <v>20.040800000000001</v>
      </c>
      <c r="Q15" s="45">
        <v>6.1535000000000002</v>
      </c>
      <c r="R15" s="45">
        <v>8</v>
      </c>
      <c r="S15" s="45">
        <v>6.2000999999999999</v>
      </c>
      <c r="T15" s="45">
        <v>6.1475999999999997</v>
      </c>
      <c r="U15" s="45">
        <v>15.373799999999999</v>
      </c>
      <c r="V15" s="45">
        <v>0</v>
      </c>
      <c r="W15" s="45">
        <v>15.373799999999999</v>
      </c>
      <c r="X15" s="45">
        <v>32.747900000000001</v>
      </c>
      <c r="Y15" s="45">
        <v>21</v>
      </c>
      <c r="Z15" s="45">
        <v>13.0852</v>
      </c>
      <c r="AA15" s="45">
        <v>21.2331</v>
      </c>
      <c r="AB15" s="45">
        <v>0</v>
      </c>
      <c r="AC15" s="45">
        <v>21.2331</v>
      </c>
      <c r="AD15" s="45">
        <v>32.747900000000001</v>
      </c>
      <c r="AE15" s="45">
        <v>21</v>
      </c>
      <c r="AF15" s="45">
        <v>18.812899999999999</v>
      </c>
      <c r="AG15" s="45">
        <v>6.3277000000000001</v>
      </c>
      <c r="AH15" s="45">
        <v>0</v>
      </c>
      <c r="AI15" s="45">
        <v>6.3277000000000001</v>
      </c>
      <c r="AJ15" s="45">
        <v>0</v>
      </c>
      <c r="AK15" s="45">
        <v>0</v>
      </c>
      <c r="AL15" s="45">
        <v>6.3277000000000001</v>
      </c>
      <c r="AM15" s="45">
        <v>21.383500000000002</v>
      </c>
    </row>
    <row r="16" spans="1:39" hidden="1" outlineLevel="1">
      <c r="A16" s="8">
        <v>40695</v>
      </c>
      <c r="B16" s="45">
        <v>30.104500000000002</v>
      </c>
      <c r="C16" s="45">
        <v>32.851900000000001</v>
      </c>
      <c r="D16" s="45">
        <v>35.770099999999999</v>
      </c>
      <c r="E16" s="45">
        <v>23.719899999999999</v>
      </c>
      <c r="F16" s="45">
        <v>23.834399999999999</v>
      </c>
      <c r="G16" s="45">
        <v>24.132300000000001</v>
      </c>
      <c r="H16" s="45">
        <v>22.739100000000001</v>
      </c>
      <c r="I16" s="45">
        <v>32.921900000000001</v>
      </c>
      <c r="J16" s="45">
        <v>35.789700000000003</v>
      </c>
      <c r="K16" s="45">
        <v>23.837399999999999</v>
      </c>
      <c r="L16" s="45">
        <v>23.8169</v>
      </c>
      <c r="M16" s="45">
        <v>24.157499999999999</v>
      </c>
      <c r="N16" s="45">
        <v>23.116499999999998</v>
      </c>
      <c r="O16" s="45">
        <v>16.309699999999999</v>
      </c>
      <c r="P16" s="45">
        <v>20.472000000000001</v>
      </c>
      <c r="Q16" s="45">
        <v>15.063599999999999</v>
      </c>
      <c r="R16" s="45">
        <v>25.952000000000002</v>
      </c>
      <c r="S16" s="45">
        <v>14.9933</v>
      </c>
      <c r="T16" s="45">
        <v>13.691000000000001</v>
      </c>
      <c r="U16" s="45">
        <v>17.916599999999999</v>
      </c>
      <c r="V16" s="45">
        <v>0</v>
      </c>
      <c r="W16" s="45">
        <v>17.916599999999999</v>
      </c>
      <c r="X16" s="45">
        <v>0</v>
      </c>
      <c r="Y16" s="45">
        <v>23.093800000000002</v>
      </c>
      <c r="Z16" s="45">
        <v>17.356200000000001</v>
      </c>
      <c r="AA16" s="45">
        <v>18.103400000000001</v>
      </c>
      <c r="AB16" s="45">
        <v>0</v>
      </c>
      <c r="AC16" s="45">
        <v>18.103400000000001</v>
      </c>
      <c r="AD16" s="45">
        <v>0</v>
      </c>
      <c r="AE16" s="45">
        <v>23.093800000000002</v>
      </c>
      <c r="AF16" s="45">
        <v>17.543399999999998</v>
      </c>
      <c r="AG16" s="45">
        <v>12.247400000000001</v>
      </c>
      <c r="AH16" s="45">
        <v>0</v>
      </c>
      <c r="AI16" s="45">
        <v>12.247400000000001</v>
      </c>
      <c r="AJ16" s="45">
        <v>0</v>
      </c>
      <c r="AK16" s="45">
        <v>0</v>
      </c>
      <c r="AL16" s="45">
        <v>12.247400000000001</v>
      </c>
      <c r="AM16" s="45">
        <v>19.511600000000001</v>
      </c>
    </row>
    <row r="17" spans="1:39" hidden="1" outlineLevel="1">
      <c r="A17" s="8">
        <v>40725</v>
      </c>
      <c r="B17" s="45">
        <v>28.81</v>
      </c>
      <c r="C17" s="45">
        <v>30.734200000000001</v>
      </c>
      <c r="D17" s="45">
        <v>35.537199999999999</v>
      </c>
      <c r="E17" s="45">
        <v>22.703700000000001</v>
      </c>
      <c r="F17" s="45">
        <v>22.1477</v>
      </c>
      <c r="G17" s="45">
        <v>23.167400000000001</v>
      </c>
      <c r="H17" s="45">
        <v>21.6496</v>
      </c>
      <c r="I17" s="45">
        <v>31.027899999999999</v>
      </c>
      <c r="J17" s="45">
        <v>35.549799999999998</v>
      </c>
      <c r="K17" s="45">
        <v>23.1419</v>
      </c>
      <c r="L17" s="45">
        <v>22.173100000000002</v>
      </c>
      <c r="M17" s="45">
        <v>23.213899999999999</v>
      </c>
      <c r="N17" s="45">
        <v>24.202999999999999</v>
      </c>
      <c r="O17" s="45">
        <v>13.0678</v>
      </c>
      <c r="P17" s="45">
        <v>21.841999999999999</v>
      </c>
      <c r="Q17" s="45">
        <v>12.747999999999999</v>
      </c>
      <c r="R17" s="45">
        <v>7.75</v>
      </c>
      <c r="S17" s="45">
        <v>13.5847</v>
      </c>
      <c r="T17" s="45">
        <v>12.726699999999999</v>
      </c>
      <c r="U17" s="45">
        <v>19.968299999999999</v>
      </c>
      <c r="V17" s="45">
        <v>0</v>
      </c>
      <c r="W17" s="45">
        <v>19.968299999999999</v>
      </c>
      <c r="X17" s="45">
        <v>0</v>
      </c>
      <c r="Y17" s="45">
        <v>23.093800000000002</v>
      </c>
      <c r="Z17" s="45">
        <v>19.794</v>
      </c>
      <c r="AA17" s="45">
        <v>20.0944</v>
      </c>
      <c r="AB17" s="45">
        <v>0</v>
      </c>
      <c r="AC17" s="45">
        <v>20.0944</v>
      </c>
      <c r="AD17" s="45">
        <v>0</v>
      </c>
      <c r="AE17" s="45">
        <v>23.093800000000002</v>
      </c>
      <c r="AF17" s="45">
        <v>19.924099999999999</v>
      </c>
      <c r="AG17" s="45">
        <v>12.789300000000001</v>
      </c>
      <c r="AH17" s="45">
        <v>0</v>
      </c>
      <c r="AI17" s="45">
        <v>12.789300000000001</v>
      </c>
      <c r="AJ17" s="45">
        <v>0</v>
      </c>
      <c r="AK17" s="45">
        <v>0</v>
      </c>
      <c r="AL17" s="45">
        <v>12.789300000000001</v>
      </c>
      <c r="AM17" s="45">
        <v>20.776700000000002</v>
      </c>
    </row>
    <row r="18" spans="1:39" hidden="1" outlineLevel="1">
      <c r="A18" s="8">
        <v>40756</v>
      </c>
      <c r="B18" s="45">
        <v>26.088999999999999</v>
      </c>
      <c r="C18" s="45">
        <v>28.487100000000002</v>
      </c>
      <c r="D18" s="45">
        <v>35.297499999999999</v>
      </c>
      <c r="E18" s="45">
        <v>22.4619</v>
      </c>
      <c r="F18" s="45">
        <v>22.061599999999999</v>
      </c>
      <c r="G18" s="45">
        <v>23.088100000000001</v>
      </c>
      <c r="H18" s="45">
        <v>21.2653</v>
      </c>
      <c r="I18" s="45">
        <v>28.6784</v>
      </c>
      <c r="J18" s="45">
        <v>35.317300000000003</v>
      </c>
      <c r="K18" s="45">
        <v>22.6784</v>
      </c>
      <c r="L18" s="45">
        <v>22.061599999999999</v>
      </c>
      <c r="M18" s="45">
        <v>23.1736</v>
      </c>
      <c r="N18" s="45">
        <v>21.897600000000001</v>
      </c>
      <c r="O18" s="45">
        <v>13.127000000000001</v>
      </c>
      <c r="P18" s="45">
        <v>17.5916</v>
      </c>
      <c r="Q18" s="45">
        <v>12.9275</v>
      </c>
      <c r="R18" s="45" t="s">
        <v>265</v>
      </c>
      <c r="S18" s="45">
        <v>12.8223</v>
      </c>
      <c r="T18" s="45">
        <v>12.9565</v>
      </c>
      <c r="U18" s="45">
        <v>15.5608</v>
      </c>
      <c r="V18" s="45">
        <v>0</v>
      </c>
      <c r="W18" s="45">
        <v>15.5608</v>
      </c>
      <c r="X18" s="45">
        <v>0</v>
      </c>
      <c r="Y18" s="45">
        <v>15.3361</v>
      </c>
      <c r="Z18" s="45">
        <v>15.601699999999999</v>
      </c>
      <c r="AA18" s="45">
        <v>16.044899999999998</v>
      </c>
      <c r="AB18" s="45">
        <v>0</v>
      </c>
      <c r="AC18" s="45">
        <v>16.044899999999998</v>
      </c>
      <c r="AD18" s="45">
        <v>0</v>
      </c>
      <c r="AE18" s="45">
        <v>23.093800000000002</v>
      </c>
      <c r="AF18" s="45">
        <v>15.829599999999999</v>
      </c>
      <c r="AG18" s="45">
        <v>13.9964</v>
      </c>
      <c r="AH18" s="45">
        <v>0</v>
      </c>
      <c r="AI18" s="45">
        <v>13.9964</v>
      </c>
      <c r="AJ18" s="45" t="s">
        <v>265</v>
      </c>
      <c r="AK18" s="45">
        <v>14</v>
      </c>
      <c r="AL18" s="45">
        <v>13.992000000000001</v>
      </c>
      <c r="AM18" s="45">
        <v>20.0855</v>
      </c>
    </row>
    <row r="19" spans="1:39" hidden="1" outlineLevel="1">
      <c r="A19" s="8">
        <v>40787</v>
      </c>
      <c r="B19" s="45">
        <v>24.595500000000001</v>
      </c>
      <c r="C19" s="45">
        <v>26.043900000000001</v>
      </c>
      <c r="D19" s="45">
        <v>35.131</v>
      </c>
      <c r="E19" s="45">
        <v>21.4406</v>
      </c>
      <c r="F19" s="45">
        <v>21.895800000000001</v>
      </c>
      <c r="G19" s="45">
        <v>23.628</v>
      </c>
      <c r="H19" s="45">
        <v>18.354399999999998</v>
      </c>
      <c r="I19" s="45">
        <v>27.7059</v>
      </c>
      <c r="J19" s="45">
        <v>35.154299999999999</v>
      </c>
      <c r="K19" s="45">
        <v>23.2074</v>
      </c>
      <c r="L19" s="45">
        <v>21.895800000000001</v>
      </c>
      <c r="M19" s="45">
        <v>24.658999999999999</v>
      </c>
      <c r="N19" s="45">
        <v>21.3643</v>
      </c>
      <c r="O19" s="45">
        <v>12.3704</v>
      </c>
      <c r="P19" s="45">
        <v>19.742000000000001</v>
      </c>
      <c r="Q19" s="45">
        <v>12.335599999999999</v>
      </c>
      <c r="R19" s="45" t="s">
        <v>265</v>
      </c>
      <c r="S19" s="45">
        <v>13.188499999999999</v>
      </c>
      <c r="T19" s="45">
        <v>12.019</v>
      </c>
      <c r="U19" s="45">
        <v>16.640799999999999</v>
      </c>
      <c r="V19" s="45">
        <v>0</v>
      </c>
      <c r="W19" s="45">
        <v>16.640799999999999</v>
      </c>
      <c r="X19" s="45">
        <v>0</v>
      </c>
      <c r="Y19" s="45">
        <v>19.3</v>
      </c>
      <c r="Z19" s="45">
        <v>15.7913</v>
      </c>
      <c r="AA19" s="45">
        <v>16.6663</v>
      </c>
      <c r="AB19" s="45">
        <v>0</v>
      </c>
      <c r="AC19" s="45">
        <v>16.6663</v>
      </c>
      <c r="AD19" s="45">
        <v>0</v>
      </c>
      <c r="AE19" s="45">
        <v>19.3</v>
      </c>
      <c r="AF19" s="45">
        <v>15.815300000000001</v>
      </c>
      <c r="AG19" s="45">
        <v>13.705500000000001</v>
      </c>
      <c r="AH19" s="45">
        <v>0</v>
      </c>
      <c r="AI19" s="45">
        <v>13.705500000000001</v>
      </c>
      <c r="AJ19" s="45" t="s">
        <v>265</v>
      </c>
      <c r="AK19" s="45">
        <v>0</v>
      </c>
      <c r="AL19" s="45">
        <v>13.705500000000001</v>
      </c>
      <c r="AM19" s="45">
        <v>20.330500000000001</v>
      </c>
    </row>
    <row r="20" spans="1:39" hidden="1" outlineLevel="1">
      <c r="A20" s="8">
        <v>40817</v>
      </c>
      <c r="B20" s="45">
        <v>25.376999999999999</v>
      </c>
      <c r="C20" s="45">
        <v>27.738299999999999</v>
      </c>
      <c r="D20" s="45">
        <v>35.055199999999999</v>
      </c>
      <c r="E20" s="45">
        <v>22.445599999999999</v>
      </c>
      <c r="F20" s="45">
        <v>20.811599999999999</v>
      </c>
      <c r="G20" s="45">
        <v>24.206700000000001</v>
      </c>
      <c r="H20" s="45">
        <v>20.704499999999999</v>
      </c>
      <c r="I20" s="45">
        <v>27.793099999999999</v>
      </c>
      <c r="J20" s="45">
        <v>35.074100000000001</v>
      </c>
      <c r="K20" s="45">
        <v>22.5029</v>
      </c>
      <c r="L20" s="45">
        <v>20.878699999999998</v>
      </c>
      <c r="M20" s="45">
        <v>24.263100000000001</v>
      </c>
      <c r="N20" s="45">
        <v>20.7547</v>
      </c>
      <c r="O20" s="45">
        <v>13.4122</v>
      </c>
      <c r="P20" s="45">
        <v>19.7315</v>
      </c>
      <c r="Q20" s="45">
        <v>12.4247</v>
      </c>
      <c r="R20" s="45">
        <v>7.75</v>
      </c>
      <c r="S20" s="45">
        <v>11.9453</v>
      </c>
      <c r="T20" s="45">
        <v>13.8725</v>
      </c>
      <c r="U20" s="45">
        <v>14.7278</v>
      </c>
      <c r="V20" s="45">
        <v>0</v>
      </c>
      <c r="W20" s="45">
        <v>14.7278</v>
      </c>
      <c r="X20" s="45">
        <v>0</v>
      </c>
      <c r="Y20" s="45">
        <v>23.604500000000002</v>
      </c>
      <c r="Z20" s="45">
        <v>13.989000000000001</v>
      </c>
      <c r="AA20" s="45">
        <v>16.004000000000001</v>
      </c>
      <c r="AB20" s="45">
        <v>0</v>
      </c>
      <c r="AC20" s="45">
        <v>16.004000000000001</v>
      </c>
      <c r="AD20" s="45">
        <v>0</v>
      </c>
      <c r="AE20" s="45">
        <v>23.604500000000002</v>
      </c>
      <c r="AF20" s="45">
        <v>15.079499999999999</v>
      </c>
      <c r="AG20" s="45">
        <v>11.625299999999999</v>
      </c>
      <c r="AH20" s="45">
        <v>0</v>
      </c>
      <c r="AI20" s="45">
        <v>11.625299999999999</v>
      </c>
      <c r="AJ20" s="45">
        <v>0</v>
      </c>
      <c r="AK20" s="45">
        <v>0</v>
      </c>
      <c r="AL20" s="45">
        <v>11.625299999999999</v>
      </c>
      <c r="AM20" s="45">
        <v>21.227499999999999</v>
      </c>
    </row>
    <row r="21" spans="1:39" hidden="1" outlineLevel="1">
      <c r="A21" s="8">
        <v>40848</v>
      </c>
      <c r="B21" s="45">
        <v>23.873100000000001</v>
      </c>
      <c r="C21" s="45">
        <v>25.240500000000001</v>
      </c>
      <c r="D21" s="45">
        <v>34.921500000000002</v>
      </c>
      <c r="E21" s="45">
        <v>19.905799999999999</v>
      </c>
      <c r="F21" s="45">
        <v>15.0052</v>
      </c>
      <c r="G21" s="45">
        <v>22.836400000000001</v>
      </c>
      <c r="H21" s="45">
        <v>17.6889</v>
      </c>
      <c r="I21" s="45">
        <v>25.399899999999999</v>
      </c>
      <c r="J21" s="45">
        <v>34.9437</v>
      </c>
      <c r="K21" s="45">
        <v>20.027699999999999</v>
      </c>
      <c r="L21" s="45">
        <v>15.0052</v>
      </c>
      <c r="M21" s="45">
        <v>22.854700000000001</v>
      </c>
      <c r="N21" s="45">
        <v>17.936900000000001</v>
      </c>
      <c r="O21" s="45">
        <v>14.639900000000001</v>
      </c>
      <c r="P21" s="45">
        <v>17.247</v>
      </c>
      <c r="Q21" s="45">
        <v>14.559100000000001</v>
      </c>
      <c r="R21" s="45" t="s">
        <v>265</v>
      </c>
      <c r="S21" s="45">
        <v>12.759</v>
      </c>
      <c r="T21" s="45">
        <v>14.639699999999999</v>
      </c>
      <c r="U21" s="45">
        <v>15.9802</v>
      </c>
      <c r="V21" s="45">
        <v>0</v>
      </c>
      <c r="W21" s="45">
        <v>15.9802</v>
      </c>
      <c r="X21" s="45">
        <v>0</v>
      </c>
      <c r="Y21" s="45">
        <v>21.475300000000001</v>
      </c>
      <c r="Z21" s="45">
        <v>15.259499999999999</v>
      </c>
      <c r="AA21" s="45">
        <v>15.992800000000001</v>
      </c>
      <c r="AB21" s="45">
        <v>0</v>
      </c>
      <c r="AC21" s="45">
        <v>15.992800000000001</v>
      </c>
      <c r="AD21" s="45">
        <v>0</v>
      </c>
      <c r="AE21" s="45">
        <v>21.475300000000001</v>
      </c>
      <c r="AF21" s="45">
        <v>15.27</v>
      </c>
      <c r="AG21" s="45">
        <v>13.176299999999999</v>
      </c>
      <c r="AH21" s="45">
        <v>0</v>
      </c>
      <c r="AI21" s="45">
        <v>13.176299999999999</v>
      </c>
      <c r="AJ21" s="45" t="s">
        <v>265</v>
      </c>
      <c r="AK21" s="45">
        <v>0</v>
      </c>
      <c r="AL21" s="45">
        <v>13.176299999999999</v>
      </c>
      <c r="AM21" s="45">
        <v>20.758900000000001</v>
      </c>
    </row>
    <row r="22" spans="1:39" hidden="1" outlineLevel="1">
      <c r="A22" s="8">
        <v>40878</v>
      </c>
      <c r="B22" s="45">
        <v>25.726099999999999</v>
      </c>
      <c r="C22" s="45">
        <v>27.2652</v>
      </c>
      <c r="D22" s="45">
        <v>35.384500000000003</v>
      </c>
      <c r="E22" s="45">
        <v>20.5701</v>
      </c>
      <c r="F22" s="45">
        <v>22.0655</v>
      </c>
      <c r="G22" s="45">
        <v>24.283899999999999</v>
      </c>
      <c r="H22" s="45">
        <v>14.1457</v>
      </c>
      <c r="I22" s="45">
        <v>28.396999999999998</v>
      </c>
      <c r="J22" s="45">
        <v>35.392499999999998</v>
      </c>
      <c r="K22" s="45">
        <v>22.1374</v>
      </c>
      <c r="L22" s="45">
        <v>22.467099999999999</v>
      </c>
      <c r="M22" s="45">
        <v>24.2986</v>
      </c>
      <c r="N22" s="45">
        <v>17.672699999999999</v>
      </c>
      <c r="O22" s="45">
        <v>2.3950999999999998</v>
      </c>
      <c r="P22" s="45">
        <v>20.6431</v>
      </c>
      <c r="Q22" s="45">
        <v>2.2913999999999999</v>
      </c>
      <c r="R22" s="45">
        <v>7.75</v>
      </c>
      <c r="S22" s="45">
        <v>12.6181</v>
      </c>
      <c r="T22" s="45">
        <v>1.8786</v>
      </c>
      <c r="U22" s="45">
        <v>18.0197</v>
      </c>
      <c r="V22" s="45">
        <v>0</v>
      </c>
      <c r="W22" s="45">
        <v>18.0197</v>
      </c>
      <c r="X22" s="45">
        <v>0</v>
      </c>
      <c r="Y22" s="45">
        <v>21.3491</v>
      </c>
      <c r="Z22" s="45">
        <v>15.709899999999999</v>
      </c>
      <c r="AA22" s="45">
        <v>19.6053</v>
      </c>
      <c r="AB22" s="45">
        <v>0</v>
      </c>
      <c r="AC22" s="45">
        <v>19.6053</v>
      </c>
      <c r="AD22" s="45">
        <v>0</v>
      </c>
      <c r="AE22" s="45">
        <v>21.35</v>
      </c>
      <c r="AF22" s="45">
        <v>17.791799999999999</v>
      </c>
      <c r="AG22" s="45">
        <v>11.532999999999999</v>
      </c>
      <c r="AH22" s="45">
        <v>0</v>
      </c>
      <c r="AI22" s="45">
        <v>11.532999999999999</v>
      </c>
      <c r="AJ22" s="45">
        <v>0</v>
      </c>
      <c r="AK22" s="45">
        <v>13.083</v>
      </c>
      <c r="AL22" s="45">
        <v>11.5327</v>
      </c>
      <c r="AM22" s="45">
        <v>21.956199999999999</v>
      </c>
    </row>
    <row r="23" spans="1:39" hidden="1" outlineLevel="1">
      <c r="A23" s="8">
        <v>40909</v>
      </c>
      <c r="B23" s="45">
        <v>28.6602</v>
      </c>
      <c r="C23" s="45">
        <v>30.896599999999999</v>
      </c>
      <c r="D23" s="45">
        <v>35.312100000000001</v>
      </c>
      <c r="E23" s="45">
        <v>24.722000000000001</v>
      </c>
      <c r="F23" s="45">
        <v>22.065100000000001</v>
      </c>
      <c r="G23" s="45">
        <v>26.192799999999998</v>
      </c>
      <c r="H23" s="45">
        <v>22.6846</v>
      </c>
      <c r="I23" s="45">
        <v>31.073499999999999</v>
      </c>
      <c r="J23" s="45">
        <v>35.433199999999999</v>
      </c>
      <c r="K23" s="45">
        <v>24.8979</v>
      </c>
      <c r="L23" s="45">
        <v>22.065100000000001</v>
      </c>
      <c r="M23" s="45">
        <v>26.296700000000001</v>
      </c>
      <c r="N23" s="45">
        <v>23.483499999999999</v>
      </c>
      <c r="O23" s="45">
        <v>12.1639</v>
      </c>
      <c r="P23" s="45">
        <v>5.4428999999999998</v>
      </c>
      <c r="Q23" s="45">
        <v>14.425000000000001</v>
      </c>
      <c r="R23" s="45" t="s">
        <v>265</v>
      </c>
      <c r="S23" s="45">
        <v>15.5471</v>
      </c>
      <c r="T23" s="45">
        <v>13.7956</v>
      </c>
      <c r="U23" s="45">
        <v>15.212300000000001</v>
      </c>
      <c r="V23" s="45">
        <v>0</v>
      </c>
      <c r="W23" s="45">
        <v>15.212300000000001</v>
      </c>
      <c r="X23" s="45">
        <v>0</v>
      </c>
      <c r="Y23" s="45">
        <v>22.243200000000002</v>
      </c>
      <c r="Z23" s="45">
        <v>14.6503</v>
      </c>
      <c r="AA23" s="45">
        <v>15.730499999999999</v>
      </c>
      <c r="AB23" s="45">
        <v>0</v>
      </c>
      <c r="AC23" s="45">
        <v>15.730499999999999</v>
      </c>
      <c r="AD23" s="45">
        <v>0</v>
      </c>
      <c r="AE23" s="45">
        <v>22.2517</v>
      </c>
      <c r="AF23" s="45">
        <v>15.164099999999999</v>
      </c>
      <c r="AG23" s="45">
        <v>8.8241999999999994</v>
      </c>
      <c r="AH23" s="45">
        <v>0</v>
      </c>
      <c r="AI23" s="45">
        <v>8.8241999999999994</v>
      </c>
      <c r="AJ23" s="45" t="s">
        <v>265</v>
      </c>
      <c r="AK23" s="45">
        <v>15.12</v>
      </c>
      <c r="AL23" s="45">
        <v>8.8168000000000006</v>
      </c>
      <c r="AM23" s="45">
        <v>22.421700000000001</v>
      </c>
    </row>
    <row r="24" spans="1:39" hidden="1" outlineLevel="1">
      <c r="A24" s="8">
        <v>40940</v>
      </c>
      <c r="B24" s="45">
        <v>26.928799999999999</v>
      </c>
      <c r="C24" s="45">
        <v>28.456900000000001</v>
      </c>
      <c r="D24" s="45">
        <v>34.5336</v>
      </c>
      <c r="E24" s="45">
        <v>25.777699999999999</v>
      </c>
      <c r="F24" s="45">
        <v>22.867799999999999</v>
      </c>
      <c r="G24" s="45">
        <v>27.206399999999999</v>
      </c>
      <c r="H24" s="45">
        <v>25.305499999999999</v>
      </c>
      <c r="I24" s="45">
        <v>28.743600000000001</v>
      </c>
      <c r="J24" s="45">
        <v>34.549700000000001</v>
      </c>
      <c r="K24" s="45">
        <v>26.1069</v>
      </c>
      <c r="L24" s="45">
        <v>22.867799999999999</v>
      </c>
      <c r="M24" s="45">
        <v>27.2544</v>
      </c>
      <c r="N24" s="45">
        <v>26.209499999999998</v>
      </c>
      <c r="O24" s="45">
        <v>15.283799999999999</v>
      </c>
      <c r="P24" s="45">
        <v>20.232099999999999</v>
      </c>
      <c r="Q24" s="45">
        <v>15.202500000000001</v>
      </c>
      <c r="R24" s="45" t="s">
        <v>265</v>
      </c>
      <c r="S24" s="45">
        <v>14.0763</v>
      </c>
      <c r="T24" s="45">
        <v>15.2713</v>
      </c>
      <c r="U24" s="45">
        <v>15.8245</v>
      </c>
      <c r="V24" s="45">
        <v>0</v>
      </c>
      <c r="W24" s="45">
        <v>15.8245</v>
      </c>
      <c r="X24" s="45">
        <v>0</v>
      </c>
      <c r="Y24" s="45">
        <v>23.583600000000001</v>
      </c>
      <c r="Z24" s="45">
        <v>13.1754</v>
      </c>
      <c r="AA24" s="45">
        <v>20.416</v>
      </c>
      <c r="AB24" s="45">
        <v>0</v>
      </c>
      <c r="AC24" s="45">
        <v>20.416</v>
      </c>
      <c r="AD24" s="45">
        <v>0</v>
      </c>
      <c r="AE24" s="45">
        <v>23.590199999999999</v>
      </c>
      <c r="AF24" s="45">
        <v>17.4407</v>
      </c>
      <c r="AG24" s="45">
        <v>10.736599999999999</v>
      </c>
      <c r="AH24" s="45">
        <v>0</v>
      </c>
      <c r="AI24" s="45">
        <v>10.736599999999999</v>
      </c>
      <c r="AJ24" s="45" t="s">
        <v>265</v>
      </c>
      <c r="AK24" s="45">
        <v>15.12</v>
      </c>
      <c r="AL24" s="45">
        <v>10.7347</v>
      </c>
      <c r="AM24" s="45">
        <v>22.861699999999999</v>
      </c>
    </row>
    <row r="25" spans="1:39" hidden="1" outlineLevel="1">
      <c r="A25" s="8">
        <v>40969</v>
      </c>
      <c r="B25" s="45">
        <v>27.2379</v>
      </c>
      <c r="C25" s="45">
        <v>28.5471</v>
      </c>
      <c r="D25" s="45">
        <v>34.043300000000002</v>
      </c>
      <c r="E25" s="45">
        <v>24.855599999999999</v>
      </c>
      <c r="F25" s="45">
        <v>22.9815</v>
      </c>
      <c r="G25" s="45">
        <v>26.264299999999999</v>
      </c>
      <c r="H25" s="45">
        <v>23.426100000000002</v>
      </c>
      <c r="I25" s="45">
        <v>28.96</v>
      </c>
      <c r="J25" s="45">
        <v>34.0715</v>
      </c>
      <c r="K25" s="45">
        <v>25.357399999999998</v>
      </c>
      <c r="L25" s="45">
        <v>22.9815</v>
      </c>
      <c r="M25" s="45">
        <v>26.278099999999998</v>
      </c>
      <c r="N25" s="45">
        <v>25.053999999999998</v>
      </c>
      <c r="O25" s="45">
        <v>15.189299999999999</v>
      </c>
      <c r="P25" s="45">
        <v>19.2441</v>
      </c>
      <c r="Q25" s="45">
        <v>15.0832</v>
      </c>
      <c r="R25" s="45" t="s">
        <v>265</v>
      </c>
      <c r="S25" s="45">
        <v>12.072699999999999</v>
      </c>
      <c r="T25" s="45">
        <v>15.115399999999999</v>
      </c>
      <c r="U25" s="45">
        <v>17.4239</v>
      </c>
      <c r="V25" s="45">
        <v>0</v>
      </c>
      <c r="W25" s="45">
        <v>17.4239</v>
      </c>
      <c r="X25" s="45">
        <v>0</v>
      </c>
      <c r="Y25" s="45">
        <v>25.5701</v>
      </c>
      <c r="Z25" s="45">
        <v>16.907399999999999</v>
      </c>
      <c r="AA25" s="45">
        <v>17.478000000000002</v>
      </c>
      <c r="AB25" s="45">
        <v>0</v>
      </c>
      <c r="AC25" s="45">
        <v>17.478000000000002</v>
      </c>
      <c r="AD25" s="45">
        <v>0</v>
      </c>
      <c r="AE25" s="45">
        <v>25.5701</v>
      </c>
      <c r="AF25" s="45">
        <v>16.957100000000001</v>
      </c>
      <c r="AG25" s="45">
        <v>13.6473</v>
      </c>
      <c r="AH25" s="45">
        <v>0</v>
      </c>
      <c r="AI25" s="45">
        <v>13.6473</v>
      </c>
      <c r="AJ25" s="45" t="s">
        <v>265</v>
      </c>
      <c r="AK25" s="45">
        <v>0</v>
      </c>
      <c r="AL25" s="45">
        <v>13.6473</v>
      </c>
      <c r="AM25" s="45">
        <v>23.224499999999999</v>
      </c>
    </row>
    <row r="26" spans="1:39" hidden="1" outlineLevel="1">
      <c r="A26" s="8">
        <v>41000</v>
      </c>
      <c r="B26" s="45">
        <v>28.63</v>
      </c>
      <c r="C26" s="45">
        <v>30.103400000000001</v>
      </c>
      <c r="D26" s="45">
        <v>34.810499999999998</v>
      </c>
      <c r="E26" s="45">
        <v>25.119499999999999</v>
      </c>
      <c r="F26" s="45">
        <v>22.779399999999999</v>
      </c>
      <c r="G26" s="45">
        <v>26.753900000000002</v>
      </c>
      <c r="H26" s="45">
        <v>22.596399999999999</v>
      </c>
      <c r="I26" s="45">
        <v>30.143799999999999</v>
      </c>
      <c r="J26" s="45">
        <v>34.8172</v>
      </c>
      <c r="K26" s="45">
        <v>25.1755</v>
      </c>
      <c r="L26" s="45">
        <v>22.779399999999999</v>
      </c>
      <c r="M26" s="45">
        <v>26.768699999999999</v>
      </c>
      <c r="N26" s="45">
        <v>22.771699999999999</v>
      </c>
      <c r="O26" s="45">
        <v>15.585599999999999</v>
      </c>
      <c r="P26" s="45">
        <v>26.4177</v>
      </c>
      <c r="Q26" s="45">
        <v>13.6899</v>
      </c>
      <c r="R26" s="45" t="s">
        <v>265</v>
      </c>
      <c r="S26" s="45">
        <v>12.678699999999999</v>
      </c>
      <c r="T26" s="45">
        <v>13.8399</v>
      </c>
      <c r="U26" s="45">
        <v>18.521000000000001</v>
      </c>
      <c r="V26" s="45">
        <v>0</v>
      </c>
      <c r="W26" s="45">
        <v>18.521000000000001</v>
      </c>
      <c r="X26" s="45">
        <v>0</v>
      </c>
      <c r="Y26" s="45">
        <v>23.991399999999999</v>
      </c>
      <c r="Z26" s="45">
        <v>16.578199999999999</v>
      </c>
      <c r="AA26" s="45">
        <v>18.5945</v>
      </c>
      <c r="AB26" s="45">
        <v>0</v>
      </c>
      <c r="AC26" s="45">
        <v>18.5945</v>
      </c>
      <c r="AD26" s="45">
        <v>0</v>
      </c>
      <c r="AE26" s="45">
        <v>23.991399999999999</v>
      </c>
      <c r="AF26" s="45">
        <v>16.6434</v>
      </c>
      <c r="AG26" s="45">
        <v>12.949</v>
      </c>
      <c r="AH26" s="45">
        <v>0</v>
      </c>
      <c r="AI26" s="45">
        <v>12.949</v>
      </c>
      <c r="AJ26" s="45" t="s">
        <v>265</v>
      </c>
      <c r="AK26" s="45">
        <v>0</v>
      </c>
      <c r="AL26" s="45">
        <v>12.949</v>
      </c>
      <c r="AM26" s="45">
        <v>23.723800000000001</v>
      </c>
    </row>
    <row r="27" spans="1:39" hidden="1" outlineLevel="1">
      <c r="A27" s="8">
        <v>41030</v>
      </c>
      <c r="B27" s="45">
        <v>28.183599999999998</v>
      </c>
      <c r="C27" s="45">
        <v>29.804099999999998</v>
      </c>
      <c r="D27" s="45">
        <v>34.708100000000002</v>
      </c>
      <c r="E27" s="45">
        <v>25.139500000000002</v>
      </c>
      <c r="F27" s="45">
        <v>23.445699999999999</v>
      </c>
      <c r="G27" s="45">
        <v>26.300699999999999</v>
      </c>
      <c r="H27" s="45">
        <v>23.946400000000001</v>
      </c>
      <c r="I27" s="45">
        <v>29.986599999999999</v>
      </c>
      <c r="J27" s="45">
        <v>34.714300000000001</v>
      </c>
      <c r="K27" s="45">
        <v>25.381699999999999</v>
      </c>
      <c r="L27" s="45">
        <v>23.445699999999999</v>
      </c>
      <c r="M27" s="45">
        <v>26.3292</v>
      </c>
      <c r="N27" s="45">
        <v>24.8949</v>
      </c>
      <c r="O27" s="45">
        <v>15.209300000000001</v>
      </c>
      <c r="P27" s="45">
        <v>16.3185</v>
      </c>
      <c r="Q27" s="45">
        <v>15.1945</v>
      </c>
      <c r="R27" s="45" t="s">
        <v>265</v>
      </c>
      <c r="S27" s="45">
        <v>17.1433</v>
      </c>
      <c r="T27" s="45">
        <v>15.042899999999999</v>
      </c>
      <c r="U27" s="45">
        <v>19.9925</v>
      </c>
      <c r="V27" s="45">
        <v>0</v>
      </c>
      <c r="W27" s="45">
        <v>19.9925</v>
      </c>
      <c r="X27" s="45">
        <v>0</v>
      </c>
      <c r="Y27" s="45">
        <v>22.864100000000001</v>
      </c>
      <c r="Z27" s="45">
        <v>17.9023</v>
      </c>
      <c r="AA27" s="45">
        <v>20.0444</v>
      </c>
      <c r="AB27" s="45">
        <v>0</v>
      </c>
      <c r="AC27" s="45">
        <v>20.0444</v>
      </c>
      <c r="AD27" s="45">
        <v>0</v>
      </c>
      <c r="AE27" s="45">
        <v>22.864100000000001</v>
      </c>
      <c r="AF27" s="45">
        <v>17.962499999999999</v>
      </c>
      <c r="AG27" s="45">
        <v>13.7286</v>
      </c>
      <c r="AH27" s="45">
        <v>0</v>
      </c>
      <c r="AI27" s="45">
        <v>13.7286</v>
      </c>
      <c r="AJ27" s="45" t="s">
        <v>265</v>
      </c>
      <c r="AK27" s="45">
        <v>0</v>
      </c>
      <c r="AL27" s="45">
        <v>13.7286</v>
      </c>
      <c r="AM27" s="45">
        <v>23.3461</v>
      </c>
    </row>
    <row r="28" spans="1:39" hidden="1" outlineLevel="1">
      <c r="A28" s="8">
        <v>41061</v>
      </c>
      <c r="B28" s="45">
        <v>26.189800000000002</v>
      </c>
      <c r="C28" s="45">
        <v>27.590399999999999</v>
      </c>
      <c r="D28" s="45">
        <v>32.983499999999999</v>
      </c>
      <c r="E28" s="45">
        <v>25.099699999999999</v>
      </c>
      <c r="F28" s="45">
        <v>23.153400000000001</v>
      </c>
      <c r="G28" s="45">
        <v>25.7897</v>
      </c>
      <c r="H28" s="45">
        <v>24.9528</v>
      </c>
      <c r="I28" s="45">
        <v>27.981400000000001</v>
      </c>
      <c r="J28" s="45">
        <v>33.329099999999997</v>
      </c>
      <c r="K28" s="45">
        <v>25.4816</v>
      </c>
      <c r="L28" s="45">
        <v>23.153400000000001</v>
      </c>
      <c r="M28" s="45">
        <v>25.8172</v>
      </c>
      <c r="N28" s="45">
        <v>26.411100000000001</v>
      </c>
      <c r="O28" s="45">
        <v>8.6074999999999999</v>
      </c>
      <c r="P28" s="45">
        <v>4.6719999999999997</v>
      </c>
      <c r="Q28" s="45">
        <v>9.5233000000000008</v>
      </c>
      <c r="R28" s="45" t="s">
        <v>265</v>
      </c>
      <c r="S28" s="45">
        <v>17.1417</v>
      </c>
      <c r="T28" s="45">
        <v>8.9175000000000004</v>
      </c>
      <c r="U28" s="45">
        <v>18.128699999999998</v>
      </c>
      <c r="V28" s="45">
        <v>0</v>
      </c>
      <c r="W28" s="45">
        <v>18.128699999999998</v>
      </c>
      <c r="X28" s="45">
        <v>0</v>
      </c>
      <c r="Y28" s="45">
        <v>23.991</v>
      </c>
      <c r="Z28" s="45">
        <v>16.302</v>
      </c>
      <c r="AA28" s="45">
        <v>18.190899999999999</v>
      </c>
      <c r="AB28" s="45">
        <v>0</v>
      </c>
      <c r="AC28" s="45">
        <v>18.190899999999999</v>
      </c>
      <c r="AD28" s="45">
        <v>0</v>
      </c>
      <c r="AE28" s="45">
        <v>23.991</v>
      </c>
      <c r="AF28" s="45">
        <v>16.356200000000001</v>
      </c>
      <c r="AG28" s="45">
        <v>12.7156</v>
      </c>
      <c r="AH28" s="45">
        <v>0</v>
      </c>
      <c r="AI28" s="45">
        <v>12.7156</v>
      </c>
      <c r="AJ28" s="45" t="s">
        <v>265</v>
      </c>
      <c r="AK28" s="45">
        <v>0</v>
      </c>
      <c r="AL28" s="45">
        <v>12.7156</v>
      </c>
      <c r="AM28" s="45">
        <v>23.418199999999999</v>
      </c>
    </row>
    <row r="29" spans="1:39" hidden="1" outlineLevel="1">
      <c r="A29" s="8">
        <v>41091</v>
      </c>
      <c r="B29" s="45">
        <v>26.672999999999998</v>
      </c>
      <c r="C29" s="45">
        <v>28.1936</v>
      </c>
      <c r="D29" s="45">
        <v>33.264800000000001</v>
      </c>
      <c r="E29" s="45">
        <v>25.956600000000002</v>
      </c>
      <c r="F29" s="45">
        <v>22.8584</v>
      </c>
      <c r="G29" s="45">
        <v>28.184999999999999</v>
      </c>
      <c r="H29" s="45">
        <v>23.521699999999999</v>
      </c>
      <c r="I29" s="45">
        <v>28.275700000000001</v>
      </c>
      <c r="J29" s="45">
        <v>33.290100000000002</v>
      </c>
      <c r="K29" s="45">
        <v>26.048200000000001</v>
      </c>
      <c r="L29" s="45">
        <v>22.8584</v>
      </c>
      <c r="M29" s="45">
        <v>28.202200000000001</v>
      </c>
      <c r="N29" s="45">
        <v>23.765799999999999</v>
      </c>
      <c r="O29" s="45">
        <v>15.923400000000001</v>
      </c>
      <c r="P29" s="45">
        <v>19.520199999999999</v>
      </c>
      <c r="Q29" s="45">
        <v>15.590199999999999</v>
      </c>
      <c r="R29" s="45" t="s">
        <v>265</v>
      </c>
      <c r="S29" s="45">
        <v>14.782</v>
      </c>
      <c r="T29" s="45">
        <v>15.661</v>
      </c>
      <c r="U29" s="45">
        <v>17.674099999999999</v>
      </c>
      <c r="V29" s="45">
        <v>0</v>
      </c>
      <c r="W29" s="45">
        <v>17.674099999999999</v>
      </c>
      <c r="X29" s="45">
        <v>0</v>
      </c>
      <c r="Y29" s="45">
        <v>23.5854</v>
      </c>
      <c r="Z29" s="45">
        <v>17.1463</v>
      </c>
      <c r="AA29" s="45">
        <v>17.722799999999999</v>
      </c>
      <c r="AB29" s="45">
        <v>0</v>
      </c>
      <c r="AC29" s="45">
        <v>17.722799999999999</v>
      </c>
      <c r="AD29" s="45">
        <v>0</v>
      </c>
      <c r="AE29" s="45">
        <v>23.5854</v>
      </c>
      <c r="AF29" s="45">
        <v>17.1919</v>
      </c>
      <c r="AG29" s="45">
        <v>13.970700000000001</v>
      </c>
      <c r="AH29" s="45">
        <v>0</v>
      </c>
      <c r="AI29" s="45">
        <v>13.970700000000001</v>
      </c>
      <c r="AJ29" s="45" t="s">
        <v>265</v>
      </c>
      <c r="AK29" s="45">
        <v>0</v>
      </c>
      <c r="AL29" s="45">
        <v>13.970700000000001</v>
      </c>
      <c r="AM29" s="45">
        <v>23.7761</v>
      </c>
    </row>
    <row r="30" spans="1:39" hidden="1" outlineLevel="1">
      <c r="A30" s="8">
        <v>41122</v>
      </c>
      <c r="B30" s="45">
        <v>27.7989</v>
      </c>
      <c r="C30" s="45">
        <v>29.3538</v>
      </c>
      <c r="D30" s="45">
        <v>34.153500000000001</v>
      </c>
      <c r="E30" s="45">
        <v>26.0154</v>
      </c>
      <c r="F30" s="45">
        <v>22.895800000000001</v>
      </c>
      <c r="G30" s="45">
        <v>27.8657</v>
      </c>
      <c r="H30" s="45">
        <v>23.935199999999998</v>
      </c>
      <c r="I30" s="45">
        <v>29.473500000000001</v>
      </c>
      <c r="J30" s="45">
        <v>34.174799999999998</v>
      </c>
      <c r="K30" s="45">
        <v>26.167400000000001</v>
      </c>
      <c r="L30" s="45">
        <v>22.895800000000001</v>
      </c>
      <c r="M30" s="45">
        <v>27.886199999999999</v>
      </c>
      <c r="N30" s="45">
        <v>24.476099999999999</v>
      </c>
      <c r="O30" s="45">
        <v>16.476600000000001</v>
      </c>
      <c r="P30" s="45">
        <v>26.479600000000001</v>
      </c>
      <c r="Q30" s="45">
        <v>15.0684</v>
      </c>
      <c r="R30" s="45" t="s">
        <v>265</v>
      </c>
      <c r="S30" s="45">
        <v>14.5642</v>
      </c>
      <c r="T30" s="45">
        <v>15.1037</v>
      </c>
      <c r="U30" s="45">
        <v>16.898099999999999</v>
      </c>
      <c r="V30" s="45">
        <v>0</v>
      </c>
      <c r="W30" s="45">
        <v>16.898099999999999</v>
      </c>
      <c r="X30" s="45">
        <v>0</v>
      </c>
      <c r="Y30" s="45">
        <v>21.000800000000002</v>
      </c>
      <c r="Z30" s="45">
        <v>15.654199999999999</v>
      </c>
      <c r="AA30" s="45">
        <v>17.1767</v>
      </c>
      <c r="AB30" s="45">
        <v>0</v>
      </c>
      <c r="AC30" s="45">
        <v>17.1767</v>
      </c>
      <c r="AD30" s="45">
        <v>0</v>
      </c>
      <c r="AE30" s="45">
        <v>21.000800000000002</v>
      </c>
      <c r="AF30" s="45">
        <v>15.8796</v>
      </c>
      <c r="AG30" s="45">
        <v>13.7552</v>
      </c>
      <c r="AH30" s="45">
        <v>0</v>
      </c>
      <c r="AI30" s="45">
        <v>13.7552</v>
      </c>
      <c r="AJ30" s="45" t="s">
        <v>265</v>
      </c>
      <c r="AK30" s="45">
        <v>0</v>
      </c>
      <c r="AL30" s="45">
        <v>13.7552</v>
      </c>
      <c r="AM30" s="45">
        <v>23.943000000000001</v>
      </c>
    </row>
    <row r="31" spans="1:39" hidden="1" outlineLevel="1">
      <c r="A31" s="8">
        <v>41153</v>
      </c>
      <c r="B31" s="45">
        <v>26.569299999999998</v>
      </c>
      <c r="C31" s="45">
        <v>28.370899999999999</v>
      </c>
      <c r="D31" s="45">
        <v>34.114899999999999</v>
      </c>
      <c r="E31" s="45">
        <v>25.098099999999999</v>
      </c>
      <c r="F31" s="45">
        <v>22.426500000000001</v>
      </c>
      <c r="G31" s="45">
        <v>28.4147</v>
      </c>
      <c r="H31" s="45">
        <v>19.051600000000001</v>
      </c>
      <c r="I31" s="45">
        <v>28.563800000000001</v>
      </c>
      <c r="J31" s="45">
        <v>34.152799999999999</v>
      </c>
      <c r="K31" s="45">
        <v>25.320799999999998</v>
      </c>
      <c r="L31" s="45">
        <v>22.426500000000001</v>
      </c>
      <c r="M31" s="45">
        <v>28.4267</v>
      </c>
      <c r="N31" s="45">
        <v>19.479600000000001</v>
      </c>
      <c r="O31" s="45">
        <v>14.7796</v>
      </c>
      <c r="P31" s="45">
        <v>19.2651</v>
      </c>
      <c r="Q31" s="45">
        <v>14.4628</v>
      </c>
      <c r="R31" s="45" t="s">
        <v>265</v>
      </c>
      <c r="S31" s="45">
        <v>17.079999999999998</v>
      </c>
      <c r="T31" s="45">
        <v>14.382</v>
      </c>
      <c r="U31" s="45">
        <v>14.209300000000001</v>
      </c>
      <c r="V31" s="45">
        <v>0</v>
      </c>
      <c r="W31" s="45">
        <v>14.209300000000001</v>
      </c>
      <c r="X31" s="45">
        <v>0</v>
      </c>
      <c r="Y31" s="45">
        <v>20.024799999999999</v>
      </c>
      <c r="Z31" s="45">
        <v>13.9154</v>
      </c>
      <c r="AA31" s="45">
        <v>14.2669</v>
      </c>
      <c r="AB31" s="45">
        <v>0</v>
      </c>
      <c r="AC31" s="45">
        <v>14.2669</v>
      </c>
      <c r="AD31" s="45">
        <v>0</v>
      </c>
      <c r="AE31" s="45">
        <v>20.024799999999999</v>
      </c>
      <c r="AF31" s="45">
        <v>13.955299999999999</v>
      </c>
      <c r="AG31" s="45">
        <v>13.352499999999999</v>
      </c>
      <c r="AH31" s="45">
        <v>0</v>
      </c>
      <c r="AI31" s="45">
        <v>13.352499999999999</v>
      </c>
      <c r="AJ31" s="45" t="s">
        <v>265</v>
      </c>
      <c r="AK31" s="45">
        <v>0</v>
      </c>
      <c r="AL31" s="45">
        <v>13.352499999999999</v>
      </c>
      <c r="AM31" s="45">
        <v>23.905200000000001</v>
      </c>
    </row>
    <row r="32" spans="1:39" hidden="1" outlineLevel="1">
      <c r="A32" s="8">
        <v>41183</v>
      </c>
      <c r="B32" s="45">
        <v>26.579499999999999</v>
      </c>
      <c r="C32" s="45">
        <v>27.7151</v>
      </c>
      <c r="D32" s="45">
        <v>34.287799999999997</v>
      </c>
      <c r="E32" s="45">
        <v>24.1554</v>
      </c>
      <c r="F32" s="45">
        <v>22.487300000000001</v>
      </c>
      <c r="G32" s="45">
        <v>28.432099999999998</v>
      </c>
      <c r="H32" s="45">
        <v>17.219799999999999</v>
      </c>
      <c r="I32" s="45">
        <v>29.005199999999999</v>
      </c>
      <c r="J32" s="45">
        <v>34.289299999999997</v>
      </c>
      <c r="K32" s="45">
        <v>25.659099999999999</v>
      </c>
      <c r="L32" s="45">
        <v>22.487300000000001</v>
      </c>
      <c r="M32" s="45">
        <v>28.461600000000001</v>
      </c>
      <c r="N32" s="45">
        <v>19.119199999999999</v>
      </c>
      <c r="O32" s="45">
        <v>15.316599999999999</v>
      </c>
      <c r="P32" s="45">
        <v>30.4145</v>
      </c>
      <c r="Q32" s="45">
        <v>15.2944</v>
      </c>
      <c r="R32" s="45" t="s">
        <v>265</v>
      </c>
      <c r="S32" s="45">
        <v>11.936999999999999</v>
      </c>
      <c r="T32" s="45">
        <v>15.316700000000001</v>
      </c>
      <c r="U32" s="45">
        <v>18.613900000000001</v>
      </c>
      <c r="V32" s="45">
        <v>0</v>
      </c>
      <c r="W32" s="45">
        <v>18.613900000000001</v>
      </c>
      <c r="X32" s="45">
        <v>0</v>
      </c>
      <c r="Y32" s="45">
        <v>21.532299999999999</v>
      </c>
      <c r="Z32" s="45">
        <v>16.719100000000001</v>
      </c>
      <c r="AA32" s="45">
        <v>19.442499999999999</v>
      </c>
      <c r="AB32" s="45">
        <v>0</v>
      </c>
      <c r="AC32" s="45">
        <v>19.442499999999999</v>
      </c>
      <c r="AD32" s="45">
        <v>0</v>
      </c>
      <c r="AE32" s="45">
        <v>21.532299999999999</v>
      </c>
      <c r="AF32" s="45">
        <v>17.581299999999999</v>
      </c>
      <c r="AG32" s="45">
        <v>14.4002</v>
      </c>
      <c r="AH32" s="45">
        <v>0</v>
      </c>
      <c r="AI32" s="45">
        <v>14.4002</v>
      </c>
      <c r="AJ32" s="45" t="s">
        <v>265</v>
      </c>
      <c r="AK32" s="45">
        <v>0</v>
      </c>
      <c r="AL32" s="45">
        <v>14.4002</v>
      </c>
      <c r="AM32" s="45">
        <v>24.620699999999999</v>
      </c>
    </row>
    <row r="33" spans="1:39" hidden="1" outlineLevel="1">
      <c r="A33" s="8">
        <v>41214</v>
      </c>
      <c r="B33" s="45">
        <v>28.711200000000002</v>
      </c>
      <c r="C33" s="45">
        <v>30.240100000000002</v>
      </c>
      <c r="D33" s="45">
        <v>34.732700000000001</v>
      </c>
      <c r="E33" s="45">
        <v>27.535900000000002</v>
      </c>
      <c r="F33" s="45">
        <v>22.157</v>
      </c>
      <c r="G33" s="45">
        <v>31.287099999999999</v>
      </c>
      <c r="H33" s="45">
        <v>23.629799999999999</v>
      </c>
      <c r="I33" s="45">
        <v>30.329699999999999</v>
      </c>
      <c r="J33" s="45">
        <v>34.752099999999999</v>
      </c>
      <c r="K33" s="45">
        <v>27.6509</v>
      </c>
      <c r="L33" s="45">
        <v>22.157</v>
      </c>
      <c r="M33" s="45">
        <v>31.287099999999999</v>
      </c>
      <c r="N33" s="45">
        <v>24.151</v>
      </c>
      <c r="O33" s="45">
        <v>10.325900000000001</v>
      </c>
      <c r="P33" s="45">
        <v>0.32469999999999999</v>
      </c>
      <c r="Q33" s="45">
        <v>10.8226</v>
      </c>
      <c r="R33" s="45" t="s">
        <v>265</v>
      </c>
      <c r="S33" s="45" t="s">
        <v>265</v>
      </c>
      <c r="T33" s="45">
        <v>10.8226</v>
      </c>
      <c r="U33" s="45">
        <v>19.956499999999998</v>
      </c>
      <c r="V33" s="45">
        <v>0</v>
      </c>
      <c r="W33" s="45">
        <v>19.956499999999998</v>
      </c>
      <c r="X33" s="45">
        <v>0</v>
      </c>
      <c r="Y33" s="45">
        <v>22.6815</v>
      </c>
      <c r="Z33" s="45">
        <v>19.174600000000002</v>
      </c>
      <c r="AA33" s="45">
        <v>19.956499999999998</v>
      </c>
      <c r="AB33" s="45">
        <v>0</v>
      </c>
      <c r="AC33" s="45">
        <v>19.956499999999998</v>
      </c>
      <c r="AD33" s="45">
        <v>0</v>
      </c>
      <c r="AE33" s="45">
        <v>22.6815</v>
      </c>
      <c r="AF33" s="45">
        <v>19.174600000000002</v>
      </c>
      <c r="AG33" s="45">
        <v>0</v>
      </c>
      <c r="AH33" s="45">
        <v>0</v>
      </c>
      <c r="AI33" s="45">
        <v>0</v>
      </c>
      <c r="AJ33" s="45" t="s">
        <v>265</v>
      </c>
      <c r="AK33" s="45" t="s">
        <v>265</v>
      </c>
      <c r="AL33" s="45">
        <v>0</v>
      </c>
      <c r="AM33" s="45">
        <v>24.646699999999999</v>
      </c>
    </row>
    <row r="34" spans="1:39" hidden="1" outlineLevel="1">
      <c r="A34" s="8">
        <v>41244</v>
      </c>
      <c r="B34" s="45">
        <v>29.677299999999999</v>
      </c>
      <c r="C34" s="45">
        <v>31.6204</v>
      </c>
      <c r="D34" s="45">
        <v>34.494300000000003</v>
      </c>
      <c r="E34" s="45">
        <v>29.1265</v>
      </c>
      <c r="F34" s="45">
        <v>23.1251</v>
      </c>
      <c r="G34" s="45">
        <v>31.2346</v>
      </c>
      <c r="H34" s="45">
        <v>25.887</v>
      </c>
      <c r="I34" s="45">
        <v>31.636199999999999</v>
      </c>
      <c r="J34" s="45">
        <v>34.502600000000001</v>
      </c>
      <c r="K34" s="45">
        <v>29.1464</v>
      </c>
      <c r="L34" s="45">
        <v>23.1251</v>
      </c>
      <c r="M34" s="45">
        <v>31.2346</v>
      </c>
      <c r="N34" s="45">
        <v>26.026299999999999</v>
      </c>
      <c r="O34" s="45">
        <v>11.567</v>
      </c>
      <c r="P34" s="45">
        <v>3.1960000000000002</v>
      </c>
      <c r="Q34" s="45">
        <v>13.115500000000001</v>
      </c>
      <c r="R34" s="45" t="s">
        <v>265</v>
      </c>
      <c r="S34" s="45">
        <v>0</v>
      </c>
      <c r="T34" s="45">
        <v>13.115500000000001</v>
      </c>
      <c r="U34" s="45">
        <v>19.716999999999999</v>
      </c>
      <c r="V34" s="45">
        <v>0</v>
      </c>
      <c r="W34" s="45">
        <v>19.716999999999999</v>
      </c>
      <c r="X34" s="45">
        <v>0</v>
      </c>
      <c r="Y34" s="45">
        <v>27.871300000000002</v>
      </c>
      <c r="Z34" s="45">
        <v>19.672499999999999</v>
      </c>
      <c r="AA34" s="45">
        <v>19.716999999999999</v>
      </c>
      <c r="AB34" s="45">
        <v>0</v>
      </c>
      <c r="AC34" s="45">
        <v>19.716999999999999</v>
      </c>
      <c r="AD34" s="45">
        <v>0</v>
      </c>
      <c r="AE34" s="45">
        <v>27.871300000000002</v>
      </c>
      <c r="AF34" s="45">
        <v>19.672499999999999</v>
      </c>
      <c r="AG34" s="45">
        <v>0</v>
      </c>
      <c r="AH34" s="45">
        <v>0</v>
      </c>
      <c r="AI34" s="45">
        <v>0</v>
      </c>
      <c r="AJ34" s="45" t="s">
        <v>265</v>
      </c>
      <c r="AK34" s="45">
        <v>0</v>
      </c>
      <c r="AL34" s="45">
        <v>0</v>
      </c>
      <c r="AM34" s="45">
        <v>24.6066</v>
      </c>
    </row>
    <row r="35" spans="1:39" hidden="1" outlineLevel="1">
      <c r="A35" s="8">
        <v>41275</v>
      </c>
      <c r="B35" s="45">
        <v>30.801100000000002</v>
      </c>
      <c r="C35" s="45">
        <v>32.442799999999998</v>
      </c>
      <c r="D35" s="45">
        <v>34.427599999999998</v>
      </c>
      <c r="E35" s="45">
        <v>30.2423</v>
      </c>
      <c r="F35" s="45">
        <v>24.0549</v>
      </c>
      <c r="G35" s="45">
        <v>32.826700000000002</v>
      </c>
      <c r="H35" s="45">
        <v>27.107600000000001</v>
      </c>
      <c r="I35" s="45">
        <v>32.473399999999998</v>
      </c>
      <c r="J35" s="45">
        <v>34.436700000000002</v>
      </c>
      <c r="K35" s="45">
        <v>30.291599999999999</v>
      </c>
      <c r="L35" s="45">
        <v>24.0549</v>
      </c>
      <c r="M35" s="45">
        <v>32.826700000000002</v>
      </c>
      <c r="N35" s="45">
        <v>27.404900000000001</v>
      </c>
      <c r="O35" s="45">
        <v>10.521800000000001</v>
      </c>
      <c r="P35" s="45">
        <v>2.8616999999999999</v>
      </c>
      <c r="Q35" s="45">
        <v>11.452</v>
      </c>
      <c r="R35" s="45" t="s">
        <v>265</v>
      </c>
      <c r="S35" s="45" t="s">
        <v>265</v>
      </c>
      <c r="T35" s="45">
        <v>11.452</v>
      </c>
      <c r="U35" s="45">
        <v>24.340800000000002</v>
      </c>
      <c r="V35" s="45">
        <v>0</v>
      </c>
      <c r="W35" s="45">
        <v>24.340800000000002</v>
      </c>
      <c r="X35" s="45">
        <v>0</v>
      </c>
      <c r="Y35" s="45">
        <v>22.2517</v>
      </c>
      <c r="Z35" s="45">
        <v>25.282399999999999</v>
      </c>
      <c r="AA35" s="45">
        <v>25.3689</v>
      </c>
      <c r="AB35" s="45">
        <v>0</v>
      </c>
      <c r="AC35" s="45">
        <v>25.3689</v>
      </c>
      <c r="AD35" s="45">
        <v>0</v>
      </c>
      <c r="AE35" s="45">
        <v>22.2517</v>
      </c>
      <c r="AF35" s="45">
        <v>26.9057</v>
      </c>
      <c r="AG35" s="45">
        <v>8</v>
      </c>
      <c r="AH35" s="45">
        <v>0</v>
      </c>
      <c r="AI35" s="45">
        <v>8</v>
      </c>
      <c r="AJ35" s="45" t="s">
        <v>265</v>
      </c>
      <c r="AK35" s="45" t="s">
        <v>265</v>
      </c>
      <c r="AL35" s="45">
        <v>8</v>
      </c>
      <c r="AM35" s="45">
        <v>25.151</v>
      </c>
    </row>
    <row r="36" spans="1:39" hidden="1" outlineLevel="1">
      <c r="A36" s="8">
        <v>41306</v>
      </c>
      <c r="B36" s="45">
        <v>29.9956</v>
      </c>
      <c r="C36" s="45">
        <v>32.179099999999998</v>
      </c>
      <c r="D36" s="45">
        <v>34.150300000000001</v>
      </c>
      <c r="E36" s="45">
        <v>30.612400000000001</v>
      </c>
      <c r="F36" s="45">
        <v>24.383900000000001</v>
      </c>
      <c r="G36" s="45">
        <v>32.844900000000003</v>
      </c>
      <c r="H36" s="45">
        <v>27.417899999999999</v>
      </c>
      <c r="I36" s="45">
        <v>32.1922</v>
      </c>
      <c r="J36" s="45">
        <v>34.1569</v>
      </c>
      <c r="K36" s="45">
        <v>30.629300000000001</v>
      </c>
      <c r="L36" s="45">
        <v>24.383900000000001</v>
      </c>
      <c r="M36" s="45">
        <v>32.844900000000003</v>
      </c>
      <c r="N36" s="45">
        <v>27.5045</v>
      </c>
      <c r="O36" s="45">
        <v>13.9832</v>
      </c>
      <c r="P36" s="45">
        <v>2.8046000000000002</v>
      </c>
      <c r="Q36" s="45">
        <v>15.65</v>
      </c>
      <c r="R36" s="45" t="s">
        <v>265</v>
      </c>
      <c r="S36" s="45" t="s">
        <v>265</v>
      </c>
      <c r="T36" s="45">
        <v>15.65</v>
      </c>
      <c r="U36" s="45">
        <v>19.809000000000001</v>
      </c>
      <c r="V36" s="45">
        <v>0</v>
      </c>
      <c r="W36" s="45">
        <v>19.809000000000001</v>
      </c>
      <c r="X36" s="45">
        <v>0</v>
      </c>
      <c r="Y36" s="45">
        <v>23.6784</v>
      </c>
      <c r="Z36" s="45">
        <v>15.8674</v>
      </c>
      <c r="AA36" s="45">
        <v>19.809000000000001</v>
      </c>
      <c r="AB36" s="45">
        <v>0</v>
      </c>
      <c r="AC36" s="45">
        <v>19.809000000000001</v>
      </c>
      <c r="AD36" s="45">
        <v>0</v>
      </c>
      <c r="AE36" s="45">
        <v>23.6784</v>
      </c>
      <c r="AF36" s="45">
        <v>15.8674</v>
      </c>
      <c r="AG36" s="45">
        <v>0</v>
      </c>
      <c r="AH36" s="45">
        <v>0</v>
      </c>
      <c r="AI36" s="45">
        <v>0</v>
      </c>
      <c r="AJ36" s="45" t="s">
        <v>265</v>
      </c>
      <c r="AK36" s="45" t="s">
        <v>265</v>
      </c>
      <c r="AL36" s="45">
        <v>0</v>
      </c>
      <c r="AM36" s="45">
        <v>25.0428</v>
      </c>
    </row>
    <row r="37" spans="1:39" hidden="1" outlineLevel="1">
      <c r="A37" s="8">
        <v>41334</v>
      </c>
      <c r="B37" s="45">
        <v>30.1218</v>
      </c>
      <c r="C37" s="45">
        <v>32.106099999999998</v>
      </c>
      <c r="D37" s="45">
        <v>34.468800000000002</v>
      </c>
      <c r="E37" s="45">
        <v>30.117100000000001</v>
      </c>
      <c r="F37" s="45">
        <v>24.512</v>
      </c>
      <c r="G37" s="45">
        <v>32.867800000000003</v>
      </c>
      <c r="H37" s="45">
        <v>25.099799999999998</v>
      </c>
      <c r="I37" s="45">
        <v>32.177100000000003</v>
      </c>
      <c r="J37" s="45">
        <v>34.471499999999999</v>
      </c>
      <c r="K37" s="45">
        <v>30.238</v>
      </c>
      <c r="L37" s="45">
        <v>24.512</v>
      </c>
      <c r="M37" s="45">
        <v>32.867800000000003</v>
      </c>
      <c r="N37" s="45">
        <v>25.6143</v>
      </c>
      <c r="O37" s="45">
        <v>2.5600000000000001E-2</v>
      </c>
      <c r="P37" s="45">
        <v>1.4939</v>
      </c>
      <c r="Q37" s="45">
        <v>0</v>
      </c>
      <c r="R37" s="45" t="s">
        <v>265</v>
      </c>
      <c r="S37" s="45" t="s">
        <v>265</v>
      </c>
      <c r="T37" s="45">
        <v>0</v>
      </c>
      <c r="U37" s="45">
        <v>19.5245</v>
      </c>
      <c r="V37" s="45">
        <v>0</v>
      </c>
      <c r="W37" s="45">
        <v>19.5245</v>
      </c>
      <c r="X37" s="45">
        <v>0</v>
      </c>
      <c r="Y37" s="45">
        <v>19.3338</v>
      </c>
      <c r="Z37" s="45">
        <v>19.680299999999999</v>
      </c>
      <c r="AA37" s="45">
        <v>19.5245</v>
      </c>
      <c r="AB37" s="45">
        <v>0</v>
      </c>
      <c r="AC37" s="45">
        <v>19.5245</v>
      </c>
      <c r="AD37" s="45">
        <v>0</v>
      </c>
      <c r="AE37" s="45">
        <v>19.3338</v>
      </c>
      <c r="AF37" s="45">
        <v>19.680299999999999</v>
      </c>
      <c r="AG37" s="45">
        <v>0</v>
      </c>
      <c r="AH37" s="45">
        <v>0</v>
      </c>
      <c r="AI37" s="45">
        <v>0</v>
      </c>
      <c r="AJ37" s="45" t="s">
        <v>265</v>
      </c>
      <c r="AK37" s="45" t="s">
        <v>265</v>
      </c>
      <c r="AL37" s="45">
        <v>0</v>
      </c>
      <c r="AM37" s="45">
        <v>25.178999999999998</v>
      </c>
    </row>
    <row r="38" spans="1:39" hidden="1" outlineLevel="1">
      <c r="A38" s="8">
        <v>41365</v>
      </c>
      <c r="B38" s="45">
        <v>29.555299999999999</v>
      </c>
      <c r="C38" s="45">
        <v>30.9834</v>
      </c>
      <c r="D38" s="45">
        <v>34.247500000000002</v>
      </c>
      <c r="E38" s="45">
        <v>28.296299999999999</v>
      </c>
      <c r="F38" s="45">
        <v>23.612300000000001</v>
      </c>
      <c r="G38" s="45">
        <v>30.447500000000002</v>
      </c>
      <c r="H38" s="45">
        <v>24.830500000000001</v>
      </c>
      <c r="I38" s="45">
        <v>30.996600000000001</v>
      </c>
      <c r="J38" s="45">
        <v>34.2483</v>
      </c>
      <c r="K38" s="45">
        <v>28.317299999999999</v>
      </c>
      <c r="L38" s="45">
        <v>23.612300000000001</v>
      </c>
      <c r="M38" s="45">
        <v>30.447500000000002</v>
      </c>
      <c r="N38" s="45">
        <v>24.9191</v>
      </c>
      <c r="O38" s="45">
        <v>5.8472999999999997</v>
      </c>
      <c r="P38" s="45">
        <v>15.808299999999999</v>
      </c>
      <c r="Q38" s="45">
        <v>5.4732000000000003</v>
      </c>
      <c r="R38" s="45" t="s">
        <v>265</v>
      </c>
      <c r="S38" s="45" t="s">
        <v>265</v>
      </c>
      <c r="T38" s="45">
        <v>5.4732000000000003</v>
      </c>
      <c r="U38" s="45">
        <v>29.6921</v>
      </c>
      <c r="V38" s="45">
        <v>0</v>
      </c>
      <c r="W38" s="45">
        <v>29.6921</v>
      </c>
      <c r="X38" s="45">
        <v>0</v>
      </c>
      <c r="Y38" s="45">
        <v>24.2682</v>
      </c>
      <c r="Z38" s="45">
        <v>30.560400000000001</v>
      </c>
      <c r="AA38" s="45">
        <v>29.6921</v>
      </c>
      <c r="AB38" s="45">
        <v>0</v>
      </c>
      <c r="AC38" s="45">
        <v>29.6921</v>
      </c>
      <c r="AD38" s="45">
        <v>0</v>
      </c>
      <c r="AE38" s="45">
        <v>24.2682</v>
      </c>
      <c r="AF38" s="45">
        <v>30.560400000000001</v>
      </c>
      <c r="AG38" s="45">
        <v>0</v>
      </c>
      <c r="AH38" s="45">
        <v>0</v>
      </c>
      <c r="AI38" s="45">
        <v>0</v>
      </c>
      <c r="AJ38" s="45" t="s">
        <v>265</v>
      </c>
      <c r="AK38" s="45" t="s">
        <v>265</v>
      </c>
      <c r="AL38" s="45">
        <v>0</v>
      </c>
      <c r="AM38" s="45">
        <v>25.157800000000002</v>
      </c>
    </row>
    <row r="39" spans="1:39" hidden="1" outlineLevel="1">
      <c r="A39" s="8">
        <v>41395</v>
      </c>
      <c r="B39" s="45">
        <v>28.407499999999999</v>
      </c>
      <c r="C39" s="45">
        <v>30.531199999999998</v>
      </c>
      <c r="D39" s="45">
        <v>33.635300000000001</v>
      </c>
      <c r="E39" s="45">
        <v>28.536300000000001</v>
      </c>
      <c r="F39" s="45">
        <v>23.168500000000002</v>
      </c>
      <c r="G39" s="45">
        <v>30.8506</v>
      </c>
      <c r="H39" s="45">
        <v>24.3995</v>
      </c>
      <c r="I39" s="45">
        <v>30.551200000000001</v>
      </c>
      <c r="J39" s="45">
        <v>33.636899999999997</v>
      </c>
      <c r="K39" s="45">
        <v>28.564399999999999</v>
      </c>
      <c r="L39" s="45">
        <v>23.168500000000002</v>
      </c>
      <c r="M39" s="45">
        <v>30.8506</v>
      </c>
      <c r="N39" s="45">
        <v>24.523</v>
      </c>
      <c r="O39" s="45">
        <v>14.1508</v>
      </c>
      <c r="P39" s="45">
        <v>7.1704999999999997</v>
      </c>
      <c r="Q39" s="45">
        <v>14.2844</v>
      </c>
      <c r="R39" s="45" t="s">
        <v>265</v>
      </c>
      <c r="S39" s="45" t="s">
        <v>265</v>
      </c>
      <c r="T39" s="45">
        <v>14.2844</v>
      </c>
      <c r="U39" s="45">
        <v>15.8055</v>
      </c>
      <c r="V39" s="45">
        <v>0</v>
      </c>
      <c r="W39" s="45">
        <v>15.8055</v>
      </c>
      <c r="X39" s="45">
        <v>0</v>
      </c>
      <c r="Y39" s="45">
        <v>16.650700000000001</v>
      </c>
      <c r="Z39" s="45">
        <v>15.271000000000001</v>
      </c>
      <c r="AA39" s="45">
        <v>16.011500000000002</v>
      </c>
      <c r="AB39" s="45">
        <v>0</v>
      </c>
      <c r="AC39" s="45">
        <v>16.011500000000002</v>
      </c>
      <c r="AD39" s="45">
        <v>0</v>
      </c>
      <c r="AE39" s="45">
        <v>16.650700000000001</v>
      </c>
      <c r="AF39" s="45">
        <v>15.590299999999999</v>
      </c>
      <c r="AG39" s="45">
        <v>7.617</v>
      </c>
      <c r="AH39" s="45">
        <v>0</v>
      </c>
      <c r="AI39" s="45">
        <v>7.617</v>
      </c>
      <c r="AJ39" s="45" t="s">
        <v>265</v>
      </c>
      <c r="AK39" s="45" t="s">
        <v>265</v>
      </c>
      <c r="AL39" s="45">
        <v>7.617</v>
      </c>
      <c r="AM39" s="45">
        <v>24.861000000000001</v>
      </c>
    </row>
    <row r="40" spans="1:39" hidden="1" outlineLevel="1">
      <c r="A40" s="8">
        <v>41426</v>
      </c>
      <c r="B40" s="45">
        <v>27.996700000000001</v>
      </c>
      <c r="C40" s="45">
        <v>29.386199999999999</v>
      </c>
      <c r="D40" s="45">
        <v>32.134799999999998</v>
      </c>
      <c r="E40" s="45">
        <v>28.330500000000001</v>
      </c>
      <c r="F40" s="45">
        <v>22.7119</v>
      </c>
      <c r="G40" s="45">
        <v>30.033999999999999</v>
      </c>
      <c r="H40" s="45">
        <v>27.394200000000001</v>
      </c>
      <c r="I40" s="45">
        <v>29.399100000000001</v>
      </c>
      <c r="J40" s="45">
        <v>32.141399999999997</v>
      </c>
      <c r="K40" s="45">
        <v>28.344799999999999</v>
      </c>
      <c r="L40" s="45">
        <v>22.7119</v>
      </c>
      <c r="M40" s="45">
        <v>30.0533</v>
      </c>
      <c r="N40" s="45">
        <v>27.409700000000001</v>
      </c>
      <c r="O40" s="45">
        <v>14.248699999999999</v>
      </c>
      <c r="P40" s="45">
        <v>2.6555</v>
      </c>
      <c r="Q40" s="45">
        <v>15.1614</v>
      </c>
      <c r="R40" s="45" t="s">
        <v>265</v>
      </c>
      <c r="S40" s="45">
        <v>15</v>
      </c>
      <c r="T40" s="45">
        <v>15.65</v>
      </c>
      <c r="U40" s="45">
        <v>22.124400000000001</v>
      </c>
      <c r="V40" s="45">
        <v>0</v>
      </c>
      <c r="W40" s="45">
        <v>22.124400000000001</v>
      </c>
      <c r="X40" s="45">
        <v>0</v>
      </c>
      <c r="Y40" s="45">
        <v>27.6706</v>
      </c>
      <c r="Z40" s="45">
        <v>20.6098</v>
      </c>
      <c r="AA40" s="45">
        <v>22.124400000000001</v>
      </c>
      <c r="AB40" s="45">
        <v>0</v>
      </c>
      <c r="AC40" s="45">
        <v>22.124400000000001</v>
      </c>
      <c r="AD40" s="45">
        <v>0</v>
      </c>
      <c r="AE40" s="45">
        <v>27.6706</v>
      </c>
      <c r="AF40" s="45">
        <v>20.6098</v>
      </c>
      <c r="AG40" s="45">
        <v>0</v>
      </c>
      <c r="AH40" s="45">
        <v>0</v>
      </c>
      <c r="AI40" s="45">
        <v>0</v>
      </c>
      <c r="AJ40" s="45" t="s">
        <v>265</v>
      </c>
      <c r="AK40" s="45">
        <v>0</v>
      </c>
      <c r="AL40" s="45">
        <v>0</v>
      </c>
      <c r="AM40" s="45">
        <v>25.2835</v>
      </c>
    </row>
    <row r="41" spans="1:39" hidden="1" outlineLevel="1">
      <c r="A41" s="8">
        <v>41456</v>
      </c>
      <c r="B41" s="45">
        <v>27.614599999999999</v>
      </c>
      <c r="C41" s="45">
        <v>29.119700000000002</v>
      </c>
      <c r="D41" s="45">
        <v>32.314900000000002</v>
      </c>
      <c r="E41" s="45">
        <v>27.9589</v>
      </c>
      <c r="F41" s="45">
        <v>23.821100000000001</v>
      </c>
      <c r="G41" s="45">
        <v>29.488900000000001</v>
      </c>
      <c r="H41" s="45">
        <v>25.996300000000002</v>
      </c>
      <c r="I41" s="45">
        <v>29.1539</v>
      </c>
      <c r="J41" s="45">
        <v>32.325899999999997</v>
      </c>
      <c r="K41" s="45">
        <v>27.9986</v>
      </c>
      <c r="L41" s="45">
        <v>23.821100000000001</v>
      </c>
      <c r="M41" s="45">
        <v>29.488900000000001</v>
      </c>
      <c r="N41" s="45">
        <v>26.184799999999999</v>
      </c>
      <c r="O41" s="45">
        <v>13.4726</v>
      </c>
      <c r="P41" s="45">
        <v>0.39789999999999998</v>
      </c>
      <c r="Q41" s="45">
        <v>14.05</v>
      </c>
      <c r="R41" s="45" t="s">
        <v>265</v>
      </c>
      <c r="S41" s="45" t="s">
        <v>265</v>
      </c>
      <c r="T41" s="45">
        <v>14.05</v>
      </c>
      <c r="U41" s="45">
        <v>20.424299999999999</v>
      </c>
      <c r="V41" s="45">
        <v>0</v>
      </c>
      <c r="W41" s="45">
        <v>20.424299999999999</v>
      </c>
      <c r="X41" s="45">
        <v>0</v>
      </c>
      <c r="Y41" s="45">
        <v>22.625599999999999</v>
      </c>
      <c r="Z41" s="45">
        <v>19.952100000000002</v>
      </c>
      <c r="AA41" s="45">
        <v>20.424299999999999</v>
      </c>
      <c r="AB41" s="45">
        <v>0</v>
      </c>
      <c r="AC41" s="45">
        <v>20.424299999999999</v>
      </c>
      <c r="AD41" s="45">
        <v>0</v>
      </c>
      <c r="AE41" s="45">
        <v>22.625599999999999</v>
      </c>
      <c r="AF41" s="45">
        <v>19.952100000000002</v>
      </c>
      <c r="AG41" s="45">
        <v>0</v>
      </c>
      <c r="AH41" s="45">
        <v>0</v>
      </c>
      <c r="AI41" s="45">
        <v>0</v>
      </c>
      <c r="AJ41" s="45" t="s">
        <v>265</v>
      </c>
      <c r="AK41" s="45" t="s">
        <v>265</v>
      </c>
      <c r="AL41" s="45">
        <v>0</v>
      </c>
      <c r="AM41" s="45">
        <v>25.066500000000001</v>
      </c>
    </row>
    <row r="42" spans="1:39" hidden="1" outlineLevel="1">
      <c r="A42" s="8">
        <v>41487</v>
      </c>
      <c r="B42" s="45">
        <v>26.4754</v>
      </c>
      <c r="C42" s="45">
        <v>27.2652</v>
      </c>
      <c r="D42" s="45">
        <v>28.807700000000001</v>
      </c>
      <c r="E42" s="45">
        <v>26.831199999999999</v>
      </c>
      <c r="F42" s="45">
        <v>22.8611</v>
      </c>
      <c r="G42" s="45">
        <v>29.2011</v>
      </c>
      <c r="H42" s="45">
        <v>21.962800000000001</v>
      </c>
      <c r="I42" s="45">
        <v>27.296199999999999</v>
      </c>
      <c r="J42" s="45">
        <v>28.8142</v>
      </c>
      <c r="K42" s="45">
        <v>26.867599999999999</v>
      </c>
      <c r="L42" s="45">
        <v>22.8611</v>
      </c>
      <c r="M42" s="45">
        <v>29.2011</v>
      </c>
      <c r="N42" s="45">
        <v>22.050999999999998</v>
      </c>
      <c r="O42" s="45">
        <v>16.782900000000001</v>
      </c>
      <c r="P42" s="45">
        <v>0.8417</v>
      </c>
      <c r="Q42" s="45">
        <v>17.0642</v>
      </c>
      <c r="R42" s="45" t="s">
        <v>265</v>
      </c>
      <c r="S42" s="45" t="s">
        <v>265</v>
      </c>
      <c r="T42" s="45">
        <v>17.0642</v>
      </c>
      <c r="U42" s="45">
        <v>21.346499999999999</v>
      </c>
      <c r="V42" s="45">
        <v>0</v>
      </c>
      <c r="W42" s="45">
        <v>21.346499999999999</v>
      </c>
      <c r="X42" s="45">
        <v>0</v>
      </c>
      <c r="Y42" s="45">
        <v>22.508199999999999</v>
      </c>
      <c r="Z42" s="45">
        <v>19.601500000000001</v>
      </c>
      <c r="AA42" s="45">
        <v>21.346499999999999</v>
      </c>
      <c r="AB42" s="45">
        <v>0</v>
      </c>
      <c r="AC42" s="45">
        <v>21.346499999999999</v>
      </c>
      <c r="AD42" s="45">
        <v>0</v>
      </c>
      <c r="AE42" s="45">
        <v>22.508199999999999</v>
      </c>
      <c r="AF42" s="45">
        <v>19.601500000000001</v>
      </c>
      <c r="AG42" s="45">
        <v>0</v>
      </c>
      <c r="AH42" s="45">
        <v>0</v>
      </c>
      <c r="AI42" s="45">
        <v>0</v>
      </c>
      <c r="AJ42" s="45" t="s">
        <v>265</v>
      </c>
      <c r="AK42" s="45" t="s">
        <v>265</v>
      </c>
      <c r="AL42" s="45">
        <v>0</v>
      </c>
      <c r="AM42" s="45">
        <v>24.888999999999999</v>
      </c>
    </row>
    <row r="43" spans="1:39" hidden="1" outlineLevel="1">
      <c r="A43" s="8">
        <v>41518</v>
      </c>
      <c r="B43" s="45">
        <v>26.0303</v>
      </c>
      <c r="C43" s="45">
        <v>26.916599999999999</v>
      </c>
      <c r="D43" s="45">
        <v>26.049299999999999</v>
      </c>
      <c r="E43" s="45">
        <v>27.189</v>
      </c>
      <c r="F43" s="45">
        <v>20.9663</v>
      </c>
      <c r="G43" s="45">
        <v>30.1005</v>
      </c>
      <c r="H43" s="45">
        <v>21.1418</v>
      </c>
      <c r="I43" s="45">
        <v>26.947600000000001</v>
      </c>
      <c r="J43" s="45">
        <v>26.055199999999999</v>
      </c>
      <c r="K43" s="45">
        <v>27.2288</v>
      </c>
      <c r="L43" s="45">
        <v>20.9663</v>
      </c>
      <c r="M43" s="45">
        <v>30.1005</v>
      </c>
      <c r="N43" s="45">
        <v>21.239699999999999</v>
      </c>
      <c r="O43" s="45">
        <v>15.0589</v>
      </c>
      <c r="P43" s="45">
        <v>0.27500000000000002</v>
      </c>
      <c r="Q43" s="45">
        <v>15.3773</v>
      </c>
      <c r="R43" s="45" t="s">
        <v>265</v>
      </c>
      <c r="S43" s="45" t="s">
        <v>265</v>
      </c>
      <c r="T43" s="45">
        <v>15.3773</v>
      </c>
      <c r="U43" s="45">
        <v>19.7913</v>
      </c>
      <c r="V43" s="45">
        <v>0</v>
      </c>
      <c r="W43" s="45">
        <v>19.7913</v>
      </c>
      <c r="X43" s="45">
        <v>0</v>
      </c>
      <c r="Y43" s="45">
        <v>21.310400000000001</v>
      </c>
      <c r="Z43" s="45">
        <v>19.4207</v>
      </c>
      <c r="AA43" s="45">
        <v>19.7913</v>
      </c>
      <c r="AB43" s="45">
        <v>0</v>
      </c>
      <c r="AC43" s="45">
        <v>19.7913</v>
      </c>
      <c r="AD43" s="45">
        <v>0</v>
      </c>
      <c r="AE43" s="45">
        <v>21.310400000000001</v>
      </c>
      <c r="AF43" s="45">
        <v>19.4207</v>
      </c>
      <c r="AG43" s="45">
        <v>0</v>
      </c>
      <c r="AH43" s="45">
        <v>0</v>
      </c>
      <c r="AI43" s="45">
        <v>0</v>
      </c>
      <c r="AJ43" s="45" t="s">
        <v>265</v>
      </c>
      <c r="AK43" s="45" t="s">
        <v>265</v>
      </c>
      <c r="AL43" s="45">
        <v>0</v>
      </c>
      <c r="AM43" s="45">
        <v>24.790400000000002</v>
      </c>
    </row>
    <row r="44" spans="1:39" hidden="1" outlineLevel="1">
      <c r="A44" s="8">
        <v>41548</v>
      </c>
      <c r="B44" s="45">
        <v>26.538</v>
      </c>
      <c r="C44" s="45">
        <v>27.520499999999998</v>
      </c>
      <c r="D44" s="45">
        <v>28.071999999999999</v>
      </c>
      <c r="E44" s="45">
        <v>27.260999999999999</v>
      </c>
      <c r="F44" s="45">
        <v>22.097799999999999</v>
      </c>
      <c r="G44" s="45">
        <v>28.733699999999999</v>
      </c>
      <c r="H44" s="45">
        <v>24.857299999999999</v>
      </c>
      <c r="I44" s="45">
        <v>27.5199</v>
      </c>
      <c r="J44" s="45">
        <v>28.0702</v>
      </c>
      <c r="K44" s="45">
        <v>27.260999999999999</v>
      </c>
      <c r="L44" s="45">
        <v>22.097799999999999</v>
      </c>
      <c r="M44" s="45">
        <v>28.733699999999999</v>
      </c>
      <c r="N44" s="45">
        <v>24.857299999999999</v>
      </c>
      <c r="O44" s="45">
        <v>32.153399999999998</v>
      </c>
      <c r="P44" s="45">
        <v>32.153399999999998</v>
      </c>
      <c r="Q44" s="45" t="s">
        <v>265</v>
      </c>
      <c r="R44" s="45" t="s">
        <v>265</v>
      </c>
      <c r="S44" s="45" t="s">
        <v>265</v>
      </c>
      <c r="T44" s="45" t="s">
        <v>265</v>
      </c>
      <c r="U44" s="45">
        <v>18.014700000000001</v>
      </c>
      <c r="V44" s="45">
        <v>0</v>
      </c>
      <c r="W44" s="45">
        <v>18.014700000000001</v>
      </c>
      <c r="X44" s="45">
        <v>0</v>
      </c>
      <c r="Y44" s="45">
        <v>21.087199999999999</v>
      </c>
      <c r="Z44" s="45">
        <v>16.5564</v>
      </c>
      <c r="AA44" s="45">
        <v>18.014700000000001</v>
      </c>
      <c r="AB44" s="45">
        <v>0</v>
      </c>
      <c r="AC44" s="45">
        <v>18.014700000000001</v>
      </c>
      <c r="AD44" s="45">
        <v>0</v>
      </c>
      <c r="AE44" s="45">
        <v>21.087199999999999</v>
      </c>
      <c r="AF44" s="45">
        <v>16.5564</v>
      </c>
      <c r="AG44" s="45">
        <v>0</v>
      </c>
      <c r="AH44" s="45">
        <v>0</v>
      </c>
      <c r="AI44" s="45" t="s">
        <v>265</v>
      </c>
      <c r="AJ44" s="45" t="s">
        <v>265</v>
      </c>
      <c r="AK44" s="45" t="s">
        <v>265</v>
      </c>
      <c r="AL44" s="45" t="s">
        <v>265</v>
      </c>
      <c r="AM44" s="45">
        <v>25.027799999999999</v>
      </c>
    </row>
    <row r="45" spans="1:39" hidden="1" outlineLevel="1">
      <c r="A45" s="8">
        <v>41579</v>
      </c>
      <c r="B45" s="45">
        <v>26.736799999999999</v>
      </c>
      <c r="C45" s="45">
        <v>28.1891</v>
      </c>
      <c r="D45" s="45">
        <v>29.512</v>
      </c>
      <c r="E45" s="45">
        <v>27.5656</v>
      </c>
      <c r="F45" s="45">
        <v>23.189299999999999</v>
      </c>
      <c r="G45" s="45">
        <v>29.645199999999999</v>
      </c>
      <c r="H45" s="45">
        <v>22.138999999999999</v>
      </c>
      <c r="I45" s="45">
        <v>28.189499999999999</v>
      </c>
      <c r="J45" s="45">
        <v>29.513300000000001</v>
      </c>
      <c r="K45" s="45">
        <v>27.5656</v>
      </c>
      <c r="L45" s="45">
        <v>23.189299999999999</v>
      </c>
      <c r="M45" s="45">
        <v>29.645199999999999</v>
      </c>
      <c r="N45" s="45">
        <v>22.138999999999999</v>
      </c>
      <c r="O45" s="45">
        <v>6.6273999999999997</v>
      </c>
      <c r="P45" s="45">
        <v>6.6273999999999997</v>
      </c>
      <c r="Q45" s="45" t="s">
        <v>265</v>
      </c>
      <c r="R45" s="45" t="s">
        <v>265</v>
      </c>
      <c r="S45" s="45" t="s">
        <v>265</v>
      </c>
      <c r="T45" s="45" t="s">
        <v>265</v>
      </c>
      <c r="U45" s="45">
        <v>18.639299999999999</v>
      </c>
      <c r="V45" s="45">
        <v>0</v>
      </c>
      <c r="W45" s="45">
        <v>18.639299999999999</v>
      </c>
      <c r="X45" s="45">
        <v>0</v>
      </c>
      <c r="Y45" s="45">
        <v>24.968900000000001</v>
      </c>
      <c r="Z45" s="45">
        <v>18.569099999999999</v>
      </c>
      <c r="AA45" s="45">
        <v>18.639299999999999</v>
      </c>
      <c r="AB45" s="45">
        <v>0</v>
      </c>
      <c r="AC45" s="45">
        <v>18.639299999999999</v>
      </c>
      <c r="AD45" s="45">
        <v>0</v>
      </c>
      <c r="AE45" s="45">
        <v>24.968900000000001</v>
      </c>
      <c r="AF45" s="45">
        <v>18.569099999999999</v>
      </c>
      <c r="AG45" s="45">
        <v>0</v>
      </c>
      <c r="AH45" s="45">
        <v>0</v>
      </c>
      <c r="AI45" s="45" t="s">
        <v>265</v>
      </c>
      <c r="AJ45" s="45" t="s">
        <v>265</v>
      </c>
      <c r="AK45" s="45" t="s">
        <v>265</v>
      </c>
      <c r="AL45" s="45" t="s">
        <v>265</v>
      </c>
      <c r="AM45" s="45">
        <v>24.433599999999998</v>
      </c>
    </row>
    <row r="46" spans="1:39" hidden="1" outlineLevel="1">
      <c r="A46" s="8">
        <v>41609</v>
      </c>
      <c r="B46" s="45">
        <v>25.901199999999999</v>
      </c>
      <c r="C46" s="45">
        <v>26.477699999999999</v>
      </c>
      <c r="D46" s="45">
        <v>29.5029</v>
      </c>
      <c r="E46" s="45">
        <v>25.195799999999998</v>
      </c>
      <c r="F46" s="45">
        <v>22.180099999999999</v>
      </c>
      <c r="G46" s="45">
        <v>28.5975</v>
      </c>
      <c r="H46" s="45">
        <v>18.080300000000001</v>
      </c>
      <c r="I46" s="45">
        <v>26.724799999999998</v>
      </c>
      <c r="J46" s="45">
        <v>29.5032</v>
      </c>
      <c r="K46" s="45">
        <v>25.53</v>
      </c>
      <c r="L46" s="45">
        <v>22.180099999999999</v>
      </c>
      <c r="M46" s="45">
        <v>28.5975</v>
      </c>
      <c r="N46" s="45">
        <v>18.985399999999998</v>
      </c>
      <c r="O46" s="45">
        <v>2.6738</v>
      </c>
      <c r="P46" s="45">
        <v>10.0176</v>
      </c>
      <c r="Q46" s="45">
        <v>2.6705999999999999</v>
      </c>
      <c r="R46" s="45" t="s">
        <v>265</v>
      </c>
      <c r="S46" s="45" t="s">
        <v>265</v>
      </c>
      <c r="T46" s="45">
        <v>2.6705999999999999</v>
      </c>
      <c r="U46" s="45">
        <v>20.003599999999999</v>
      </c>
      <c r="V46" s="45">
        <v>0</v>
      </c>
      <c r="W46" s="45">
        <v>20.003599999999999</v>
      </c>
      <c r="X46" s="45">
        <v>0</v>
      </c>
      <c r="Y46" s="45">
        <v>25.215299999999999</v>
      </c>
      <c r="Z46" s="45">
        <v>18.481200000000001</v>
      </c>
      <c r="AA46" s="45">
        <v>20.003599999999999</v>
      </c>
      <c r="AB46" s="45">
        <v>0</v>
      </c>
      <c r="AC46" s="45">
        <v>20.003599999999999</v>
      </c>
      <c r="AD46" s="45">
        <v>0</v>
      </c>
      <c r="AE46" s="45">
        <v>25.215299999999999</v>
      </c>
      <c r="AF46" s="45">
        <v>18.481200000000001</v>
      </c>
      <c r="AG46" s="45">
        <v>0</v>
      </c>
      <c r="AH46" s="45">
        <v>0</v>
      </c>
      <c r="AI46" s="45">
        <v>0</v>
      </c>
      <c r="AJ46" s="45" t="s">
        <v>265</v>
      </c>
      <c r="AK46" s="45" t="s">
        <v>265</v>
      </c>
      <c r="AL46" s="45">
        <v>0</v>
      </c>
      <c r="AM46" s="45">
        <v>24.982099999999999</v>
      </c>
    </row>
    <row r="47" spans="1:39" hidden="1" outlineLevel="1">
      <c r="A47" s="8">
        <v>41640</v>
      </c>
      <c r="B47" s="45">
        <v>26.546700000000001</v>
      </c>
      <c r="C47" s="45">
        <v>27.975200000000001</v>
      </c>
      <c r="D47" s="45">
        <v>29.5427</v>
      </c>
      <c r="E47" s="45">
        <v>27.024799999999999</v>
      </c>
      <c r="F47" s="45">
        <v>23.440200000000001</v>
      </c>
      <c r="G47" s="45">
        <v>28.691700000000001</v>
      </c>
      <c r="H47" s="45">
        <v>24.244900000000001</v>
      </c>
      <c r="I47" s="45">
        <v>28.0183</v>
      </c>
      <c r="J47" s="45">
        <v>29.663799999999998</v>
      </c>
      <c r="K47" s="45">
        <v>27.024799999999999</v>
      </c>
      <c r="L47" s="45">
        <v>23.440200000000001</v>
      </c>
      <c r="M47" s="45">
        <v>28.691700000000001</v>
      </c>
      <c r="N47" s="45">
        <v>24.244900000000001</v>
      </c>
      <c r="O47" s="45">
        <v>0.19450000000000001</v>
      </c>
      <c r="P47" s="45">
        <v>0.19450000000000001</v>
      </c>
      <c r="Q47" s="45">
        <v>0</v>
      </c>
      <c r="R47" s="45" t="s">
        <v>265</v>
      </c>
      <c r="S47" s="45" t="s">
        <v>265</v>
      </c>
      <c r="T47" s="45">
        <v>0</v>
      </c>
      <c r="U47" s="45">
        <v>16.4694</v>
      </c>
      <c r="V47" s="45">
        <v>0</v>
      </c>
      <c r="W47" s="45">
        <v>16.4694</v>
      </c>
      <c r="X47" s="45">
        <v>0</v>
      </c>
      <c r="Y47" s="45">
        <v>24.887499999999999</v>
      </c>
      <c r="Z47" s="45">
        <v>15.5649</v>
      </c>
      <c r="AA47" s="45">
        <v>16.585799999999999</v>
      </c>
      <c r="AB47" s="45">
        <v>0</v>
      </c>
      <c r="AC47" s="45">
        <v>16.585799999999999</v>
      </c>
      <c r="AD47" s="45">
        <v>0</v>
      </c>
      <c r="AE47" s="45">
        <v>24.887499999999999</v>
      </c>
      <c r="AF47" s="45">
        <v>15.6835</v>
      </c>
      <c r="AG47" s="45">
        <v>5.2</v>
      </c>
      <c r="AH47" s="45">
        <v>0</v>
      </c>
      <c r="AI47" s="45">
        <v>5.2</v>
      </c>
      <c r="AJ47" s="45" t="s">
        <v>265</v>
      </c>
      <c r="AK47" s="45" t="s">
        <v>265</v>
      </c>
      <c r="AL47" s="45">
        <v>5.2</v>
      </c>
      <c r="AM47" s="45">
        <v>25.1114</v>
      </c>
    </row>
    <row r="48" spans="1:39" hidden="1" outlineLevel="1">
      <c r="A48" s="8">
        <v>41671</v>
      </c>
      <c r="B48" s="45">
        <v>27.590699999999998</v>
      </c>
      <c r="C48" s="45">
        <v>29.4011</v>
      </c>
      <c r="D48" s="45">
        <v>29.767499999999998</v>
      </c>
      <c r="E48" s="45">
        <v>29.1524</v>
      </c>
      <c r="F48" s="45">
        <v>31.05</v>
      </c>
      <c r="G48" s="45">
        <v>29.828099999999999</v>
      </c>
      <c r="H48" s="45">
        <v>24.129899999999999</v>
      </c>
      <c r="I48" s="45">
        <v>29.402999999999999</v>
      </c>
      <c r="J48" s="45">
        <v>29.772200000000002</v>
      </c>
      <c r="K48" s="45">
        <v>29.1524</v>
      </c>
      <c r="L48" s="45">
        <v>31.05</v>
      </c>
      <c r="M48" s="45">
        <v>29.828099999999999</v>
      </c>
      <c r="N48" s="45">
        <v>24.129899999999999</v>
      </c>
      <c r="O48" s="45">
        <v>1.8969</v>
      </c>
      <c r="P48" s="45">
        <v>1.8969</v>
      </c>
      <c r="Q48" s="45" t="s">
        <v>265</v>
      </c>
      <c r="R48" s="45" t="s">
        <v>265</v>
      </c>
      <c r="S48" s="45" t="s">
        <v>265</v>
      </c>
      <c r="T48" s="45" t="s">
        <v>265</v>
      </c>
      <c r="U48" s="45">
        <v>19.845400000000001</v>
      </c>
      <c r="V48" s="45">
        <v>0</v>
      </c>
      <c r="W48" s="45">
        <v>19.845400000000001</v>
      </c>
      <c r="X48" s="45">
        <v>0</v>
      </c>
      <c r="Y48" s="45">
        <v>21.923400000000001</v>
      </c>
      <c r="Z48" s="45">
        <v>19.030799999999999</v>
      </c>
      <c r="AA48" s="45">
        <v>19.845400000000001</v>
      </c>
      <c r="AB48" s="45">
        <v>0</v>
      </c>
      <c r="AC48" s="45">
        <v>19.845400000000001</v>
      </c>
      <c r="AD48" s="45">
        <v>0</v>
      </c>
      <c r="AE48" s="45">
        <v>21.923400000000001</v>
      </c>
      <c r="AF48" s="45">
        <v>19.030799999999999</v>
      </c>
      <c r="AG48" s="45">
        <v>0</v>
      </c>
      <c r="AH48" s="45">
        <v>0</v>
      </c>
      <c r="AI48" s="45" t="s">
        <v>265</v>
      </c>
      <c r="AJ48" s="45" t="s">
        <v>265</v>
      </c>
      <c r="AK48" s="45" t="s">
        <v>265</v>
      </c>
      <c r="AL48" s="45" t="s">
        <v>265</v>
      </c>
      <c r="AM48" s="45">
        <v>24.957799999999999</v>
      </c>
    </row>
    <row r="49" spans="1:39" hidden="1" outlineLevel="1">
      <c r="A49" s="8">
        <v>41699</v>
      </c>
      <c r="B49" s="45">
        <v>27.394200000000001</v>
      </c>
      <c r="C49" s="45">
        <v>28.919899999999998</v>
      </c>
      <c r="D49" s="45">
        <v>28.609500000000001</v>
      </c>
      <c r="E49" s="45">
        <v>29.174499999999998</v>
      </c>
      <c r="F49" s="45">
        <v>21.8185</v>
      </c>
      <c r="G49" s="45">
        <v>30.472300000000001</v>
      </c>
      <c r="H49" s="45">
        <v>29.1572</v>
      </c>
      <c r="I49" s="45">
        <v>28.979099999999999</v>
      </c>
      <c r="J49" s="45">
        <v>28.625699999999998</v>
      </c>
      <c r="K49" s="45">
        <v>29.270499999999998</v>
      </c>
      <c r="L49" s="45">
        <v>21.8185</v>
      </c>
      <c r="M49" s="45">
        <v>30.472300000000001</v>
      </c>
      <c r="N49" s="45">
        <v>29.866299999999999</v>
      </c>
      <c r="O49" s="45">
        <v>13.225199999999999</v>
      </c>
      <c r="P49" s="45">
        <v>4.3440000000000003</v>
      </c>
      <c r="Q49" s="45">
        <v>14</v>
      </c>
      <c r="R49" s="45" t="s">
        <v>265</v>
      </c>
      <c r="S49" s="45" t="s">
        <v>265</v>
      </c>
      <c r="T49" s="45">
        <v>14</v>
      </c>
      <c r="U49" s="45">
        <v>21.065799999999999</v>
      </c>
      <c r="V49" s="45">
        <v>0</v>
      </c>
      <c r="W49" s="45">
        <v>21.065799999999999</v>
      </c>
      <c r="X49" s="45">
        <v>0</v>
      </c>
      <c r="Y49" s="45">
        <v>23.997499999999999</v>
      </c>
      <c r="Z49" s="45">
        <v>19.7685</v>
      </c>
      <c r="AA49" s="45">
        <v>21.065799999999999</v>
      </c>
      <c r="AB49" s="45">
        <v>0</v>
      </c>
      <c r="AC49" s="45">
        <v>21.065799999999999</v>
      </c>
      <c r="AD49" s="45">
        <v>0</v>
      </c>
      <c r="AE49" s="45">
        <v>23.997499999999999</v>
      </c>
      <c r="AF49" s="45">
        <v>19.7685</v>
      </c>
      <c r="AG49" s="45">
        <v>0</v>
      </c>
      <c r="AH49" s="45">
        <v>0</v>
      </c>
      <c r="AI49" s="45">
        <v>0</v>
      </c>
      <c r="AJ49" s="45" t="s">
        <v>265</v>
      </c>
      <c r="AK49" s="45" t="s">
        <v>265</v>
      </c>
      <c r="AL49" s="45">
        <v>0</v>
      </c>
      <c r="AM49" s="45">
        <v>25.1371</v>
      </c>
    </row>
    <row r="50" spans="1:39" hidden="1" outlineLevel="1">
      <c r="A50" s="8">
        <v>41730</v>
      </c>
      <c r="B50" s="45">
        <v>27.423500000000001</v>
      </c>
      <c r="C50" s="45">
        <v>28.649899999999999</v>
      </c>
      <c r="D50" s="45">
        <v>29.136500000000002</v>
      </c>
      <c r="E50" s="45">
        <v>28.329499999999999</v>
      </c>
      <c r="F50" s="45">
        <v>21.420400000000001</v>
      </c>
      <c r="G50" s="45">
        <v>30.6309</v>
      </c>
      <c r="H50" s="45">
        <v>23.701000000000001</v>
      </c>
      <c r="I50" s="45">
        <v>28.662500000000001</v>
      </c>
      <c r="J50" s="45">
        <v>29.1431</v>
      </c>
      <c r="K50" s="45">
        <v>28.345800000000001</v>
      </c>
      <c r="L50" s="45">
        <v>21.420400000000001</v>
      </c>
      <c r="M50" s="45">
        <v>30.6309</v>
      </c>
      <c r="N50" s="45">
        <v>23.7714</v>
      </c>
      <c r="O50" s="45">
        <v>14.2073</v>
      </c>
      <c r="P50" s="45">
        <v>16.476700000000001</v>
      </c>
      <c r="Q50" s="45">
        <v>13.49</v>
      </c>
      <c r="R50" s="45" t="s">
        <v>265</v>
      </c>
      <c r="S50" s="45" t="s">
        <v>265</v>
      </c>
      <c r="T50" s="45">
        <v>13.49</v>
      </c>
      <c r="U50" s="45">
        <v>17.585599999999999</v>
      </c>
      <c r="V50" s="45">
        <v>0</v>
      </c>
      <c r="W50" s="45">
        <v>17.585599999999999</v>
      </c>
      <c r="X50" s="45">
        <v>9.5</v>
      </c>
      <c r="Y50" s="45">
        <v>24.0364</v>
      </c>
      <c r="Z50" s="45">
        <v>17.0854</v>
      </c>
      <c r="AA50" s="45">
        <v>17.585599999999999</v>
      </c>
      <c r="AB50" s="45">
        <v>0</v>
      </c>
      <c r="AC50" s="45">
        <v>17.585599999999999</v>
      </c>
      <c r="AD50" s="45">
        <v>9.5</v>
      </c>
      <c r="AE50" s="45">
        <v>24.0364</v>
      </c>
      <c r="AF50" s="45">
        <v>17.0854</v>
      </c>
      <c r="AG50" s="45">
        <v>0</v>
      </c>
      <c r="AH50" s="45">
        <v>0</v>
      </c>
      <c r="AI50" s="45">
        <v>0</v>
      </c>
      <c r="AJ50" s="45" t="s">
        <v>265</v>
      </c>
      <c r="AK50" s="45" t="s">
        <v>265</v>
      </c>
      <c r="AL50" s="45">
        <v>0</v>
      </c>
      <c r="AM50" s="45">
        <v>25.020900000000001</v>
      </c>
    </row>
    <row r="51" spans="1:39" hidden="1" outlineLevel="1">
      <c r="A51" s="8">
        <v>41760</v>
      </c>
      <c r="B51" s="45">
        <v>27.358499999999999</v>
      </c>
      <c r="C51" s="45">
        <v>28.777799999999999</v>
      </c>
      <c r="D51" s="45">
        <v>29.009499999999999</v>
      </c>
      <c r="E51" s="45">
        <v>28.655999999999999</v>
      </c>
      <c r="F51" s="45">
        <v>23.8565</v>
      </c>
      <c r="G51" s="45">
        <v>30.0181</v>
      </c>
      <c r="H51" s="45">
        <v>26.475200000000001</v>
      </c>
      <c r="I51" s="45">
        <v>28.784300000000002</v>
      </c>
      <c r="J51" s="45">
        <v>29.028600000000001</v>
      </c>
      <c r="K51" s="45">
        <v>28.655999999999999</v>
      </c>
      <c r="L51" s="45">
        <v>23.8565</v>
      </c>
      <c r="M51" s="45">
        <v>30.0181</v>
      </c>
      <c r="N51" s="45">
        <v>26.475200000000001</v>
      </c>
      <c r="O51" s="45">
        <v>2.9468000000000001</v>
      </c>
      <c r="P51" s="45">
        <v>2.9468000000000001</v>
      </c>
      <c r="Q51" s="45" t="s">
        <v>265</v>
      </c>
      <c r="R51" s="45" t="s">
        <v>265</v>
      </c>
      <c r="S51" s="45" t="s">
        <v>265</v>
      </c>
      <c r="T51" s="45" t="s">
        <v>265</v>
      </c>
      <c r="U51" s="45">
        <v>20.875800000000002</v>
      </c>
      <c r="V51" s="45">
        <v>0</v>
      </c>
      <c r="W51" s="45">
        <v>20.875800000000002</v>
      </c>
      <c r="X51" s="45">
        <v>0</v>
      </c>
      <c r="Y51" s="45">
        <v>22.175899999999999</v>
      </c>
      <c r="Z51" s="45">
        <v>18.944099999999999</v>
      </c>
      <c r="AA51" s="45">
        <v>20.875800000000002</v>
      </c>
      <c r="AB51" s="45">
        <v>0</v>
      </c>
      <c r="AC51" s="45">
        <v>20.875800000000002</v>
      </c>
      <c r="AD51" s="45">
        <v>0</v>
      </c>
      <c r="AE51" s="45">
        <v>22.175899999999999</v>
      </c>
      <c r="AF51" s="45">
        <v>18.944099999999999</v>
      </c>
      <c r="AG51" s="45">
        <v>0</v>
      </c>
      <c r="AH51" s="45">
        <v>0</v>
      </c>
      <c r="AI51" s="45" t="s">
        <v>265</v>
      </c>
      <c r="AJ51" s="45" t="s">
        <v>265</v>
      </c>
      <c r="AK51" s="45" t="s">
        <v>265</v>
      </c>
      <c r="AL51" s="45" t="s">
        <v>265</v>
      </c>
      <c r="AM51" s="45">
        <v>24.923300000000001</v>
      </c>
    </row>
    <row r="52" spans="1:39" hidden="1" outlineLevel="1">
      <c r="A52" s="8">
        <v>41791</v>
      </c>
      <c r="B52" s="45">
        <v>28.112100000000002</v>
      </c>
      <c r="C52" s="45">
        <v>29.512899999999998</v>
      </c>
      <c r="D52" s="45">
        <v>30.756</v>
      </c>
      <c r="E52" s="45">
        <v>28.747599999999998</v>
      </c>
      <c r="F52" s="45">
        <v>23.153300000000002</v>
      </c>
      <c r="G52" s="45">
        <v>30.657800000000002</v>
      </c>
      <c r="H52" s="45">
        <v>24.808</v>
      </c>
      <c r="I52" s="45">
        <v>29.532699999999998</v>
      </c>
      <c r="J52" s="45">
        <v>30.769400000000001</v>
      </c>
      <c r="K52" s="45">
        <v>28.770600000000002</v>
      </c>
      <c r="L52" s="45">
        <v>23.153300000000002</v>
      </c>
      <c r="M52" s="45">
        <v>30.657800000000002</v>
      </c>
      <c r="N52" s="45">
        <v>24.903199999999998</v>
      </c>
      <c r="O52" s="45">
        <v>12.807499999999999</v>
      </c>
      <c r="P52" s="45">
        <v>10.2349</v>
      </c>
      <c r="Q52" s="45">
        <v>13.49</v>
      </c>
      <c r="R52" s="45" t="s">
        <v>265</v>
      </c>
      <c r="S52" s="45" t="s">
        <v>265</v>
      </c>
      <c r="T52" s="45">
        <v>13.49</v>
      </c>
      <c r="U52" s="45">
        <v>30.237200000000001</v>
      </c>
      <c r="V52" s="45">
        <v>0</v>
      </c>
      <c r="W52" s="45">
        <v>30.237200000000001</v>
      </c>
      <c r="X52" s="45">
        <v>0</v>
      </c>
      <c r="Y52" s="45">
        <v>22.770800000000001</v>
      </c>
      <c r="Z52" s="45">
        <v>32.25</v>
      </c>
      <c r="AA52" s="45">
        <v>30.237200000000001</v>
      </c>
      <c r="AB52" s="45">
        <v>0</v>
      </c>
      <c r="AC52" s="45">
        <v>30.237200000000001</v>
      </c>
      <c r="AD52" s="45">
        <v>0</v>
      </c>
      <c r="AE52" s="45">
        <v>22.770800000000001</v>
      </c>
      <c r="AF52" s="45">
        <v>32.25</v>
      </c>
      <c r="AG52" s="45">
        <v>0</v>
      </c>
      <c r="AH52" s="45">
        <v>0</v>
      </c>
      <c r="AI52" s="45">
        <v>0</v>
      </c>
      <c r="AJ52" s="45" t="s">
        <v>265</v>
      </c>
      <c r="AK52" s="45" t="s">
        <v>265</v>
      </c>
      <c r="AL52" s="45">
        <v>0</v>
      </c>
      <c r="AM52" s="45">
        <v>24.9832</v>
      </c>
    </row>
    <row r="53" spans="1:39" hidden="1" outlineLevel="1">
      <c r="A53" s="8">
        <v>41821</v>
      </c>
      <c r="B53" s="45">
        <v>27.197199999999999</v>
      </c>
      <c r="C53" s="45">
        <v>28.5029</v>
      </c>
      <c r="D53" s="45">
        <v>31.46</v>
      </c>
      <c r="E53" s="45">
        <v>26.8384</v>
      </c>
      <c r="F53" s="45">
        <v>24.151599999999998</v>
      </c>
      <c r="G53" s="45">
        <v>29.070900000000002</v>
      </c>
      <c r="H53" s="45">
        <v>20.967099999999999</v>
      </c>
      <c r="I53" s="45">
        <v>29.16</v>
      </c>
      <c r="J53" s="45">
        <v>31.4679</v>
      </c>
      <c r="K53" s="45">
        <v>27.813700000000001</v>
      </c>
      <c r="L53" s="45">
        <v>24.151599999999998</v>
      </c>
      <c r="M53" s="45">
        <v>29.070900000000002</v>
      </c>
      <c r="N53" s="45">
        <v>25.070900000000002</v>
      </c>
      <c r="O53" s="45">
        <v>0.50819999999999999</v>
      </c>
      <c r="P53" s="45">
        <v>15.213699999999999</v>
      </c>
      <c r="Q53" s="45">
        <v>0.39489999999999997</v>
      </c>
      <c r="R53" s="45" t="s">
        <v>265</v>
      </c>
      <c r="S53" s="45" t="s">
        <v>265</v>
      </c>
      <c r="T53" s="45">
        <v>0.39489999999999997</v>
      </c>
      <c r="U53" s="45">
        <v>20.6675</v>
      </c>
      <c r="V53" s="45">
        <v>0</v>
      </c>
      <c r="W53" s="45">
        <v>20.6675</v>
      </c>
      <c r="X53" s="45">
        <v>0</v>
      </c>
      <c r="Y53" s="45">
        <v>26.395399999999999</v>
      </c>
      <c r="Z53" s="45">
        <v>19.323399999999999</v>
      </c>
      <c r="AA53" s="45">
        <v>20.6675</v>
      </c>
      <c r="AB53" s="45">
        <v>0</v>
      </c>
      <c r="AC53" s="45">
        <v>20.6675</v>
      </c>
      <c r="AD53" s="45">
        <v>0</v>
      </c>
      <c r="AE53" s="45">
        <v>26.395399999999999</v>
      </c>
      <c r="AF53" s="45">
        <v>19.323399999999999</v>
      </c>
      <c r="AG53" s="45">
        <v>0</v>
      </c>
      <c r="AH53" s="45">
        <v>0</v>
      </c>
      <c r="AI53" s="45">
        <v>0</v>
      </c>
      <c r="AJ53" s="45" t="s">
        <v>265</v>
      </c>
      <c r="AK53" s="45" t="s">
        <v>265</v>
      </c>
      <c r="AL53" s="45">
        <v>0</v>
      </c>
      <c r="AM53" s="45">
        <v>24.4527</v>
      </c>
    </row>
    <row r="54" spans="1:39" hidden="1" outlineLevel="1">
      <c r="A54" s="8">
        <v>41852</v>
      </c>
      <c r="B54" s="45">
        <v>27.013000000000002</v>
      </c>
      <c r="C54" s="45">
        <v>29.258500000000002</v>
      </c>
      <c r="D54" s="45">
        <v>31.4649</v>
      </c>
      <c r="E54" s="45">
        <v>27.864899999999999</v>
      </c>
      <c r="F54" s="45">
        <v>23.424700000000001</v>
      </c>
      <c r="G54" s="45">
        <v>30.122399999999999</v>
      </c>
      <c r="H54" s="45">
        <v>20.655799999999999</v>
      </c>
      <c r="I54" s="45">
        <v>29.314</v>
      </c>
      <c r="J54" s="45">
        <v>31.475999999999999</v>
      </c>
      <c r="K54" s="45">
        <v>27.939800000000002</v>
      </c>
      <c r="L54" s="45">
        <v>23.424700000000001</v>
      </c>
      <c r="M54" s="45">
        <v>30.122399999999999</v>
      </c>
      <c r="N54" s="45">
        <v>20.815200000000001</v>
      </c>
      <c r="O54" s="45">
        <v>17.029499999999999</v>
      </c>
      <c r="P54" s="45">
        <v>13.716200000000001</v>
      </c>
      <c r="Q54" s="45">
        <v>17.216000000000001</v>
      </c>
      <c r="R54" s="45" t="s">
        <v>265</v>
      </c>
      <c r="S54" s="45" t="s">
        <v>265</v>
      </c>
      <c r="T54" s="45">
        <v>17.216000000000001</v>
      </c>
      <c r="U54" s="45">
        <v>23.517600000000002</v>
      </c>
      <c r="V54" s="45">
        <v>0</v>
      </c>
      <c r="W54" s="45">
        <v>23.517600000000002</v>
      </c>
      <c r="X54" s="45">
        <v>0</v>
      </c>
      <c r="Y54" s="45">
        <v>23.580500000000001</v>
      </c>
      <c r="Z54" s="45">
        <v>23.398499999999999</v>
      </c>
      <c r="AA54" s="45">
        <v>23.517600000000002</v>
      </c>
      <c r="AB54" s="45">
        <v>0</v>
      </c>
      <c r="AC54" s="45">
        <v>23.517600000000002</v>
      </c>
      <c r="AD54" s="45">
        <v>0</v>
      </c>
      <c r="AE54" s="45">
        <v>23.580500000000001</v>
      </c>
      <c r="AF54" s="45">
        <v>23.398499999999999</v>
      </c>
      <c r="AG54" s="45">
        <v>0</v>
      </c>
      <c r="AH54" s="45">
        <v>0</v>
      </c>
      <c r="AI54" s="45">
        <v>0</v>
      </c>
      <c r="AJ54" s="45" t="s">
        <v>265</v>
      </c>
      <c r="AK54" s="45" t="s">
        <v>265</v>
      </c>
      <c r="AL54" s="45">
        <v>0</v>
      </c>
      <c r="AM54" s="45">
        <v>22.5</v>
      </c>
    </row>
    <row r="55" spans="1:39" hidden="1" outlineLevel="1">
      <c r="A55" s="8">
        <v>41883</v>
      </c>
      <c r="B55" s="45">
        <v>26.200600000000001</v>
      </c>
      <c r="C55" s="45">
        <v>28.4788</v>
      </c>
      <c r="D55" s="45">
        <v>30.481100000000001</v>
      </c>
      <c r="E55" s="45">
        <v>27.350999999999999</v>
      </c>
      <c r="F55" s="45">
        <v>22.827300000000001</v>
      </c>
      <c r="G55" s="45">
        <v>29.6983</v>
      </c>
      <c r="H55" s="45">
        <v>21.6662</v>
      </c>
      <c r="I55" s="45">
        <v>28.529599999999999</v>
      </c>
      <c r="J55" s="45">
        <v>30.506499999999999</v>
      </c>
      <c r="K55" s="45">
        <v>27.411100000000001</v>
      </c>
      <c r="L55" s="45">
        <v>22.827300000000001</v>
      </c>
      <c r="M55" s="45">
        <v>29.6983</v>
      </c>
      <c r="N55" s="45">
        <v>21.825900000000001</v>
      </c>
      <c r="O55" s="45">
        <v>16.593900000000001</v>
      </c>
      <c r="P55" s="45">
        <v>12.303699999999999</v>
      </c>
      <c r="Q55" s="45">
        <v>17.168299999999999</v>
      </c>
      <c r="R55" s="45" t="s">
        <v>265</v>
      </c>
      <c r="S55" s="45" t="s">
        <v>265</v>
      </c>
      <c r="T55" s="45">
        <v>17.168299999999999</v>
      </c>
      <c r="U55" s="45">
        <v>13.117900000000001</v>
      </c>
      <c r="V55" s="45">
        <v>0</v>
      </c>
      <c r="W55" s="45">
        <v>13.117900000000001</v>
      </c>
      <c r="X55" s="45">
        <v>0</v>
      </c>
      <c r="Y55" s="45">
        <v>23.537299999999998</v>
      </c>
      <c r="Z55" s="45">
        <v>10.7689</v>
      </c>
      <c r="AA55" s="45">
        <v>13.117900000000001</v>
      </c>
      <c r="AB55" s="45">
        <v>0</v>
      </c>
      <c r="AC55" s="45">
        <v>13.117900000000001</v>
      </c>
      <c r="AD55" s="45">
        <v>0</v>
      </c>
      <c r="AE55" s="45">
        <v>23.537299999999998</v>
      </c>
      <c r="AF55" s="45">
        <v>10.7689</v>
      </c>
      <c r="AG55" s="45">
        <v>0</v>
      </c>
      <c r="AH55" s="45">
        <v>0</v>
      </c>
      <c r="AI55" s="45">
        <v>0</v>
      </c>
      <c r="AJ55" s="45" t="s">
        <v>265</v>
      </c>
      <c r="AK55" s="45" t="s">
        <v>265</v>
      </c>
      <c r="AL55" s="45">
        <v>0</v>
      </c>
      <c r="AM55" s="45">
        <v>22.033000000000001</v>
      </c>
    </row>
    <row r="56" spans="1:39" hidden="1" outlineLevel="1">
      <c r="A56" s="8">
        <v>41913</v>
      </c>
      <c r="B56" s="45">
        <v>26.238199999999999</v>
      </c>
      <c r="C56" s="45">
        <v>28.072800000000001</v>
      </c>
      <c r="D56" s="45">
        <v>29.792300000000001</v>
      </c>
      <c r="E56" s="45">
        <v>27.127199999999998</v>
      </c>
      <c r="F56" s="45">
        <v>24.200900000000001</v>
      </c>
      <c r="G56" s="45">
        <v>28.448699999999999</v>
      </c>
      <c r="H56" s="45">
        <v>23.101600000000001</v>
      </c>
      <c r="I56" s="45">
        <v>28.086500000000001</v>
      </c>
      <c r="J56" s="45">
        <v>29.8019</v>
      </c>
      <c r="K56" s="45">
        <v>27.142700000000001</v>
      </c>
      <c r="L56" s="45">
        <v>24.200900000000001</v>
      </c>
      <c r="M56" s="45">
        <v>28.448699999999999</v>
      </c>
      <c r="N56" s="45">
        <v>23.1722</v>
      </c>
      <c r="O56" s="45">
        <v>14.266500000000001</v>
      </c>
      <c r="P56" s="45">
        <v>16.4739</v>
      </c>
      <c r="Q56" s="45">
        <v>13.49</v>
      </c>
      <c r="R56" s="45" t="s">
        <v>265</v>
      </c>
      <c r="S56" s="45" t="s">
        <v>265</v>
      </c>
      <c r="T56" s="45">
        <v>13.49</v>
      </c>
      <c r="U56" s="45">
        <v>21.686</v>
      </c>
      <c r="V56" s="45">
        <v>0</v>
      </c>
      <c r="W56" s="45">
        <v>21.686</v>
      </c>
      <c r="X56" s="45">
        <v>0</v>
      </c>
      <c r="Y56" s="45">
        <v>23.043500000000002</v>
      </c>
      <c r="Z56" s="45">
        <v>21.505500000000001</v>
      </c>
      <c r="AA56" s="45">
        <v>21.686</v>
      </c>
      <c r="AB56" s="45">
        <v>0</v>
      </c>
      <c r="AC56" s="45">
        <v>21.686</v>
      </c>
      <c r="AD56" s="45">
        <v>0</v>
      </c>
      <c r="AE56" s="45">
        <v>23.043500000000002</v>
      </c>
      <c r="AF56" s="45">
        <v>21.505500000000001</v>
      </c>
      <c r="AG56" s="45">
        <v>0</v>
      </c>
      <c r="AH56" s="45">
        <v>0</v>
      </c>
      <c r="AI56" s="45">
        <v>0</v>
      </c>
      <c r="AJ56" s="45" t="s">
        <v>265</v>
      </c>
      <c r="AK56" s="45" t="s">
        <v>265</v>
      </c>
      <c r="AL56" s="45">
        <v>0</v>
      </c>
      <c r="AM56" s="45">
        <v>22.1982</v>
      </c>
    </row>
    <row r="57" spans="1:39" hidden="1" outlineLevel="1">
      <c r="A57" s="8">
        <v>41944</v>
      </c>
      <c r="B57" s="45">
        <v>25.397200000000002</v>
      </c>
      <c r="C57" s="45">
        <v>27.0123</v>
      </c>
      <c r="D57" s="45">
        <v>30.7926</v>
      </c>
      <c r="E57" s="45">
        <v>25.269500000000001</v>
      </c>
      <c r="F57" s="45">
        <v>21.223700000000001</v>
      </c>
      <c r="G57" s="45">
        <v>26.763100000000001</v>
      </c>
      <c r="H57" s="45">
        <v>21.466000000000001</v>
      </c>
      <c r="I57" s="45">
        <v>27.0989</v>
      </c>
      <c r="J57" s="45">
        <v>30.790600000000001</v>
      </c>
      <c r="K57" s="45">
        <v>25.388300000000001</v>
      </c>
      <c r="L57" s="45">
        <v>21.223700000000001</v>
      </c>
      <c r="M57" s="45">
        <v>26.763100000000001</v>
      </c>
      <c r="N57" s="45">
        <v>22.0365</v>
      </c>
      <c r="O57" s="45">
        <v>5.8494999999999999</v>
      </c>
      <c r="P57" s="45">
        <v>33.981099999999998</v>
      </c>
      <c r="Q57" s="45">
        <v>4.4405999999999999</v>
      </c>
      <c r="R57" s="45" t="s">
        <v>265</v>
      </c>
      <c r="S57" s="45" t="s">
        <v>265</v>
      </c>
      <c r="T57" s="45">
        <v>4.4405999999999999</v>
      </c>
      <c r="U57" s="45">
        <v>14.0502</v>
      </c>
      <c r="V57" s="45">
        <v>0</v>
      </c>
      <c r="W57" s="45">
        <v>14.0502</v>
      </c>
      <c r="X57" s="45">
        <v>0</v>
      </c>
      <c r="Y57" s="45">
        <v>23.241099999999999</v>
      </c>
      <c r="Z57" s="45">
        <v>12.512700000000001</v>
      </c>
      <c r="AA57" s="45">
        <v>19.3337</v>
      </c>
      <c r="AB57" s="45">
        <v>0</v>
      </c>
      <c r="AC57" s="45">
        <v>19.3337</v>
      </c>
      <c r="AD57" s="45">
        <v>0</v>
      </c>
      <c r="AE57" s="45">
        <v>23.241099999999999</v>
      </c>
      <c r="AF57" s="45">
        <v>18.1708</v>
      </c>
      <c r="AG57" s="45">
        <v>5.25</v>
      </c>
      <c r="AH57" s="45">
        <v>0</v>
      </c>
      <c r="AI57" s="45">
        <v>5.25</v>
      </c>
      <c r="AJ57" s="45" t="s">
        <v>265</v>
      </c>
      <c r="AK57" s="45" t="s">
        <v>265</v>
      </c>
      <c r="AL57" s="45">
        <v>5.25</v>
      </c>
      <c r="AM57" s="45">
        <v>22.209</v>
      </c>
    </row>
    <row r="58" spans="1:39" hidden="1" outlineLevel="1">
      <c r="A58" s="8">
        <v>41974</v>
      </c>
      <c r="B58" s="45">
        <v>26.017099999999999</v>
      </c>
      <c r="C58" s="45">
        <v>27.811199999999999</v>
      </c>
      <c r="D58" s="45">
        <v>30.986799999999999</v>
      </c>
      <c r="E58" s="45">
        <v>26.308299999999999</v>
      </c>
      <c r="F58" s="45">
        <v>25.2256</v>
      </c>
      <c r="G58" s="45">
        <v>27.067</v>
      </c>
      <c r="H58" s="45">
        <v>23.020399999999999</v>
      </c>
      <c r="I58" s="45">
        <v>27.9846</v>
      </c>
      <c r="J58" s="45">
        <v>30.982900000000001</v>
      </c>
      <c r="K58" s="45">
        <v>26.5379</v>
      </c>
      <c r="L58" s="45">
        <v>25.2256</v>
      </c>
      <c r="M58" s="45">
        <v>27.067</v>
      </c>
      <c r="N58" s="45">
        <v>24.110199999999999</v>
      </c>
      <c r="O58" s="45">
        <v>15.262</v>
      </c>
      <c r="P58" s="45">
        <v>37.463500000000003</v>
      </c>
      <c r="Q58" s="45">
        <v>14.946899999999999</v>
      </c>
      <c r="R58" s="45" t="s">
        <v>265</v>
      </c>
      <c r="S58" s="45" t="s">
        <v>265</v>
      </c>
      <c r="T58" s="45">
        <v>14.946899999999999</v>
      </c>
      <c r="U58" s="45">
        <v>15.0069</v>
      </c>
      <c r="V58" s="45">
        <v>0</v>
      </c>
      <c r="W58" s="45">
        <v>15.0069</v>
      </c>
      <c r="X58" s="45">
        <v>0</v>
      </c>
      <c r="Y58" s="45">
        <v>23.288399999999999</v>
      </c>
      <c r="Z58" s="45">
        <v>14.489699999999999</v>
      </c>
      <c r="AA58" s="45">
        <v>15.261699999999999</v>
      </c>
      <c r="AB58" s="45">
        <v>0</v>
      </c>
      <c r="AC58" s="45">
        <v>15.261699999999999</v>
      </c>
      <c r="AD58" s="45">
        <v>0</v>
      </c>
      <c r="AE58" s="45">
        <v>23.288399999999999</v>
      </c>
      <c r="AF58" s="45">
        <v>14.713200000000001</v>
      </c>
      <c r="AG58" s="45">
        <v>12.115399999999999</v>
      </c>
      <c r="AH58" s="45">
        <v>0</v>
      </c>
      <c r="AI58" s="45">
        <v>12.115399999999999</v>
      </c>
      <c r="AJ58" s="45" t="s">
        <v>265</v>
      </c>
      <c r="AK58" s="45" t="s">
        <v>265</v>
      </c>
      <c r="AL58" s="45">
        <v>12.115399999999999</v>
      </c>
      <c r="AM58" s="45">
        <v>22.575900000000001</v>
      </c>
    </row>
    <row r="59" spans="1:39" hidden="1" outlineLevel="1">
      <c r="A59" s="8">
        <v>42005</v>
      </c>
      <c r="B59" s="45">
        <v>26.349599999999999</v>
      </c>
      <c r="C59" s="45">
        <v>28.6144</v>
      </c>
      <c r="D59" s="45">
        <v>31.1221</v>
      </c>
      <c r="E59" s="45">
        <v>27.039200000000001</v>
      </c>
      <c r="F59" s="45">
        <v>26.927499999999998</v>
      </c>
      <c r="G59" s="45">
        <v>28.1663</v>
      </c>
      <c r="H59" s="45">
        <v>21.715599999999998</v>
      </c>
      <c r="I59" s="45">
        <v>28.7498</v>
      </c>
      <c r="J59" s="45">
        <v>31.116299999999999</v>
      </c>
      <c r="K59" s="45">
        <v>27.239599999999999</v>
      </c>
      <c r="L59" s="45">
        <v>26.927499999999998</v>
      </c>
      <c r="M59" s="45">
        <v>28.1663</v>
      </c>
      <c r="N59" s="45">
        <v>22.452100000000002</v>
      </c>
      <c r="O59" s="45">
        <v>15.8659</v>
      </c>
      <c r="P59" s="45">
        <v>37.700000000000003</v>
      </c>
      <c r="Q59" s="45">
        <v>15.1312</v>
      </c>
      <c r="R59" s="45" t="s">
        <v>265</v>
      </c>
      <c r="S59" s="45" t="s">
        <v>265</v>
      </c>
      <c r="T59" s="45">
        <v>15.1312</v>
      </c>
      <c r="U59" s="45">
        <v>15.497199999999999</v>
      </c>
      <c r="V59" s="45">
        <v>0</v>
      </c>
      <c r="W59" s="45">
        <v>15.497199999999999</v>
      </c>
      <c r="X59" s="45">
        <v>0</v>
      </c>
      <c r="Y59" s="45">
        <v>20.167999999999999</v>
      </c>
      <c r="Z59" s="45">
        <v>14.7256</v>
      </c>
      <c r="AA59" s="45">
        <v>15.497199999999999</v>
      </c>
      <c r="AB59" s="45">
        <v>0</v>
      </c>
      <c r="AC59" s="45">
        <v>15.497199999999999</v>
      </c>
      <c r="AD59" s="45">
        <v>0</v>
      </c>
      <c r="AE59" s="45">
        <v>20.167999999999999</v>
      </c>
      <c r="AF59" s="45">
        <v>14.7256</v>
      </c>
      <c r="AG59" s="45">
        <v>0</v>
      </c>
      <c r="AH59" s="45">
        <v>0</v>
      </c>
      <c r="AI59" s="45">
        <v>0</v>
      </c>
      <c r="AJ59" s="45" t="s">
        <v>265</v>
      </c>
      <c r="AK59" s="45" t="s">
        <v>265</v>
      </c>
      <c r="AL59" s="45">
        <v>0</v>
      </c>
      <c r="AM59" s="45">
        <v>22.746300000000002</v>
      </c>
    </row>
    <row r="60" spans="1:39" hidden="1" outlineLevel="1">
      <c r="A60" s="8">
        <v>42036</v>
      </c>
      <c r="B60" s="45">
        <v>25.3019</v>
      </c>
      <c r="C60" s="45">
        <v>27.1493</v>
      </c>
      <c r="D60" s="45">
        <v>30.8933</v>
      </c>
      <c r="E60" s="45">
        <v>25.694299999999998</v>
      </c>
      <c r="F60" s="45">
        <v>27.3642</v>
      </c>
      <c r="G60" s="45">
        <v>26.751999999999999</v>
      </c>
      <c r="H60" s="45">
        <v>20.262499999999999</v>
      </c>
      <c r="I60" s="45">
        <v>27.145700000000001</v>
      </c>
      <c r="J60" s="45">
        <v>30.885200000000001</v>
      </c>
      <c r="K60" s="45">
        <v>25.694299999999998</v>
      </c>
      <c r="L60" s="45">
        <v>27.3642</v>
      </c>
      <c r="M60" s="45">
        <v>26.751999999999999</v>
      </c>
      <c r="N60" s="45">
        <v>20.262499999999999</v>
      </c>
      <c r="O60" s="45">
        <v>37.793799999999997</v>
      </c>
      <c r="P60" s="45">
        <v>37.793799999999997</v>
      </c>
      <c r="Q60" s="45" t="s">
        <v>265</v>
      </c>
      <c r="R60" s="45" t="s">
        <v>265</v>
      </c>
      <c r="S60" s="45" t="s">
        <v>265</v>
      </c>
      <c r="T60" s="45" t="s">
        <v>265</v>
      </c>
      <c r="U60" s="45">
        <v>16.447600000000001</v>
      </c>
      <c r="V60" s="45">
        <v>0</v>
      </c>
      <c r="W60" s="45">
        <v>16.447600000000001</v>
      </c>
      <c r="X60" s="45">
        <v>0</v>
      </c>
      <c r="Y60" s="45">
        <v>17.5303</v>
      </c>
      <c r="Z60" s="45">
        <v>16.2576</v>
      </c>
      <c r="AA60" s="45">
        <v>16.447600000000001</v>
      </c>
      <c r="AB60" s="45">
        <v>0</v>
      </c>
      <c r="AC60" s="45">
        <v>16.447600000000001</v>
      </c>
      <c r="AD60" s="45">
        <v>0</v>
      </c>
      <c r="AE60" s="45">
        <v>17.5303</v>
      </c>
      <c r="AF60" s="45">
        <v>16.2576</v>
      </c>
      <c r="AG60" s="45">
        <v>0</v>
      </c>
      <c r="AH60" s="45">
        <v>0</v>
      </c>
      <c r="AI60" s="45" t="s">
        <v>265</v>
      </c>
      <c r="AJ60" s="45" t="s">
        <v>265</v>
      </c>
      <c r="AK60" s="45" t="s">
        <v>265</v>
      </c>
      <c r="AL60" s="45" t="s">
        <v>265</v>
      </c>
      <c r="AM60" s="45">
        <v>25.017299999999999</v>
      </c>
    </row>
    <row r="61" spans="1:39" hidden="1" outlineLevel="1">
      <c r="A61" s="8">
        <v>42064</v>
      </c>
      <c r="B61" s="45">
        <v>25.8309</v>
      </c>
      <c r="C61" s="45">
        <v>26.453499999999998</v>
      </c>
      <c r="D61" s="45">
        <v>31.231400000000001</v>
      </c>
      <c r="E61" s="45">
        <v>25.226099999999999</v>
      </c>
      <c r="F61" s="45">
        <v>31.2803</v>
      </c>
      <c r="G61" s="45">
        <v>27.968699999999998</v>
      </c>
      <c r="H61" s="45">
        <v>17.187899999999999</v>
      </c>
      <c r="I61" s="45">
        <v>26.426600000000001</v>
      </c>
      <c r="J61" s="45">
        <v>31.170500000000001</v>
      </c>
      <c r="K61" s="45">
        <v>25.226099999999999</v>
      </c>
      <c r="L61" s="45">
        <v>31.2803</v>
      </c>
      <c r="M61" s="45">
        <v>27.968699999999998</v>
      </c>
      <c r="N61" s="45">
        <v>17.187899999999999</v>
      </c>
      <c r="O61" s="45">
        <v>35.254800000000003</v>
      </c>
      <c r="P61" s="45">
        <v>35.254800000000003</v>
      </c>
      <c r="Q61" s="45">
        <v>0</v>
      </c>
      <c r="R61" s="45" t="s">
        <v>265</v>
      </c>
      <c r="S61" s="45" t="s">
        <v>265</v>
      </c>
      <c r="T61" s="45">
        <v>0</v>
      </c>
      <c r="U61" s="45">
        <v>16.467600000000001</v>
      </c>
      <c r="V61" s="45">
        <v>0</v>
      </c>
      <c r="W61" s="45">
        <v>16.467600000000001</v>
      </c>
      <c r="X61" s="45">
        <v>0</v>
      </c>
      <c r="Y61" s="45">
        <v>17.433299999999999</v>
      </c>
      <c r="Z61" s="45">
        <v>16.457699999999999</v>
      </c>
      <c r="AA61" s="45">
        <v>16.959</v>
      </c>
      <c r="AB61" s="45">
        <v>0</v>
      </c>
      <c r="AC61" s="45">
        <v>16.959</v>
      </c>
      <c r="AD61" s="45">
        <v>0</v>
      </c>
      <c r="AE61" s="45">
        <v>17.433299999999999</v>
      </c>
      <c r="AF61" s="45">
        <v>16.953900000000001</v>
      </c>
      <c r="AG61" s="45">
        <v>7</v>
      </c>
      <c r="AH61" s="45">
        <v>0</v>
      </c>
      <c r="AI61" s="45">
        <v>7</v>
      </c>
      <c r="AJ61" s="45" t="s">
        <v>265</v>
      </c>
      <c r="AK61" s="45" t="s">
        <v>265</v>
      </c>
      <c r="AL61" s="45">
        <v>7</v>
      </c>
      <c r="AM61" s="45">
        <v>28.360700000000001</v>
      </c>
    </row>
    <row r="62" spans="1:39" hidden="1" outlineLevel="1">
      <c r="A62" s="8">
        <v>42095</v>
      </c>
      <c r="B62" s="45">
        <v>27.236499999999999</v>
      </c>
      <c r="C62" s="45">
        <v>27.354600000000001</v>
      </c>
      <c r="D62" s="45">
        <v>32.817999999999998</v>
      </c>
      <c r="E62" s="45">
        <v>26.757300000000001</v>
      </c>
      <c r="F62" s="45">
        <v>31.839700000000001</v>
      </c>
      <c r="G62" s="45">
        <v>28.362500000000001</v>
      </c>
      <c r="H62" s="45">
        <v>20.737500000000001</v>
      </c>
      <c r="I62" s="45">
        <v>27.3491</v>
      </c>
      <c r="J62" s="45">
        <v>32.792000000000002</v>
      </c>
      <c r="K62" s="45">
        <v>26.757300000000001</v>
      </c>
      <c r="L62" s="45">
        <v>31.839700000000001</v>
      </c>
      <c r="M62" s="45">
        <v>28.362500000000001</v>
      </c>
      <c r="N62" s="45">
        <v>20.737500000000001</v>
      </c>
      <c r="O62" s="45">
        <v>37.552599999999998</v>
      </c>
      <c r="P62" s="45">
        <v>37.552599999999998</v>
      </c>
      <c r="Q62" s="45">
        <v>0</v>
      </c>
      <c r="R62" s="45" t="s">
        <v>265</v>
      </c>
      <c r="S62" s="45" t="s">
        <v>265</v>
      </c>
      <c r="T62" s="45">
        <v>0</v>
      </c>
      <c r="U62" s="45">
        <v>17.8386</v>
      </c>
      <c r="V62" s="45">
        <v>0</v>
      </c>
      <c r="W62" s="45">
        <v>17.8386</v>
      </c>
      <c r="X62" s="45">
        <v>0</v>
      </c>
      <c r="Y62" s="45">
        <v>22.661200000000001</v>
      </c>
      <c r="Z62" s="45">
        <v>17.287299999999998</v>
      </c>
      <c r="AA62" s="45">
        <v>18.1601</v>
      </c>
      <c r="AB62" s="45">
        <v>0</v>
      </c>
      <c r="AC62" s="45">
        <v>18.1601</v>
      </c>
      <c r="AD62" s="45">
        <v>0</v>
      </c>
      <c r="AE62" s="45">
        <v>22.661200000000001</v>
      </c>
      <c r="AF62" s="45">
        <v>17.6189</v>
      </c>
      <c r="AG62" s="45">
        <v>10.851000000000001</v>
      </c>
      <c r="AH62" s="45">
        <v>0</v>
      </c>
      <c r="AI62" s="45">
        <v>10.851000000000001</v>
      </c>
      <c r="AJ62" s="45" t="s">
        <v>265</v>
      </c>
      <c r="AK62" s="45" t="s">
        <v>265</v>
      </c>
      <c r="AL62" s="45">
        <v>10.851000000000001</v>
      </c>
      <c r="AM62" s="45">
        <v>29.5261</v>
      </c>
    </row>
    <row r="63" spans="1:39" hidden="1" outlineLevel="1">
      <c r="A63" s="8">
        <v>42125</v>
      </c>
      <c r="B63" s="45">
        <v>22.202999999999999</v>
      </c>
      <c r="C63" s="45">
        <v>22.743600000000001</v>
      </c>
      <c r="D63" s="45">
        <v>33.254199999999997</v>
      </c>
      <c r="E63" s="45">
        <v>22.0913</v>
      </c>
      <c r="F63" s="45">
        <v>33.207299999999996</v>
      </c>
      <c r="G63" s="45">
        <v>27.319099999999999</v>
      </c>
      <c r="H63" s="45">
        <v>16.8184</v>
      </c>
      <c r="I63" s="45">
        <v>23.825099999999999</v>
      </c>
      <c r="J63" s="45">
        <v>33.1492</v>
      </c>
      <c r="K63" s="45">
        <v>23.1845</v>
      </c>
      <c r="L63" s="45">
        <v>33.207299999999996</v>
      </c>
      <c r="M63" s="45">
        <v>27.319099999999999</v>
      </c>
      <c r="N63" s="45">
        <v>17.358000000000001</v>
      </c>
      <c r="O63" s="45">
        <v>15.8071</v>
      </c>
      <c r="P63" s="45">
        <v>35.3264</v>
      </c>
      <c r="Q63" s="45">
        <v>15.390599999999999</v>
      </c>
      <c r="R63" s="45" t="s">
        <v>265</v>
      </c>
      <c r="S63" s="45" t="s">
        <v>265</v>
      </c>
      <c r="T63" s="45">
        <v>15.390599999999999</v>
      </c>
      <c r="U63" s="45">
        <v>17.181000000000001</v>
      </c>
      <c r="V63" s="45">
        <v>0</v>
      </c>
      <c r="W63" s="45">
        <v>17.181000000000001</v>
      </c>
      <c r="X63" s="45">
        <v>0</v>
      </c>
      <c r="Y63" s="45">
        <v>21.447600000000001</v>
      </c>
      <c r="Z63" s="45">
        <v>17.172499999999999</v>
      </c>
      <c r="AA63" s="45">
        <v>17.880400000000002</v>
      </c>
      <c r="AB63" s="45">
        <v>0</v>
      </c>
      <c r="AC63" s="45">
        <v>17.880400000000002</v>
      </c>
      <c r="AD63" s="45">
        <v>0</v>
      </c>
      <c r="AE63" s="45">
        <v>21.447600000000001</v>
      </c>
      <c r="AF63" s="45">
        <v>17.870699999999999</v>
      </c>
      <c r="AG63" s="45">
        <v>15.195600000000001</v>
      </c>
      <c r="AH63" s="45">
        <v>0</v>
      </c>
      <c r="AI63" s="45">
        <v>15.195600000000001</v>
      </c>
      <c r="AJ63" s="45" t="s">
        <v>265</v>
      </c>
      <c r="AK63" s="45" t="s">
        <v>265</v>
      </c>
      <c r="AL63" s="45">
        <v>15.195600000000001</v>
      </c>
      <c r="AM63" s="45">
        <v>29.509699999999999</v>
      </c>
    </row>
    <row r="64" spans="1:39" hidden="1" outlineLevel="1">
      <c r="A64" s="8">
        <v>42156</v>
      </c>
      <c r="B64" s="45">
        <v>26.751300000000001</v>
      </c>
      <c r="C64" s="45">
        <v>27.298200000000001</v>
      </c>
      <c r="D64" s="45">
        <v>32.246899999999997</v>
      </c>
      <c r="E64" s="45">
        <v>26.613499999999998</v>
      </c>
      <c r="F64" s="45">
        <v>30.137899999999998</v>
      </c>
      <c r="G64" s="45">
        <v>27.997800000000002</v>
      </c>
      <c r="H64" s="45">
        <v>13.6807</v>
      </c>
      <c r="I64" s="45">
        <v>27.292999999999999</v>
      </c>
      <c r="J64" s="45">
        <v>32.222499999999997</v>
      </c>
      <c r="K64" s="45">
        <v>26.613499999999998</v>
      </c>
      <c r="L64" s="45">
        <v>30.137899999999998</v>
      </c>
      <c r="M64" s="45">
        <v>27.997800000000002</v>
      </c>
      <c r="N64" s="45">
        <v>13.6807</v>
      </c>
      <c r="O64" s="45">
        <v>38.988</v>
      </c>
      <c r="P64" s="45">
        <v>38.988</v>
      </c>
      <c r="Q64" s="45">
        <v>0</v>
      </c>
      <c r="R64" s="45">
        <v>0</v>
      </c>
      <c r="S64" s="45" t="s">
        <v>265</v>
      </c>
      <c r="T64" s="45">
        <v>0</v>
      </c>
      <c r="U64" s="45">
        <v>5.0811000000000002</v>
      </c>
      <c r="V64" s="45">
        <v>0</v>
      </c>
      <c r="W64" s="45">
        <v>5.0811000000000002</v>
      </c>
      <c r="X64" s="45">
        <v>0</v>
      </c>
      <c r="Y64" s="45">
        <v>26</v>
      </c>
      <c r="Z64" s="45">
        <v>5.0266000000000002</v>
      </c>
      <c r="AA64" s="45">
        <v>4.7435</v>
      </c>
      <c r="AB64" s="45">
        <v>0</v>
      </c>
      <c r="AC64" s="45">
        <v>4.7435</v>
      </c>
      <c r="AD64" s="45">
        <v>0</v>
      </c>
      <c r="AE64" s="45">
        <v>26</v>
      </c>
      <c r="AF64" s="45">
        <v>4.6859999999999999</v>
      </c>
      <c r="AG64" s="45">
        <v>14.19</v>
      </c>
      <c r="AH64" s="45">
        <v>0</v>
      </c>
      <c r="AI64" s="45">
        <v>14.19</v>
      </c>
      <c r="AJ64" s="45">
        <v>0</v>
      </c>
      <c r="AK64" s="45" t="s">
        <v>265</v>
      </c>
      <c r="AL64" s="45">
        <v>14.19</v>
      </c>
      <c r="AM64" s="45">
        <v>29.226199999999999</v>
      </c>
    </row>
    <row r="65" spans="1:39" hidden="1" outlineLevel="1">
      <c r="A65" s="8">
        <v>42186</v>
      </c>
      <c r="B65" s="45">
        <v>26.6252</v>
      </c>
      <c r="C65" s="45">
        <v>26.053100000000001</v>
      </c>
      <c r="D65" s="45">
        <v>32.228200000000001</v>
      </c>
      <c r="E65" s="45">
        <v>25.331700000000001</v>
      </c>
      <c r="F65" s="45">
        <v>23.7742</v>
      </c>
      <c r="G65" s="45">
        <v>27.910699999999999</v>
      </c>
      <c r="H65" s="45">
        <v>16.158200000000001</v>
      </c>
      <c r="I65" s="45">
        <v>26.049700000000001</v>
      </c>
      <c r="J65" s="45">
        <v>32.212800000000001</v>
      </c>
      <c r="K65" s="45">
        <v>25.331700000000001</v>
      </c>
      <c r="L65" s="45">
        <v>23.7742</v>
      </c>
      <c r="M65" s="45">
        <v>27.910699999999999</v>
      </c>
      <c r="N65" s="45">
        <v>16.158200000000001</v>
      </c>
      <c r="O65" s="45">
        <v>37.996099999999998</v>
      </c>
      <c r="P65" s="45">
        <v>37.996099999999998</v>
      </c>
      <c r="Q65" s="45">
        <v>0</v>
      </c>
      <c r="R65" s="45" t="s">
        <v>265</v>
      </c>
      <c r="S65" s="45" t="s">
        <v>265</v>
      </c>
      <c r="T65" s="45">
        <v>0</v>
      </c>
      <c r="U65" s="45">
        <v>17.431100000000001</v>
      </c>
      <c r="V65" s="45">
        <v>0</v>
      </c>
      <c r="W65" s="45">
        <v>17.431100000000001</v>
      </c>
      <c r="X65" s="45">
        <v>0</v>
      </c>
      <c r="Y65" s="45">
        <v>22.8338</v>
      </c>
      <c r="Z65" s="45">
        <v>17.217500000000001</v>
      </c>
      <c r="AA65" s="45">
        <v>19.972000000000001</v>
      </c>
      <c r="AB65" s="45">
        <v>0</v>
      </c>
      <c r="AC65" s="45">
        <v>19.972000000000001</v>
      </c>
      <c r="AD65" s="45">
        <v>0</v>
      </c>
      <c r="AE65" s="45">
        <v>22.8338</v>
      </c>
      <c r="AF65" s="45">
        <v>19.811699999999998</v>
      </c>
      <c r="AG65" s="45">
        <v>10.999000000000001</v>
      </c>
      <c r="AH65" s="45">
        <v>0</v>
      </c>
      <c r="AI65" s="45">
        <v>10.999000000000001</v>
      </c>
      <c r="AJ65" s="45" t="s">
        <v>265</v>
      </c>
      <c r="AK65" s="45" t="s">
        <v>265</v>
      </c>
      <c r="AL65" s="45">
        <v>10.999000000000001</v>
      </c>
      <c r="AM65" s="45">
        <v>31.204899999999999</v>
      </c>
    </row>
    <row r="66" spans="1:39" hidden="1" outlineLevel="1">
      <c r="A66" s="8">
        <v>42217</v>
      </c>
      <c r="B66" s="45">
        <v>27.101600000000001</v>
      </c>
      <c r="C66" s="45">
        <v>27.336300000000001</v>
      </c>
      <c r="D66" s="45">
        <v>30.644500000000001</v>
      </c>
      <c r="E66" s="45">
        <v>27.043500000000002</v>
      </c>
      <c r="F66" s="45">
        <v>32.046399999999998</v>
      </c>
      <c r="G66" s="45">
        <v>28.271000000000001</v>
      </c>
      <c r="H66" s="45">
        <v>18.060500000000001</v>
      </c>
      <c r="I66" s="45">
        <v>27.3306</v>
      </c>
      <c r="J66" s="45">
        <v>30.595199999999998</v>
      </c>
      <c r="K66" s="45">
        <v>27.043500000000002</v>
      </c>
      <c r="L66" s="45">
        <v>32.046399999999998</v>
      </c>
      <c r="M66" s="45">
        <v>28.271000000000001</v>
      </c>
      <c r="N66" s="45">
        <v>18.060500000000001</v>
      </c>
      <c r="O66" s="45">
        <v>38.353400000000001</v>
      </c>
      <c r="P66" s="45">
        <v>38.353400000000001</v>
      </c>
      <c r="Q66" s="45">
        <v>0</v>
      </c>
      <c r="R66" s="45" t="s">
        <v>265</v>
      </c>
      <c r="S66" s="45" t="s">
        <v>265</v>
      </c>
      <c r="T66" s="45">
        <v>0</v>
      </c>
      <c r="U66" s="45">
        <v>6.6025</v>
      </c>
      <c r="V66" s="45">
        <v>0</v>
      </c>
      <c r="W66" s="45">
        <v>6.6025</v>
      </c>
      <c r="X66" s="45">
        <v>0</v>
      </c>
      <c r="Y66" s="45">
        <v>24.073699999999999</v>
      </c>
      <c r="Z66" s="45">
        <v>5.5292000000000003</v>
      </c>
      <c r="AA66" s="45">
        <v>6.1433999999999997</v>
      </c>
      <c r="AB66" s="45">
        <v>0</v>
      </c>
      <c r="AC66" s="45">
        <v>6.1433999999999997</v>
      </c>
      <c r="AD66" s="45">
        <v>0</v>
      </c>
      <c r="AE66" s="45">
        <v>24.073699999999999</v>
      </c>
      <c r="AF66" s="45">
        <v>4.9794</v>
      </c>
      <c r="AG66" s="45">
        <v>15.23</v>
      </c>
      <c r="AH66" s="45">
        <v>0</v>
      </c>
      <c r="AI66" s="45">
        <v>15.23</v>
      </c>
      <c r="AJ66" s="45" t="s">
        <v>265</v>
      </c>
      <c r="AK66" s="45" t="s">
        <v>265</v>
      </c>
      <c r="AL66" s="45">
        <v>15.23</v>
      </c>
      <c r="AM66" s="45">
        <v>30.638000000000002</v>
      </c>
    </row>
    <row r="67" spans="1:39" hidden="1" outlineLevel="1">
      <c r="A67" s="8">
        <v>42248</v>
      </c>
      <c r="B67" s="45">
        <v>26.104800000000001</v>
      </c>
      <c r="C67" s="45">
        <v>25.818999999999999</v>
      </c>
      <c r="D67" s="45">
        <v>28.093299999999999</v>
      </c>
      <c r="E67" s="45">
        <v>25.654900000000001</v>
      </c>
      <c r="F67" s="45">
        <v>31.612200000000001</v>
      </c>
      <c r="G67" s="45">
        <v>27.108599999999999</v>
      </c>
      <c r="H67" s="45">
        <v>16.637799999999999</v>
      </c>
      <c r="I67" s="45">
        <v>25.812999999999999</v>
      </c>
      <c r="J67" s="45">
        <v>28.019400000000001</v>
      </c>
      <c r="K67" s="45">
        <v>25.654900000000001</v>
      </c>
      <c r="L67" s="45">
        <v>31.612200000000001</v>
      </c>
      <c r="M67" s="45">
        <v>27.108599999999999</v>
      </c>
      <c r="N67" s="45">
        <v>16.637799999999999</v>
      </c>
      <c r="O67" s="45">
        <v>38.810600000000001</v>
      </c>
      <c r="P67" s="45">
        <v>38.810600000000001</v>
      </c>
      <c r="Q67" s="45" t="s">
        <v>265</v>
      </c>
      <c r="R67" s="45" t="s">
        <v>265</v>
      </c>
      <c r="S67" s="45" t="s">
        <v>265</v>
      </c>
      <c r="T67" s="45" t="s">
        <v>265</v>
      </c>
      <c r="U67" s="45">
        <v>9.1455000000000002</v>
      </c>
      <c r="V67" s="45">
        <v>0</v>
      </c>
      <c r="W67" s="45">
        <v>9.1455000000000002</v>
      </c>
      <c r="X67" s="45">
        <v>0</v>
      </c>
      <c r="Y67" s="45">
        <v>23.777100000000001</v>
      </c>
      <c r="Z67" s="45">
        <v>7.9371</v>
      </c>
      <c r="AA67" s="45">
        <v>9.1455000000000002</v>
      </c>
      <c r="AB67" s="45">
        <v>0</v>
      </c>
      <c r="AC67" s="45">
        <v>9.1455000000000002</v>
      </c>
      <c r="AD67" s="45">
        <v>0</v>
      </c>
      <c r="AE67" s="45">
        <v>23.777100000000001</v>
      </c>
      <c r="AF67" s="45">
        <v>7.9371</v>
      </c>
      <c r="AG67" s="45">
        <v>0</v>
      </c>
      <c r="AH67" s="45">
        <v>0</v>
      </c>
      <c r="AI67" s="45" t="s">
        <v>265</v>
      </c>
      <c r="AJ67" s="45" t="s">
        <v>265</v>
      </c>
      <c r="AK67" s="45" t="s">
        <v>265</v>
      </c>
      <c r="AL67" s="45" t="s">
        <v>265</v>
      </c>
      <c r="AM67" s="45">
        <v>30.586200000000002</v>
      </c>
    </row>
    <row r="68" spans="1:39" hidden="1" outlineLevel="1">
      <c r="A68" s="8">
        <v>42278</v>
      </c>
      <c r="B68" s="45">
        <v>27.125399999999999</v>
      </c>
      <c r="C68" s="45">
        <v>27.4666</v>
      </c>
      <c r="D68" s="45">
        <v>34.694899999999997</v>
      </c>
      <c r="E68" s="45">
        <v>26.232800000000001</v>
      </c>
      <c r="F68" s="45">
        <v>31.193300000000001</v>
      </c>
      <c r="G68" s="45">
        <v>28.0825</v>
      </c>
      <c r="H68" s="45">
        <v>14.8864</v>
      </c>
      <c r="I68" s="45">
        <v>27.390799999999999</v>
      </c>
      <c r="J68" s="45">
        <v>34.524500000000003</v>
      </c>
      <c r="K68" s="45">
        <v>26.232800000000001</v>
      </c>
      <c r="L68" s="45">
        <v>31.193300000000001</v>
      </c>
      <c r="M68" s="45">
        <v>28.0825</v>
      </c>
      <c r="N68" s="45">
        <v>14.8864</v>
      </c>
      <c r="O68" s="45">
        <v>37.997700000000002</v>
      </c>
      <c r="P68" s="45">
        <v>37.997700000000002</v>
      </c>
      <c r="Q68" s="45" t="s">
        <v>265</v>
      </c>
      <c r="R68" s="45" t="s">
        <v>265</v>
      </c>
      <c r="S68" s="45" t="s">
        <v>265</v>
      </c>
      <c r="T68" s="45" t="s">
        <v>265</v>
      </c>
      <c r="U68" s="45">
        <v>8.6792999999999996</v>
      </c>
      <c r="V68" s="45">
        <v>0</v>
      </c>
      <c r="W68" s="45">
        <v>8.6792999999999996</v>
      </c>
      <c r="X68" s="45">
        <v>0</v>
      </c>
      <c r="Y68" s="45">
        <v>29.014900000000001</v>
      </c>
      <c r="Z68" s="45">
        <v>8.6045999999999996</v>
      </c>
      <c r="AA68" s="45">
        <v>8.6792999999999996</v>
      </c>
      <c r="AB68" s="45">
        <v>0</v>
      </c>
      <c r="AC68" s="45">
        <v>8.6792999999999996</v>
      </c>
      <c r="AD68" s="45">
        <v>0</v>
      </c>
      <c r="AE68" s="45">
        <v>29.014900000000001</v>
      </c>
      <c r="AF68" s="45">
        <v>8.6045999999999996</v>
      </c>
      <c r="AG68" s="45">
        <v>0</v>
      </c>
      <c r="AH68" s="45">
        <v>0</v>
      </c>
      <c r="AI68" s="45" t="s">
        <v>265</v>
      </c>
      <c r="AJ68" s="45" t="s">
        <v>265</v>
      </c>
      <c r="AK68" s="45" t="s">
        <v>265</v>
      </c>
      <c r="AL68" s="45" t="s">
        <v>265</v>
      </c>
      <c r="AM68" s="45">
        <v>33.262700000000002</v>
      </c>
    </row>
    <row r="69" spans="1:39" hidden="1" outlineLevel="1">
      <c r="A69" s="8">
        <v>42309</v>
      </c>
      <c r="B69" s="45">
        <v>26.991800000000001</v>
      </c>
      <c r="C69" s="45">
        <v>26.9038</v>
      </c>
      <c r="D69" s="45">
        <v>29.503499999999999</v>
      </c>
      <c r="E69" s="45">
        <v>26.726299999999998</v>
      </c>
      <c r="F69" s="45">
        <v>31.936699999999998</v>
      </c>
      <c r="G69" s="45">
        <v>27.7044</v>
      </c>
      <c r="H69" s="45">
        <v>16.872499999999999</v>
      </c>
      <c r="I69" s="45">
        <v>27.157900000000001</v>
      </c>
      <c r="J69" s="45">
        <v>29.478400000000001</v>
      </c>
      <c r="K69" s="45">
        <v>26.998799999999999</v>
      </c>
      <c r="L69" s="45">
        <v>31.936699999999998</v>
      </c>
      <c r="M69" s="45">
        <v>27.7044</v>
      </c>
      <c r="N69" s="45">
        <v>18.482099999999999</v>
      </c>
      <c r="O69" s="45">
        <v>1.4079999999999999</v>
      </c>
      <c r="P69" s="45">
        <v>33.635800000000003</v>
      </c>
      <c r="Q69" s="45">
        <v>0.1</v>
      </c>
      <c r="R69" s="45" t="s">
        <v>265</v>
      </c>
      <c r="S69" s="45" t="s">
        <v>265</v>
      </c>
      <c r="T69" s="45">
        <v>0.1</v>
      </c>
      <c r="U69" s="45">
        <v>11.2073</v>
      </c>
      <c r="V69" s="45">
        <v>0</v>
      </c>
      <c r="W69" s="45">
        <v>11.2073</v>
      </c>
      <c r="X69" s="45">
        <v>0</v>
      </c>
      <c r="Y69" s="45">
        <v>22.000399999999999</v>
      </c>
      <c r="Z69" s="45">
        <v>10.632099999999999</v>
      </c>
      <c r="AA69" s="45">
        <v>11.341699999999999</v>
      </c>
      <c r="AB69" s="45">
        <v>0</v>
      </c>
      <c r="AC69" s="45">
        <v>11.341699999999999</v>
      </c>
      <c r="AD69" s="45">
        <v>0</v>
      </c>
      <c r="AE69" s="45">
        <v>22.000399999999999</v>
      </c>
      <c r="AF69" s="45">
        <v>10.7576</v>
      </c>
      <c r="AG69" s="45">
        <v>6.2</v>
      </c>
      <c r="AH69" s="45">
        <v>0</v>
      </c>
      <c r="AI69" s="45">
        <v>6.2</v>
      </c>
      <c r="AJ69" s="45" t="s">
        <v>265</v>
      </c>
      <c r="AK69" s="45" t="s">
        <v>265</v>
      </c>
      <c r="AL69" s="45">
        <v>6.2</v>
      </c>
      <c r="AM69" s="45">
        <v>30.730699999999999</v>
      </c>
    </row>
    <row r="70" spans="1:39" hidden="1" outlineLevel="1">
      <c r="A70" s="8">
        <v>42339</v>
      </c>
      <c r="B70" s="45">
        <v>18.037299999999998</v>
      </c>
      <c r="C70" s="45">
        <v>20.593599999999999</v>
      </c>
      <c r="D70" s="45">
        <v>30.206399999999999</v>
      </c>
      <c r="E70" s="45">
        <v>19.714500000000001</v>
      </c>
      <c r="F70" s="45">
        <v>31.9758</v>
      </c>
      <c r="G70" s="45">
        <v>28.365500000000001</v>
      </c>
      <c r="H70" s="45">
        <v>6.3822999999999999</v>
      </c>
      <c r="I70" s="45">
        <v>20.610600000000002</v>
      </c>
      <c r="J70" s="45">
        <v>30.185099999999998</v>
      </c>
      <c r="K70" s="45">
        <v>19.734300000000001</v>
      </c>
      <c r="L70" s="45">
        <v>31.9758</v>
      </c>
      <c r="M70" s="45">
        <v>28.365500000000001</v>
      </c>
      <c r="N70" s="45">
        <v>6.3280000000000003</v>
      </c>
      <c r="O70" s="45">
        <v>15.043100000000001</v>
      </c>
      <c r="P70" s="45">
        <v>39.072800000000001</v>
      </c>
      <c r="Q70" s="45">
        <v>13.353400000000001</v>
      </c>
      <c r="R70" s="45" t="s">
        <v>265</v>
      </c>
      <c r="S70" s="45" t="s">
        <v>265</v>
      </c>
      <c r="T70" s="45">
        <v>13.353400000000001</v>
      </c>
      <c r="U70" s="45">
        <v>0.85309999999999997</v>
      </c>
      <c r="V70" s="45">
        <v>0</v>
      </c>
      <c r="W70" s="45">
        <v>0.85309999999999997</v>
      </c>
      <c r="X70" s="45">
        <v>0</v>
      </c>
      <c r="Y70" s="45">
        <v>29.1309</v>
      </c>
      <c r="Z70" s="45">
        <v>0.75429999999999997</v>
      </c>
      <c r="AA70" s="45">
        <v>0.83650000000000002</v>
      </c>
      <c r="AB70" s="45">
        <v>0</v>
      </c>
      <c r="AC70" s="45">
        <v>0.83650000000000002</v>
      </c>
      <c r="AD70" s="45">
        <v>0</v>
      </c>
      <c r="AE70" s="45">
        <v>29.1309</v>
      </c>
      <c r="AF70" s="45">
        <v>0.73719999999999997</v>
      </c>
      <c r="AG70" s="45">
        <v>5.45</v>
      </c>
      <c r="AH70" s="45">
        <v>0</v>
      </c>
      <c r="AI70" s="45">
        <v>5.45</v>
      </c>
      <c r="AJ70" s="45" t="s">
        <v>265</v>
      </c>
      <c r="AK70" s="45" t="s">
        <v>265</v>
      </c>
      <c r="AL70" s="45">
        <v>5.45</v>
      </c>
      <c r="AM70" s="45">
        <v>30.116599999999998</v>
      </c>
    </row>
    <row r="71" spans="1:39" hidden="1" outlineLevel="1">
      <c r="A71" s="8">
        <v>42370</v>
      </c>
      <c r="B71" s="45">
        <v>27.768899999999999</v>
      </c>
      <c r="C71" s="45">
        <v>27.451899999999998</v>
      </c>
      <c r="D71" s="45">
        <v>30.427099999999999</v>
      </c>
      <c r="E71" s="45">
        <v>26.288699999999999</v>
      </c>
      <c r="F71" s="45">
        <v>31.514299999999999</v>
      </c>
      <c r="G71" s="45">
        <v>28.5306</v>
      </c>
      <c r="H71" s="45">
        <v>10.2066</v>
      </c>
      <c r="I71" s="45">
        <v>27.498000000000001</v>
      </c>
      <c r="J71" s="45">
        <v>30.396100000000001</v>
      </c>
      <c r="K71" s="45">
        <v>26.360399999999998</v>
      </c>
      <c r="L71" s="45">
        <v>31.514299999999999</v>
      </c>
      <c r="M71" s="45">
        <v>28.5306</v>
      </c>
      <c r="N71" s="45">
        <v>9.9582999999999995</v>
      </c>
      <c r="O71" s="45">
        <v>18.823899999999998</v>
      </c>
      <c r="P71" s="45">
        <v>42.989699999999999</v>
      </c>
      <c r="Q71" s="45">
        <v>15.202199999999999</v>
      </c>
      <c r="R71" s="45" t="s">
        <v>265</v>
      </c>
      <c r="S71" s="45" t="s">
        <v>265</v>
      </c>
      <c r="T71" s="45">
        <v>15.202199999999999</v>
      </c>
      <c r="U71" s="45">
        <v>16.3691</v>
      </c>
      <c r="V71" s="45">
        <v>0</v>
      </c>
      <c r="W71" s="45">
        <v>16.3691</v>
      </c>
      <c r="X71" s="45">
        <v>0</v>
      </c>
      <c r="Y71" s="45">
        <v>28.692799999999998</v>
      </c>
      <c r="Z71" s="45">
        <v>15.776</v>
      </c>
      <c r="AA71" s="45">
        <v>16.3691</v>
      </c>
      <c r="AB71" s="45">
        <v>0</v>
      </c>
      <c r="AC71" s="45">
        <v>16.3691</v>
      </c>
      <c r="AD71" s="45">
        <v>0</v>
      </c>
      <c r="AE71" s="45">
        <v>28.692799999999998</v>
      </c>
      <c r="AF71" s="45">
        <v>15.776</v>
      </c>
      <c r="AG71" s="45">
        <v>0</v>
      </c>
      <c r="AH71" s="45">
        <v>0</v>
      </c>
      <c r="AI71" s="45">
        <v>0</v>
      </c>
      <c r="AJ71" s="45" t="s">
        <v>265</v>
      </c>
      <c r="AK71" s="45" t="s">
        <v>265</v>
      </c>
      <c r="AL71" s="45">
        <v>0</v>
      </c>
      <c r="AM71" s="45">
        <v>30.1205</v>
      </c>
    </row>
    <row r="72" spans="1:39" hidden="1" outlineLevel="1">
      <c r="A72" s="8">
        <v>42401</v>
      </c>
      <c r="B72" s="45">
        <v>26.170100000000001</v>
      </c>
      <c r="C72" s="45">
        <v>28.533100000000001</v>
      </c>
      <c r="D72" s="45">
        <v>30.226299999999998</v>
      </c>
      <c r="E72" s="45">
        <v>27.763500000000001</v>
      </c>
      <c r="F72" s="45">
        <v>29.642399999999999</v>
      </c>
      <c r="G72" s="45">
        <v>28.9711</v>
      </c>
      <c r="H72" s="45">
        <v>19.3977</v>
      </c>
      <c r="I72" s="45">
        <v>28.5275</v>
      </c>
      <c r="J72" s="45">
        <v>30.211500000000001</v>
      </c>
      <c r="K72" s="45">
        <v>27.763500000000001</v>
      </c>
      <c r="L72" s="45">
        <v>29.642399999999999</v>
      </c>
      <c r="M72" s="45">
        <v>28.9711</v>
      </c>
      <c r="N72" s="45">
        <v>19.3977</v>
      </c>
      <c r="O72" s="45">
        <v>37.9283</v>
      </c>
      <c r="P72" s="45">
        <v>37.9283</v>
      </c>
      <c r="Q72" s="45" t="s">
        <v>265</v>
      </c>
      <c r="R72" s="45" t="s">
        <v>265</v>
      </c>
      <c r="S72" s="45" t="s">
        <v>265</v>
      </c>
      <c r="T72" s="45" t="s">
        <v>265</v>
      </c>
      <c r="U72" s="45">
        <v>2.9523999999999999</v>
      </c>
      <c r="V72" s="45">
        <v>0</v>
      </c>
      <c r="W72" s="45">
        <v>2.9523999999999999</v>
      </c>
      <c r="X72" s="45">
        <v>29.47</v>
      </c>
      <c r="Y72" s="45">
        <v>26</v>
      </c>
      <c r="Z72" s="45">
        <v>2.403</v>
      </c>
      <c r="AA72" s="45">
        <v>2.9523999999999999</v>
      </c>
      <c r="AB72" s="45">
        <v>0</v>
      </c>
      <c r="AC72" s="45">
        <v>2.9523999999999999</v>
      </c>
      <c r="AD72" s="45">
        <v>29.47</v>
      </c>
      <c r="AE72" s="45">
        <v>26</v>
      </c>
      <c r="AF72" s="45">
        <v>2.403</v>
      </c>
      <c r="AG72" s="45">
        <v>0</v>
      </c>
      <c r="AH72" s="45">
        <v>0</v>
      </c>
      <c r="AI72" s="45" t="s">
        <v>265</v>
      </c>
      <c r="AJ72" s="45" t="s">
        <v>265</v>
      </c>
      <c r="AK72" s="45" t="s">
        <v>265</v>
      </c>
      <c r="AL72" s="45" t="s">
        <v>265</v>
      </c>
      <c r="AM72" s="45">
        <v>30.3826</v>
      </c>
    </row>
    <row r="73" spans="1:39" hidden="1" outlineLevel="1">
      <c r="A73" s="8">
        <v>42430</v>
      </c>
      <c r="B73" s="45">
        <v>28.278099999999998</v>
      </c>
      <c r="C73" s="45">
        <v>28.384</v>
      </c>
      <c r="D73" s="45">
        <v>30.0595</v>
      </c>
      <c r="E73" s="45">
        <v>27.684000000000001</v>
      </c>
      <c r="F73" s="45">
        <v>28.008400000000002</v>
      </c>
      <c r="G73" s="45">
        <v>28.366800000000001</v>
      </c>
      <c r="H73" s="45">
        <v>22.4816</v>
      </c>
      <c r="I73" s="45">
        <v>28.374300000000002</v>
      </c>
      <c r="J73" s="45">
        <v>30.0183</v>
      </c>
      <c r="K73" s="45">
        <v>27.6891</v>
      </c>
      <c r="L73" s="45">
        <v>28.008400000000002</v>
      </c>
      <c r="M73" s="45">
        <v>28.366800000000001</v>
      </c>
      <c r="N73" s="45">
        <v>22.514399999999998</v>
      </c>
      <c r="O73" s="45">
        <v>38.095700000000001</v>
      </c>
      <c r="P73" s="45">
        <v>45.446800000000003</v>
      </c>
      <c r="Q73" s="45">
        <v>10.194000000000001</v>
      </c>
      <c r="R73" s="45" t="s">
        <v>265</v>
      </c>
      <c r="S73" s="45" t="s">
        <v>265</v>
      </c>
      <c r="T73" s="45">
        <v>10.194000000000001</v>
      </c>
      <c r="U73" s="45">
        <v>20.2258</v>
      </c>
      <c r="V73" s="45">
        <v>0</v>
      </c>
      <c r="W73" s="45">
        <v>20.2258</v>
      </c>
      <c r="X73" s="45">
        <v>0</v>
      </c>
      <c r="Y73" s="45">
        <v>28.841100000000001</v>
      </c>
      <c r="Z73" s="45">
        <v>19.9497</v>
      </c>
      <c r="AA73" s="45">
        <v>20.2258</v>
      </c>
      <c r="AB73" s="45">
        <v>0</v>
      </c>
      <c r="AC73" s="45">
        <v>20.2258</v>
      </c>
      <c r="AD73" s="45">
        <v>0</v>
      </c>
      <c r="AE73" s="45">
        <v>28.841100000000001</v>
      </c>
      <c r="AF73" s="45">
        <v>19.9497</v>
      </c>
      <c r="AG73" s="45">
        <v>0</v>
      </c>
      <c r="AH73" s="45">
        <v>0</v>
      </c>
      <c r="AI73" s="45">
        <v>0</v>
      </c>
      <c r="AJ73" s="45" t="s">
        <v>265</v>
      </c>
      <c r="AK73" s="45" t="s">
        <v>265</v>
      </c>
      <c r="AL73" s="45">
        <v>0</v>
      </c>
      <c r="AM73" s="45">
        <v>28.9633</v>
      </c>
    </row>
    <row r="74" spans="1:39" hidden="1" outlineLevel="1">
      <c r="A74" s="8">
        <v>42461</v>
      </c>
      <c r="B74" s="45">
        <v>27.950099999999999</v>
      </c>
      <c r="C74" s="45">
        <v>28.301600000000001</v>
      </c>
      <c r="D74" s="45">
        <v>29.998000000000001</v>
      </c>
      <c r="E74" s="45">
        <v>27.828800000000001</v>
      </c>
      <c r="F74" s="45">
        <v>23.388300000000001</v>
      </c>
      <c r="G74" s="45">
        <v>29.247299999999999</v>
      </c>
      <c r="H74" s="45">
        <v>20.9876</v>
      </c>
      <c r="I74" s="45">
        <v>28.545100000000001</v>
      </c>
      <c r="J74" s="45">
        <v>29.985600000000002</v>
      </c>
      <c r="K74" s="45">
        <v>28.138300000000001</v>
      </c>
      <c r="L74" s="45">
        <v>23.388300000000001</v>
      </c>
      <c r="M74" s="45">
        <v>29.247299999999999</v>
      </c>
      <c r="N74" s="45">
        <v>23.415500000000002</v>
      </c>
      <c r="O74" s="45">
        <v>8.2222000000000008</v>
      </c>
      <c r="P74" s="45">
        <v>37.882100000000001</v>
      </c>
      <c r="Q74" s="45">
        <v>7.3487999999999998</v>
      </c>
      <c r="R74" s="45" t="s">
        <v>265</v>
      </c>
      <c r="S74" s="45" t="s">
        <v>265</v>
      </c>
      <c r="T74" s="45">
        <v>7.3487999999999998</v>
      </c>
      <c r="U74" s="45">
        <v>9.2072000000000003</v>
      </c>
      <c r="V74" s="45">
        <v>0</v>
      </c>
      <c r="W74" s="45">
        <v>9.2072000000000003</v>
      </c>
      <c r="X74" s="45">
        <v>0</v>
      </c>
      <c r="Y74" s="45">
        <v>22.0076</v>
      </c>
      <c r="Z74" s="45">
        <v>5.6615000000000002</v>
      </c>
      <c r="AA74" s="45">
        <v>9.2072000000000003</v>
      </c>
      <c r="AB74" s="45">
        <v>0</v>
      </c>
      <c r="AC74" s="45">
        <v>9.2072000000000003</v>
      </c>
      <c r="AD74" s="45">
        <v>0</v>
      </c>
      <c r="AE74" s="45">
        <v>22.0076</v>
      </c>
      <c r="AF74" s="45">
        <v>5.6615000000000002</v>
      </c>
      <c r="AG74" s="45">
        <v>0</v>
      </c>
      <c r="AH74" s="45">
        <v>0</v>
      </c>
      <c r="AI74" s="45">
        <v>0</v>
      </c>
      <c r="AJ74" s="45" t="s">
        <v>265</v>
      </c>
      <c r="AK74" s="45" t="s">
        <v>265</v>
      </c>
      <c r="AL74" s="45">
        <v>0</v>
      </c>
      <c r="AM74" s="45">
        <v>28.6435</v>
      </c>
    </row>
    <row r="75" spans="1:39" hidden="1" outlineLevel="1">
      <c r="A75" s="8">
        <v>42491</v>
      </c>
      <c r="B75" s="45">
        <v>29.773499999999999</v>
      </c>
      <c r="C75" s="45">
        <v>30.242799999999999</v>
      </c>
      <c r="D75" s="45">
        <v>29.759699999999999</v>
      </c>
      <c r="E75" s="45">
        <v>30.3962</v>
      </c>
      <c r="F75" s="45">
        <v>39.448500000000003</v>
      </c>
      <c r="G75" s="45">
        <v>29.487100000000002</v>
      </c>
      <c r="H75" s="45">
        <v>22.5181</v>
      </c>
      <c r="I75" s="45">
        <v>30.240200000000002</v>
      </c>
      <c r="J75" s="45">
        <v>29.748100000000001</v>
      </c>
      <c r="K75" s="45">
        <v>30.3962</v>
      </c>
      <c r="L75" s="45">
        <v>39.448500000000003</v>
      </c>
      <c r="M75" s="45">
        <v>29.487100000000002</v>
      </c>
      <c r="N75" s="45">
        <v>22.5181</v>
      </c>
      <c r="O75" s="45">
        <v>37.935099999999998</v>
      </c>
      <c r="P75" s="45">
        <v>37.935099999999998</v>
      </c>
      <c r="Q75" s="45" t="s">
        <v>265</v>
      </c>
      <c r="R75" s="45" t="s">
        <v>265</v>
      </c>
      <c r="S75" s="45" t="s">
        <v>265</v>
      </c>
      <c r="T75" s="45" t="s">
        <v>265</v>
      </c>
      <c r="U75" s="45">
        <v>19.883800000000001</v>
      </c>
      <c r="V75" s="45">
        <v>0</v>
      </c>
      <c r="W75" s="45">
        <v>19.883800000000001</v>
      </c>
      <c r="X75" s="45">
        <v>27.9</v>
      </c>
      <c r="Y75" s="45">
        <v>28.076899999999998</v>
      </c>
      <c r="Z75" s="45">
        <v>18.410699999999999</v>
      </c>
      <c r="AA75" s="45">
        <v>19.883800000000001</v>
      </c>
      <c r="AB75" s="45">
        <v>0</v>
      </c>
      <c r="AC75" s="45">
        <v>19.883800000000001</v>
      </c>
      <c r="AD75" s="45">
        <v>27.9</v>
      </c>
      <c r="AE75" s="45">
        <v>28.076899999999998</v>
      </c>
      <c r="AF75" s="45">
        <v>18.410699999999999</v>
      </c>
      <c r="AG75" s="45">
        <v>0</v>
      </c>
      <c r="AH75" s="45">
        <v>0</v>
      </c>
      <c r="AI75" s="45" t="s">
        <v>265</v>
      </c>
      <c r="AJ75" s="45" t="s">
        <v>265</v>
      </c>
      <c r="AK75" s="45" t="s">
        <v>265</v>
      </c>
      <c r="AL75" s="45" t="s">
        <v>265</v>
      </c>
      <c r="AM75" s="45">
        <v>29.107700000000001</v>
      </c>
    </row>
    <row r="76" spans="1:39" hidden="1" outlineLevel="1">
      <c r="A76" s="8">
        <v>42522</v>
      </c>
      <c r="B76" s="45">
        <v>28.812200000000001</v>
      </c>
      <c r="C76" s="45">
        <v>29.216999999999999</v>
      </c>
      <c r="D76" s="45">
        <v>29.594200000000001</v>
      </c>
      <c r="E76" s="45">
        <v>29.140899999999998</v>
      </c>
      <c r="F76" s="45">
        <v>35.332700000000003</v>
      </c>
      <c r="G76" s="45">
        <v>29.4877</v>
      </c>
      <c r="H76" s="45">
        <v>22.039000000000001</v>
      </c>
      <c r="I76" s="45">
        <v>29.2118</v>
      </c>
      <c r="J76" s="45">
        <v>29.563700000000001</v>
      </c>
      <c r="K76" s="45">
        <v>29.140899999999998</v>
      </c>
      <c r="L76" s="45">
        <v>35.332700000000003</v>
      </c>
      <c r="M76" s="45">
        <v>29.4877</v>
      </c>
      <c r="N76" s="45">
        <v>22.039000000000001</v>
      </c>
      <c r="O76" s="45">
        <v>41.337200000000003</v>
      </c>
      <c r="P76" s="45">
        <v>41.337200000000003</v>
      </c>
      <c r="Q76" s="45" t="s">
        <v>265</v>
      </c>
      <c r="R76" s="45" t="s">
        <v>265</v>
      </c>
      <c r="S76" s="45" t="s">
        <v>265</v>
      </c>
      <c r="T76" s="45" t="s">
        <v>265</v>
      </c>
      <c r="U76" s="45">
        <v>23.204699999999999</v>
      </c>
      <c r="V76" s="45">
        <v>0</v>
      </c>
      <c r="W76" s="45">
        <v>23.204699999999999</v>
      </c>
      <c r="X76" s="45">
        <v>0</v>
      </c>
      <c r="Y76" s="45">
        <v>24.2241</v>
      </c>
      <c r="Z76" s="45">
        <v>23.188600000000001</v>
      </c>
      <c r="AA76" s="45">
        <v>23.204699999999999</v>
      </c>
      <c r="AB76" s="45">
        <v>0</v>
      </c>
      <c r="AC76" s="45">
        <v>23.204699999999999</v>
      </c>
      <c r="AD76" s="45">
        <v>0</v>
      </c>
      <c r="AE76" s="45">
        <v>24.2241</v>
      </c>
      <c r="AF76" s="45">
        <v>23.188600000000001</v>
      </c>
      <c r="AG76" s="45">
        <v>0</v>
      </c>
      <c r="AH76" s="45">
        <v>0</v>
      </c>
      <c r="AI76" s="45" t="s">
        <v>265</v>
      </c>
      <c r="AJ76" s="45" t="s">
        <v>265</v>
      </c>
      <c r="AK76" s="45" t="s">
        <v>265</v>
      </c>
      <c r="AL76" s="45" t="s">
        <v>265</v>
      </c>
      <c r="AM76" s="45">
        <v>28.230899999999998</v>
      </c>
    </row>
    <row r="77" spans="1:39" hidden="1" outlineLevel="1">
      <c r="A77" s="8">
        <v>42552</v>
      </c>
      <c r="B77" s="45">
        <v>28.872499999999999</v>
      </c>
      <c r="C77" s="45">
        <v>29.459299999999999</v>
      </c>
      <c r="D77" s="45">
        <v>29.037199999999999</v>
      </c>
      <c r="E77" s="45">
        <v>29.5303</v>
      </c>
      <c r="F77" s="45">
        <v>40.301400000000001</v>
      </c>
      <c r="G77" s="45">
        <v>30.1661</v>
      </c>
      <c r="H77" s="45">
        <v>19.752400000000002</v>
      </c>
      <c r="I77" s="45">
        <v>29.446300000000001</v>
      </c>
      <c r="J77" s="45">
        <v>28.943200000000001</v>
      </c>
      <c r="K77" s="45">
        <v>29.5303</v>
      </c>
      <c r="L77" s="45">
        <v>40.301400000000001</v>
      </c>
      <c r="M77" s="45">
        <v>30.1661</v>
      </c>
      <c r="N77" s="45">
        <v>19.752400000000002</v>
      </c>
      <c r="O77" s="45">
        <v>45.110199999999999</v>
      </c>
      <c r="P77" s="45">
        <v>45.110199999999999</v>
      </c>
      <c r="Q77" s="45" t="s">
        <v>265</v>
      </c>
      <c r="R77" s="45" t="s">
        <v>265</v>
      </c>
      <c r="S77" s="45" t="s">
        <v>265</v>
      </c>
      <c r="T77" s="45" t="s">
        <v>265</v>
      </c>
      <c r="U77" s="45">
        <v>20.9682</v>
      </c>
      <c r="V77" s="45">
        <v>0</v>
      </c>
      <c r="W77" s="45">
        <v>20.9682</v>
      </c>
      <c r="X77" s="45">
        <v>0</v>
      </c>
      <c r="Y77" s="45">
        <v>20</v>
      </c>
      <c r="Z77" s="45">
        <v>21.550899999999999</v>
      </c>
      <c r="AA77" s="45">
        <v>20.9682</v>
      </c>
      <c r="AB77" s="45">
        <v>0</v>
      </c>
      <c r="AC77" s="45">
        <v>20.9682</v>
      </c>
      <c r="AD77" s="45">
        <v>0</v>
      </c>
      <c r="AE77" s="45">
        <v>20</v>
      </c>
      <c r="AF77" s="45">
        <v>21.550899999999999</v>
      </c>
      <c r="AG77" s="45">
        <v>0</v>
      </c>
      <c r="AH77" s="45">
        <v>0</v>
      </c>
      <c r="AI77" s="45" t="s">
        <v>265</v>
      </c>
      <c r="AJ77" s="45" t="s">
        <v>265</v>
      </c>
      <c r="AK77" s="45" t="s">
        <v>265</v>
      </c>
      <c r="AL77" s="45" t="s">
        <v>265</v>
      </c>
      <c r="AM77" s="45">
        <v>28.144300000000001</v>
      </c>
    </row>
    <row r="78" spans="1:39" hidden="1" outlineLevel="1">
      <c r="A78" s="8">
        <v>42583</v>
      </c>
      <c r="B78" s="45">
        <v>29.673100000000002</v>
      </c>
      <c r="C78" s="45">
        <v>30.492000000000001</v>
      </c>
      <c r="D78" s="45">
        <v>30.800899999999999</v>
      </c>
      <c r="E78" s="45">
        <v>30.348099999999999</v>
      </c>
      <c r="F78" s="45">
        <v>36.522199999999998</v>
      </c>
      <c r="G78" s="45">
        <v>31.0319</v>
      </c>
      <c r="H78" s="45">
        <v>21.6357</v>
      </c>
      <c r="I78" s="45">
        <v>30.4024</v>
      </c>
      <c r="J78" s="45">
        <v>30.521599999999999</v>
      </c>
      <c r="K78" s="45">
        <v>30.348099999999999</v>
      </c>
      <c r="L78" s="45">
        <v>36.522199999999998</v>
      </c>
      <c r="M78" s="45">
        <v>31.0319</v>
      </c>
      <c r="N78" s="45">
        <v>21.6357</v>
      </c>
      <c r="O78" s="45">
        <v>43.139299999999999</v>
      </c>
      <c r="P78" s="45">
        <v>43.139299999999999</v>
      </c>
      <c r="Q78" s="45" t="s">
        <v>265</v>
      </c>
      <c r="R78" s="45" t="s">
        <v>265</v>
      </c>
      <c r="S78" s="45" t="s">
        <v>265</v>
      </c>
      <c r="T78" s="45" t="s">
        <v>265</v>
      </c>
      <c r="U78" s="45">
        <v>13.9978</v>
      </c>
      <c r="V78" s="45">
        <v>0</v>
      </c>
      <c r="W78" s="45">
        <v>13.9978</v>
      </c>
      <c r="X78" s="45">
        <v>0</v>
      </c>
      <c r="Y78" s="45">
        <v>24.3703</v>
      </c>
      <c r="Z78" s="45">
        <v>13.933199999999999</v>
      </c>
      <c r="AA78" s="45">
        <v>13.9978</v>
      </c>
      <c r="AB78" s="45">
        <v>0</v>
      </c>
      <c r="AC78" s="45">
        <v>13.9978</v>
      </c>
      <c r="AD78" s="45">
        <v>0</v>
      </c>
      <c r="AE78" s="45">
        <v>24.3703</v>
      </c>
      <c r="AF78" s="45">
        <v>13.933199999999999</v>
      </c>
      <c r="AG78" s="45">
        <v>0</v>
      </c>
      <c r="AH78" s="45">
        <v>0</v>
      </c>
      <c r="AI78" s="45" t="s">
        <v>265</v>
      </c>
      <c r="AJ78" s="45" t="s">
        <v>265</v>
      </c>
      <c r="AK78" s="45" t="s">
        <v>265</v>
      </c>
      <c r="AL78" s="45" t="s">
        <v>265</v>
      </c>
      <c r="AM78" s="45">
        <v>28.670999999999999</v>
      </c>
    </row>
    <row r="79" spans="1:39" hidden="1" outlineLevel="1">
      <c r="A79" s="8">
        <v>42614</v>
      </c>
      <c r="B79" s="45">
        <v>28.6996</v>
      </c>
      <c r="C79" s="45">
        <v>29.598600000000001</v>
      </c>
      <c r="D79" s="45">
        <v>29.834199999999999</v>
      </c>
      <c r="E79" s="45">
        <v>29.543299999999999</v>
      </c>
      <c r="F79" s="45">
        <v>30.6006</v>
      </c>
      <c r="G79" s="45">
        <v>31.0703</v>
      </c>
      <c r="H79" s="45">
        <v>21.1267</v>
      </c>
      <c r="I79" s="45">
        <v>29.563199999999998</v>
      </c>
      <c r="J79" s="45">
        <v>29.649100000000001</v>
      </c>
      <c r="K79" s="45">
        <v>29.543299999999999</v>
      </c>
      <c r="L79" s="45">
        <v>30.6006</v>
      </c>
      <c r="M79" s="45">
        <v>31.0703</v>
      </c>
      <c r="N79" s="45">
        <v>21.1267</v>
      </c>
      <c r="O79" s="45">
        <v>49.292700000000004</v>
      </c>
      <c r="P79" s="45">
        <v>49.292700000000004</v>
      </c>
      <c r="Q79" s="45" t="s">
        <v>265</v>
      </c>
      <c r="R79" s="45" t="s">
        <v>265</v>
      </c>
      <c r="S79" s="45" t="s">
        <v>265</v>
      </c>
      <c r="T79" s="45" t="s">
        <v>265</v>
      </c>
      <c r="U79" s="45">
        <v>11.2836</v>
      </c>
      <c r="V79" s="45">
        <v>0</v>
      </c>
      <c r="W79" s="45">
        <v>11.2836</v>
      </c>
      <c r="X79" s="45">
        <v>0</v>
      </c>
      <c r="Y79" s="45">
        <v>7.8399999999999997E-2</v>
      </c>
      <c r="Z79" s="45">
        <v>11.5862</v>
      </c>
      <c r="AA79" s="45">
        <v>11.2836</v>
      </c>
      <c r="AB79" s="45">
        <v>0</v>
      </c>
      <c r="AC79" s="45">
        <v>11.2836</v>
      </c>
      <c r="AD79" s="45">
        <v>0</v>
      </c>
      <c r="AE79" s="45">
        <v>7.8399999999999997E-2</v>
      </c>
      <c r="AF79" s="45">
        <v>11.5862</v>
      </c>
      <c r="AG79" s="45">
        <v>0</v>
      </c>
      <c r="AH79" s="45">
        <v>0</v>
      </c>
      <c r="AI79" s="45" t="s">
        <v>265</v>
      </c>
      <c r="AJ79" s="45" t="s">
        <v>265</v>
      </c>
      <c r="AK79" s="45" t="s">
        <v>265</v>
      </c>
      <c r="AL79" s="45" t="s">
        <v>265</v>
      </c>
      <c r="AM79" s="45">
        <v>28.239100000000001</v>
      </c>
    </row>
    <row r="80" spans="1:39" hidden="1" outlineLevel="1">
      <c r="A80" s="8">
        <v>42644</v>
      </c>
      <c r="B80" s="45">
        <v>29.076599999999999</v>
      </c>
      <c r="C80" s="45">
        <v>29.7668</v>
      </c>
      <c r="D80" s="45">
        <v>30.694500000000001</v>
      </c>
      <c r="E80" s="45">
        <v>29.5886</v>
      </c>
      <c r="F80" s="45">
        <v>32.996499999999997</v>
      </c>
      <c r="G80" s="45">
        <v>30.194600000000001</v>
      </c>
      <c r="H80" s="45">
        <v>22.9345</v>
      </c>
      <c r="I80" s="45">
        <v>29.765000000000001</v>
      </c>
      <c r="J80" s="45">
        <v>30.684200000000001</v>
      </c>
      <c r="K80" s="45">
        <v>29.5886</v>
      </c>
      <c r="L80" s="45">
        <v>32.996499999999997</v>
      </c>
      <c r="M80" s="45">
        <v>30.194600000000001</v>
      </c>
      <c r="N80" s="45">
        <v>22.9345</v>
      </c>
      <c r="O80" s="45">
        <v>40.5381</v>
      </c>
      <c r="P80" s="45">
        <v>40.5381</v>
      </c>
      <c r="Q80" s="45" t="s">
        <v>265</v>
      </c>
      <c r="R80" s="45" t="s">
        <v>265</v>
      </c>
      <c r="S80" s="45" t="s">
        <v>265</v>
      </c>
      <c r="T80" s="45" t="s">
        <v>265</v>
      </c>
      <c r="U80" s="45">
        <v>19.320799999999998</v>
      </c>
      <c r="V80" s="45">
        <v>0</v>
      </c>
      <c r="W80" s="45">
        <v>19.320799999999998</v>
      </c>
      <c r="X80" s="45">
        <v>0</v>
      </c>
      <c r="Y80" s="45">
        <v>14.573399999999999</v>
      </c>
      <c r="Z80" s="45">
        <v>21.8047</v>
      </c>
      <c r="AA80" s="45">
        <v>19.320799999999998</v>
      </c>
      <c r="AB80" s="45">
        <v>0</v>
      </c>
      <c r="AC80" s="45">
        <v>19.320799999999998</v>
      </c>
      <c r="AD80" s="45">
        <v>0</v>
      </c>
      <c r="AE80" s="45">
        <v>14.573399999999999</v>
      </c>
      <c r="AF80" s="45">
        <v>21.8047</v>
      </c>
      <c r="AG80" s="45">
        <v>0</v>
      </c>
      <c r="AH80" s="45">
        <v>0</v>
      </c>
      <c r="AI80" s="45" t="s">
        <v>265</v>
      </c>
      <c r="AJ80" s="45" t="s">
        <v>265</v>
      </c>
      <c r="AK80" s="45" t="s">
        <v>265</v>
      </c>
      <c r="AL80" s="45" t="s">
        <v>265</v>
      </c>
      <c r="AM80" s="45">
        <v>26.4391</v>
      </c>
    </row>
    <row r="81" spans="1:39" hidden="1" outlineLevel="1">
      <c r="A81" s="8">
        <v>42675</v>
      </c>
      <c r="B81" s="45">
        <v>29.0899</v>
      </c>
      <c r="C81" s="45">
        <v>29.581299999999999</v>
      </c>
      <c r="D81" s="45">
        <v>30.4435</v>
      </c>
      <c r="E81" s="45">
        <v>29.202999999999999</v>
      </c>
      <c r="F81" s="45">
        <v>33.199800000000003</v>
      </c>
      <c r="G81" s="45">
        <v>29.522500000000001</v>
      </c>
      <c r="H81" s="45">
        <v>22.977900000000002</v>
      </c>
      <c r="I81" s="45">
        <v>29.571899999999999</v>
      </c>
      <c r="J81" s="45">
        <v>30.415299999999998</v>
      </c>
      <c r="K81" s="45">
        <v>29.202999999999999</v>
      </c>
      <c r="L81" s="45">
        <v>33.199800000000003</v>
      </c>
      <c r="M81" s="45">
        <v>29.522500000000001</v>
      </c>
      <c r="N81" s="45">
        <v>22.977900000000002</v>
      </c>
      <c r="O81" s="45">
        <v>40.555100000000003</v>
      </c>
      <c r="P81" s="45">
        <v>40.555100000000003</v>
      </c>
      <c r="Q81" s="45" t="s">
        <v>265</v>
      </c>
      <c r="R81" s="45" t="s">
        <v>265</v>
      </c>
      <c r="S81" s="45" t="s">
        <v>265</v>
      </c>
      <c r="T81" s="45" t="s">
        <v>265</v>
      </c>
      <c r="U81" s="45">
        <v>16.242799999999999</v>
      </c>
      <c r="V81" s="45">
        <v>0</v>
      </c>
      <c r="W81" s="45">
        <v>16.242799999999999</v>
      </c>
      <c r="X81" s="45">
        <v>0</v>
      </c>
      <c r="Y81" s="45">
        <v>26.215599999999998</v>
      </c>
      <c r="Z81" s="45">
        <v>16.184799999999999</v>
      </c>
      <c r="AA81" s="45">
        <v>16.242799999999999</v>
      </c>
      <c r="AB81" s="45">
        <v>0</v>
      </c>
      <c r="AC81" s="45">
        <v>16.242799999999999</v>
      </c>
      <c r="AD81" s="45">
        <v>0</v>
      </c>
      <c r="AE81" s="45">
        <v>26.215599999999998</v>
      </c>
      <c r="AF81" s="45">
        <v>16.184799999999999</v>
      </c>
      <c r="AG81" s="45">
        <v>0</v>
      </c>
      <c r="AH81" s="45">
        <v>0</v>
      </c>
      <c r="AI81" s="45" t="s">
        <v>265</v>
      </c>
      <c r="AJ81" s="45" t="s">
        <v>265</v>
      </c>
      <c r="AK81" s="45" t="s">
        <v>265</v>
      </c>
      <c r="AL81" s="45" t="s">
        <v>265</v>
      </c>
      <c r="AM81" s="45">
        <v>26.924299999999999</v>
      </c>
    </row>
    <row r="82" spans="1:39" hidden="1" outlineLevel="1">
      <c r="A82" s="8">
        <v>42705</v>
      </c>
      <c r="B82" s="45">
        <v>29.269300000000001</v>
      </c>
      <c r="C82" s="45">
        <v>29.803599999999999</v>
      </c>
      <c r="D82" s="45">
        <v>31.408000000000001</v>
      </c>
      <c r="E82" s="45">
        <v>29.2227</v>
      </c>
      <c r="F82" s="45">
        <v>32.132899999999999</v>
      </c>
      <c r="G82" s="45">
        <v>29.761600000000001</v>
      </c>
      <c r="H82" s="45">
        <v>21.371200000000002</v>
      </c>
      <c r="I82" s="45">
        <v>29.7439</v>
      </c>
      <c r="J82" s="45">
        <v>31.215599999999998</v>
      </c>
      <c r="K82" s="45">
        <v>29.2227</v>
      </c>
      <c r="L82" s="45">
        <v>32.132899999999999</v>
      </c>
      <c r="M82" s="45">
        <v>29.761600000000001</v>
      </c>
      <c r="N82" s="45">
        <v>21.371200000000002</v>
      </c>
      <c r="O82" s="45">
        <v>39.992199999999997</v>
      </c>
      <c r="P82" s="45">
        <v>39.992199999999997</v>
      </c>
      <c r="Q82" s="45">
        <v>0</v>
      </c>
      <c r="R82" s="45" t="s">
        <v>265</v>
      </c>
      <c r="S82" s="45">
        <v>0</v>
      </c>
      <c r="T82" s="45" t="s">
        <v>265</v>
      </c>
      <c r="U82" s="45">
        <v>21.4175</v>
      </c>
      <c r="V82" s="45">
        <v>0</v>
      </c>
      <c r="W82" s="45">
        <v>21.4175</v>
      </c>
      <c r="X82" s="45">
        <v>0</v>
      </c>
      <c r="Y82" s="45">
        <v>18.3188</v>
      </c>
      <c r="Z82" s="45">
        <v>23.206</v>
      </c>
      <c r="AA82" s="45">
        <v>22.215399999999999</v>
      </c>
      <c r="AB82" s="45">
        <v>0</v>
      </c>
      <c r="AC82" s="45">
        <v>22.215399999999999</v>
      </c>
      <c r="AD82" s="45">
        <v>0</v>
      </c>
      <c r="AE82" s="45">
        <v>20.292100000000001</v>
      </c>
      <c r="AF82" s="45">
        <v>23.206</v>
      </c>
      <c r="AG82" s="45">
        <v>1.95</v>
      </c>
      <c r="AH82" s="45">
        <v>0</v>
      </c>
      <c r="AI82" s="45">
        <v>1.95</v>
      </c>
      <c r="AJ82" s="45" t="s">
        <v>265</v>
      </c>
      <c r="AK82" s="45">
        <v>1.95</v>
      </c>
      <c r="AL82" s="45" t="s">
        <v>265</v>
      </c>
      <c r="AM82" s="45">
        <v>26.763999999999999</v>
      </c>
    </row>
    <row r="83" spans="1:39" hidden="1" outlineLevel="1">
      <c r="A83" s="8">
        <v>42736</v>
      </c>
      <c r="B83" s="45">
        <v>29.438800000000001</v>
      </c>
      <c r="C83" s="45">
        <v>30.126799999999999</v>
      </c>
      <c r="D83" s="45">
        <v>30.8386</v>
      </c>
      <c r="E83" s="45">
        <v>29.776499999999999</v>
      </c>
      <c r="F83" s="45">
        <v>31.8645</v>
      </c>
      <c r="G83" s="45">
        <v>30.162500000000001</v>
      </c>
      <c r="H83" s="45">
        <v>22.914999999999999</v>
      </c>
      <c r="I83" s="45">
        <v>30.110900000000001</v>
      </c>
      <c r="J83" s="45">
        <v>30.793600000000001</v>
      </c>
      <c r="K83" s="45">
        <v>29.776499999999999</v>
      </c>
      <c r="L83" s="45">
        <v>31.8645</v>
      </c>
      <c r="M83" s="45">
        <v>30.162500000000001</v>
      </c>
      <c r="N83" s="45">
        <v>22.914999999999999</v>
      </c>
      <c r="O83" s="45">
        <v>39.853200000000001</v>
      </c>
      <c r="P83" s="45">
        <v>39.853200000000001</v>
      </c>
      <c r="Q83" s="45" t="s">
        <v>265</v>
      </c>
      <c r="R83" s="45" t="s">
        <v>265</v>
      </c>
      <c r="S83" s="45" t="s">
        <v>265</v>
      </c>
      <c r="T83" s="45" t="s">
        <v>265</v>
      </c>
      <c r="U83" s="45">
        <v>18.290800000000001</v>
      </c>
      <c r="V83" s="45">
        <v>0</v>
      </c>
      <c r="W83" s="45">
        <v>18.290800000000001</v>
      </c>
      <c r="X83" s="45">
        <v>0</v>
      </c>
      <c r="Y83" s="45">
        <v>26.215599999999998</v>
      </c>
      <c r="Z83" s="45">
        <v>18.163599999999999</v>
      </c>
      <c r="AA83" s="45">
        <v>18.290800000000001</v>
      </c>
      <c r="AB83" s="45">
        <v>0</v>
      </c>
      <c r="AC83" s="45">
        <v>18.290800000000001</v>
      </c>
      <c r="AD83" s="45">
        <v>0</v>
      </c>
      <c r="AE83" s="45">
        <v>26.215599999999998</v>
      </c>
      <c r="AF83" s="45">
        <v>18.163599999999999</v>
      </c>
      <c r="AG83" s="45">
        <v>0</v>
      </c>
      <c r="AH83" s="45">
        <v>0</v>
      </c>
      <c r="AI83" s="45" t="s">
        <v>265</v>
      </c>
      <c r="AJ83" s="45" t="s">
        <v>265</v>
      </c>
      <c r="AK83" s="45" t="s">
        <v>265</v>
      </c>
      <c r="AL83" s="45" t="s">
        <v>265</v>
      </c>
      <c r="AM83" s="45">
        <v>26.116199999999999</v>
      </c>
    </row>
    <row r="84" spans="1:39" hidden="1" outlineLevel="1">
      <c r="A84" s="8">
        <v>42767</v>
      </c>
      <c r="B84" s="45">
        <v>29.6754</v>
      </c>
      <c r="C84" s="45">
        <v>30.4254</v>
      </c>
      <c r="D84" s="45">
        <v>30.124400000000001</v>
      </c>
      <c r="E84" s="45">
        <v>30.857399999999998</v>
      </c>
      <c r="F84" s="45">
        <v>33.417700000000004</v>
      </c>
      <c r="G84" s="45">
        <v>31.0227</v>
      </c>
      <c r="H84" s="45">
        <v>25.694900000000001</v>
      </c>
      <c r="I84" s="45">
        <v>30.4253</v>
      </c>
      <c r="J84" s="45">
        <v>30.124099999999999</v>
      </c>
      <c r="K84" s="45">
        <v>30.857399999999998</v>
      </c>
      <c r="L84" s="45">
        <v>33.417700000000004</v>
      </c>
      <c r="M84" s="45">
        <v>31.0227</v>
      </c>
      <c r="N84" s="45">
        <v>25.694900000000001</v>
      </c>
      <c r="O84" s="45">
        <v>37.380899999999997</v>
      </c>
      <c r="P84" s="45">
        <v>37.380899999999997</v>
      </c>
      <c r="Q84" s="45" t="s">
        <v>265</v>
      </c>
      <c r="R84" s="45" t="s">
        <v>265</v>
      </c>
      <c r="S84" s="45" t="s">
        <v>265</v>
      </c>
      <c r="T84" s="45" t="s">
        <v>265</v>
      </c>
      <c r="U84" s="45">
        <v>3.3140999999999998</v>
      </c>
      <c r="V84" s="45">
        <v>0</v>
      </c>
      <c r="W84" s="45">
        <v>3.3140999999999998</v>
      </c>
      <c r="X84" s="45">
        <v>0</v>
      </c>
      <c r="Y84" s="45">
        <v>26.215599999999998</v>
      </c>
      <c r="Z84" s="45">
        <v>3.2275999999999998</v>
      </c>
      <c r="AA84" s="45">
        <v>3.3140999999999998</v>
      </c>
      <c r="AB84" s="45">
        <v>0</v>
      </c>
      <c r="AC84" s="45">
        <v>3.3140999999999998</v>
      </c>
      <c r="AD84" s="45">
        <v>0</v>
      </c>
      <c r="AE84" s="45">
        <v>26.215599999999998</v>
      </c>
      <c r="AF84" s="45">
        <v>3.2275999999999998</v>
      </c>
      <c r="AG84" s="45">
        <v>0</v>
      </c>
      <c r="AH84" s="45">
        <v>0</v>
      </c>
      <c r="AI84" s="45" t="s">
        <v>265</v>
      </c>
      <c r="AJ84" s="45" t="s">
        <v>265</v>
      </c>
      <c r="AK84" s="45" t="s">
        <v>265</v>
      </c>
      <c r="AL84" s="45" t="s">
        <v>265</v>
      </c>
      <c r="AM84" s="45">
        <v>26.652000000000001</v>
      </c>
    </row>
    <row r="85" spans="1:39" hidden="1" outlineLevel="1">
      <c r="A85" s="8">
        <v>42795</v>
      </c>
      <c r="B85" s="45">
        <v>28.5318</v>
      </c>
      <c r="C85" s="45">
        <v>28.858000000000001</v>
      </c>
      <c r="D85" s="45">
        <v>30.340900000000001</v>
      </c>
      <c r="E85" s="45">
        <v>27.992999999999999</v>
      </c>
      <c r="F85" s="45">
        <v>34.664000000000001</v>
      </c>
      <c r="G85" s="45">
        <v>29.093599999999999</v>
      </c>
      <c r="H85" s="45">
        <v>17.602900000000002</v>
      </c>
      <c r="I85" s="45">
        <v>28.802700000000002</v>
      </c>
      <c r="J85" s="45">
        <v>30.2102</v>
      </c>
      <c r="K85" s="45">
        <v>27.992999999999999</v>
      </c>
      <c r="L85" s="45">
        <v>34.664000000000001</v>
      </c>
      <c r="M85" s="45">
        <v>29.093599999999999</v>
      </c>
      <c r="N85" s="45">
        <v>17.602900000000002</v>
      </c>
      <c r="O85" s="45">
        <v>39.655799999999999</v>
      </c>
      <c r="P85" s="45">
        <v>39.655799999999999</v>
      </c>
      <c r="Q85" s="45" t="s">
        <v>265</v>
      </c>
      <c r="R85" s="45" t="s">
        <v>265</v>
      </c>
      <c r="S85" s="45" t="s">
        <v>265</v>
      </c>
      <c r="T85" s="45" t="s">
        <v>265</v>
      </c>
      <c r="U85" s="45">
        <v>24.261500000000002</v>
      </c>
      <c r="V85" s="45">
        <v>0</v>
      </c>
      <c r="W85" s="45">
        <v>24.261500000000002</v>
      </c>
      <c r="X85" s="45">
        <v>0</v>
      </c>
      <c r="Y85" s="45">
        <v>25.914400000000001</v>
      </c>
      <c r="Z85" s="45">
        <v>24.240500000000001</v>
      </c>
      <c r="AA85" s="45">
        <v>24.261500000000002</v>
      </c>
      <c r="AB85" s="45">
        <v>0</v>
      </c>
      <c r="AC85" s="45">
        <v>24.261500000000002</v>
      </c>
      <c r="AD85" s="45">
        <v>0</v>
      </c>
      <c r="AE85" s="45">
        <v>25.914400000000001</v>
      </c>
      <c r="AF85" s="45">
        <v>24.240500000000001</v>
      </c>
      <c r="AG85" s="45">
        <v>0</v>
      </c>
      <c r="AH85" s="45">
        <v>0</v>
      </c>
      <c r="AI85" s="45" t="s">
        <v>265</v>
      </c>
      <c r="AJ85" s="45" t="s">
        <v>265</v>
      </c>
      <c r="AK85" s="45" t="s">
        <v>265</v>
      </c>
      <c r="AL85" s="45" t="s">
        <v>265</v>
      </c>
      <c r="AM85" s="45">
        <v>26.386900000000001</v>
      </c>
    </row>
    <row r="86" spans="1:39" hidden="1" outlineLevel="1">
      <c r="A86" s="8">
        <v>42826</v>
      </c>
      <c r="B86" s="45">
        <v>28.760400000000001</v>
      </c>
      <c r="C86" s="45">
        <v>29.714300000000001</v>
      </c>
      <c r="D86" s="45">
        <v>31.2973</v>
      </c>
      <c r="E86" s="45">
        <v>29.328399999999998</v>
      </c>
      <c r="F86" s="45">
        <v>33.182899999999997</v>
      </c>
      <c r="G86" s="45">
        <v>30.6891</v>
      </c>
      <c r="H86" s="45">
        <v>19.8812</v>
      </c>
      <c r="I86" s="45">
        <v>29.6631</v>
      </c>
      <c r="J86" s="45">
        <v>31.0715</v>
      </c>
      <c r="K86" s="45">
        <v>29.328399999999998</v>
      </c>
      <c r="L86" s="45">
        <v>33.182899999999997</v>
      </c>
      <c r="M86" s="45">
        <v>30.6891</v>
      </c>
      <c r="N86" s="45">
        <v>19.8812</v>
      </c>
      <c r="O86" s="45">
        <v>39.962600000000002</v>
      </c>
      <c r="P86" s="45">
        <v>39.962600000000002</v>
      </c>
      <c r="Q86" s="45" t="s">
        <v>265</v>
      </c>
      <c r="R86" s="45" t="s">
        <v>265</v>
      </c>
      <c r="S86" s="45" t="s">
        <v>265</v>
      </c>
      <c r="T86" s="45" t="s">
        <v>265</v>
      </c>
      <c r="U86" s="45">
        <v>15.071400000000001</v>
      </c>
      <c r="V86" s="45">
        <v>0</v>
      </c>
      <c r="W86" s="45">
        <v>15.071400000000001</v>
      </c>
      <c r="X86" s="45">
        <v>0</v>
      </c>
      <c r="Y86" s="45">
        <v>26.305900000000001</v>
      </c>
      <c r="Z86" s="45">
        <v>14.859400000000001</v>
      </c>
      <c r="AA86" s="45">
        <v>15.071400000000001</v>
      </c>
      <c r="AB86" s="45">
        <v>0</v>
      </c>
      <c r="AC86" s="45">
        <v>15.071400000000001</v>
      </c>
      <c r="AD86" s="45">
        <v>0</v>
      </c>
      <c r="AE86" s="45">
        <v>26.305900000000001</v>
      </c>
      <c r="AF86" s="45">
        <v>14.859400000000001</v>
      </c>
      <c r="AG86" s="45">
        <v>0</v>
      </c>
      <c r="AH86" s="45">
        <v>0</v>
      </c>
      <c r="AI86" s="45" t="s">
        <v>265</v>
      </c>
      <c r="AJ86" s="45" t="s">
        <v>265</v>
      </c>
      <c r="AK86" s="45" t="s">
        <v>265</v>
      </c>
      <c r="AL86" s="45" t="s">
        <v>265</v>
      </c>
      <c r="AM86" s="45">
        <v>25.424199999999999</v>
      </c>
    </row>
    <row r="87" spans="1:39" hidden="1" outlineLevel="1">
      <c r="A87" s="8">
        <v>42856</v>
      </c>
      <c r="B87" s="45">
        <v>29.0108</v>
      </c>
      <c r="C87" s="45">
        <v>30.049199999999999</v>
      </c>
      <c r="D87" s="45">
        <v>30.655100000000001</v>
      </c>
      <c r="E87" s="45">
        <v>29.8126</v>
      </c>
      <c r="F87" s="45">
        <v>31.306100000000001</v>
      </c>
      <c r="G87" s="45">
        <v>30.412299999999998</v>
      </c>
      <c r="H87" s="45">
        <v>22.6205</v>
      </c>
      <c r="I87" s="45">
        <v>30.048200000000001</v>
      </c>
      <c r="J87" s="45">
        <v>30.651900000000001</v>
      </c>
      <c r="K87" s="45">
        <v>29.8126</v>
      </c>
      <c r="L87" s="45">
        <v>31.306100000000001</v>
      </c>
      <c r="M87" s="45">
        <v>30.412299999999998</v>
      </c>
      <c r="N87" s="45">
        <v>22.6205</v>
      </c>
      <c r="O87" s="45">
        <v>37.932200000000002</v>
      </c>
      <c r="P87" s="45">
        <v>37.932200000000002</v>
      </c>
      <c r="Q87" s="45">
        <v>0</v>
      </c>
      <c r="R87" s="45" t="s">
        <v>265</v>
      </c>
      <c r="S87" s="45" t="s">
        <v>265</v>
      </c>
      <c r="T87" s="45">
        <v>0</v>
      </c>
      <c r="U87" s="45">
        <v>23.674700000000001</v>
      </c>
      <c r="V87" s="45">
        <v>0</v>
      </c>
      <c r="W87" s="45">
        <v>23.674700000000001</v>
      </c>
      <c r="X87" s="45">
        <v>0</v>
      </c>
      <c r="Y87" s="45">
        <v>23.790299999999998</v>
      </c>
      <c r="Z87" s="45">
        <v>23.643999999999998</v>
      </c>
      <c r="AA87" s="45">
        <v>23.674700000000001</v>
      </c>
      <c r="AB87" s="45">
        <v>0</v>
      </c>
      <c r="AC87" s="45">
        <v>23.674700000000001</v>
      </c>
      <c r="AD87" s="45">
        <v>0</v>
      </c>
      <c r="AE87" s="45">
        <v>23.790299999999998</v>
      </c>
      <c r="AF87" s="45">
        <v>23.643999999999998</v>
      </c>
      <c r="AG87" s="45">
        <v>0</v>
      </c>
      <c r="AH87" s="45">
        <v>0</v>
      </c>
      <c r="AI87" s="45">
        <v>0</v>
      </c>
      <c r="AJ87" s="45" t="s">
        <v>265</v>
      </c>
      <c r="AK87" s="45" t="s">
        <v>265</v>
      </c>
      <c r="AL87" s="45">
        <v>0</v>
      </c>
      <c r="AM87" s="45">
        <v>24.496500000000001</v>
      </c>
    </row>
    <row r="88" spans="1:39" hidden="1" outlineLevel="1">
      <c r="A88" s="8">
        <v>42887</v>
      </c>
      <c r="B88" s="45">
        <v>29.213000000000001</v>
      </c>
      <c r="C88" s="45">
        <v>30.337599999999998</v>
      </c>
      <c r="D88" s="45">
        <v>30.633600000000001</v>
      </c>
      <c r="E88" s="45">
        <v>30.228300000000001</v>
      </c>
      <c r="F88" s="45">
        <v>33.688000000000002</v>
      </c>
      <c r="G88" s="45">
        <v>29.944500000000001</v>
      </c>
      <c r="H88" s="45">
        <v>28.132999999999999</v>
      </c>
      <c r="I88" s="45">
        <v>30.3367</v>
      </c>
      <c r="J88" s="45">
        <v>30.630299999999998</v>
      </c>
      <c r="K88" s="45">
        <v>30.228300000000001</v>
      </c>
      <c r="L88" s="45">
        <v>33.688000000000002</v>
      </c>
      <c r="M88" s="45">
        <v>29.944500000000001</v>
      </c>
      <c r="N88" s="45">
        <v>28.132999999999999</v>
      </c>
      <c r="O88" s="45">
        <v>38.016800000000003</v>
      </c>
      <c r="P88" s="45">
        <v>38.016800000000003</v>
      </c>
      <c r="Q88" s="45" t="s">
        <v>265</v>
      </c>
      <c r="R88" s="45" t="s">
        <v>265</v>
      </c>
      <c r="S88" s="45" t="s">
        <v>265</v>
      </c>
      <c r="T88" s="45" t="s">
        <v>265</v>
      </c>
      <c r="U88" s="45">
        <v>15.040900000000001</v>
      </c>
      <c r="V88" s="45">
        <v>0</v>
      </c>
      <c r="W88" s="45">
        <v>15.040900000000001</v>
      </c>
      <c r="X88" s="45">
        <v>0</v>
      </c>
      <c r="Y88" s="45">
        <v>26.416399999999999</v>
      </c>
      <c r="Z88" s="45">
        <v>13.597799999999999</v>
      </c>
      <c r="AA88" s="45">
        <v>15.040900000000001</v>
      </c>
      <c r="AB88" s="45">
        <v>0</v>
      </c>
      <c r="AC88" s="45">
        <v>15.040900000000001</v>
      </c>
      <c r="AD88" s="45">
        <v>0</v>
      </c>
      <c r="AE88" s="45">
        <v>26.416399999999999</v>
      </c>
      <c r="AF88" s="45">
        <v>13.597799999999999</v>
      </c>
      <c r="AG88" s="45">
        <v>0</v>
      </c>
      <c r="AH88" s="45">
        <v>0</v>
      </c>
      <c r="AI88" s="45" t="s">
        <v>265</v>
      </c>
      <c r="AJ88" s="45" t="s">
        <v>265</v>
      </c>
      <c r="AK88" s="45" t="s">
        <v>265</v>
      </c>
      <c r="AL88" s="45" t="s">
        <v>265</v>
      </c>
      <c r="AM88" s="45">
        <v>24.9923</v>
      </c>
    </row>
    <row r="89" spans="1:39" hidden="1" outlineLevel="1">
      <c r="A89" s="8">
        <v>42917</v>
      </c>
      <c r="B89" s="45">
        <v>27.826699999999999</v>
      </c>
      <c r="C89" s="45">
        <v>28.717500000000001</v>
      </c>
      <c r="D89" s="45">
        <v>31.691199999999998</v>
      </c>
      <c r="E89" s="45">
        <v>28.035</v>
      </c>
      <c r="F89" s="45">
        <v>20.7743</v>
      </c>
      <c r="G89" s="45">
        <v>30.049399999999999</v>
      </c>
      <c r="H89" s="45">
        <v>24.3004</v>
      </c>
      <c r="I89" s="45">
        <v>28.7166</v>
      </c>
      <c r="J89" s="45">
        <v>31.687799999999999</v>
      </c>
      <c r="K89" s="45">
        <v>28.035</v>
      </c>
      <c r="L89" s="45">
        <v>20.7743</v>
      </c>
      <c r="M89" s="45">
        <v>30.049399999999999</v>
      </c>
      <c r="N89" s="45">
        <v>24.3004</v>
      </c>
      <c r="O89" s="45">
        <v>38.008899999999997</v>
      </c>
      <c r="P89" s="45">
        <v>38.008899999999997</v>
      </c>
      <c r="Q89" s="45">
        <v>0</v>
      </c>
      <c r="R89" s="45">
        <v>0</v>
      </c>
      <c r="S89" s="45" t="s">
        <v>265</v>
      </c>
      <c r="T89" s="45" t="s">
        <v>265</v>
      </c>
      <c r="U89" s="45">
        <v>16.8628</v>
      </c>
      <c r="V89" s="45">
        <v>0</v>
      </c>
      <c r="W89" s="45">
        <v>16.8628</v>
      </c>
      <c r="X89" s="45">
        <v>9</v>
      </c>
      <c r="Y89" s="45">
        <v>26.426200000000001</v>
      </c>
      <c r="Z89" s="45">
        <v>17.424900000000001</v>
      </c>
      <c r="AA89" s="45">
        <v>17.4788</v>
      </c>
      <c r="AB89" s="45">
        <v>0</v>
      </c>
      <c r="AC89" s="45">
        <v>17.4788</v>
      </c>
      <c r="AD89" s="45">
        <v>0</v>
      </c>
      <c r="AE89" s="45">
        <v>26.426200000000001</v>
      </c>
      <c r="AF89" s="45">
        <v>17.424900000000001</v>
      </c>
      <c r="AG89" s="45">
        <v>9</v>
      </c>
      <c r="AH89" s="45">
        <v>0</v>
      </c>
      <c r="AI89" s="45">
        <v>9</v>
      </c>
      <c r="AJ89" s="45">
        <v>9</v>
      </c>
      <c r="AK89" s="45" t="s">
        <v>265</v>
      </c>
      <c r="AL89" s="45" t="s">
        <v>265</v>
      </c>
      <c r="AM89" s="45">
        <v>25.162199999999999</v>
      </c>
    </row>
    <row r="90" spans="1:39" hidden="1" outlineLevel="1">
      <c r="A90" s="8">
        <v>42948</v>
      </c>
      <c r="B90" s="45">
        <v>27.709599999999998</v>
      </c>
      <c r="C90" s="45">
        <v>28.3217</v>
      </c>
      <c r="D90" s="45">
        <v>31.740100000000002</v>
      </c>
      <c r="E90" s="45">
        <v>27.148</v>
      </c>
      <c r="F90" s="45">
        <v>16.020700000000001</v>
      </c>
      <c r="G90" s="45">
        <v>30.249099999999999</v>
      </c>
      <c r="H90" s="45">
        <v>27.794599999999999</v>
      </c>
      <c r="I90" s="45">
        <v>28.232399999999998</v>
      </c>
      <c r="J90" s="45">
        <v>31.427700000000002</v>
      </c>
      <c r="K90" s="45">
        <v>27.148</v>
      </c>
      <c r="L90" s="45">
        <v>16.020700000000001</v>
      </c>
      <c r="M90" s="45">
        <v>30.249099999999999</v>
      </c>
      <c r="N90" s="45">
        <v>27.794599999999999</v>
      </c>
      <c r="O90" s="45">
        <v>58.4129</v>
      </c>
      <c r="P90" s="45">
        <v>58.4129</v>
      </c>
      <c r="Q90" s="45" t="s">
        <v>265</v>
      </c>
      <c r="R90" s="45" t="s">
        <v>265</v>
      </c>
      <c r="S90" s="45" t="s">
        <v>265</v>
      </c>
      <c r="T90" s="45" t="s">
        <v>265</v>
      </c>
      <c r="U90" s="45">
        <v>13.6143</v>
      </c>
      <c r="V90" s="45">
        <v>0</v>
      </c>
      <c r="W90" s="45">
        <v>13.6143</v>
      </c>
      <c r="X90" s="45">
        <v>0</v>
      </c>
      <c r="Y90" s="45">
        <v>29.8095</v>
      </c>
      <c r="Z90" s="45">
        <v>13.2994</v>
      </c>
      <c r="AA90" s="45">
        <v>13.6143</v>
      </c>
      <c r="AB90" s="45">
        <v>0</v>
      </c>
      <c r="AC90" s="45">
        <v>13.6143</v>
      </c>
      <c r="AD90" s="45">
        <v>0</v>
      </c>
      <c r="AE90" s="45">
        <v>29.8095</v>
      </c>
      <c r="AF90" s="45">
        <v>13.2994</v>
      </c>
      <c r="AG90" s="45">
        <v>0</v>
      </c>
      <c r="AH90" s="45">
        <v>0</v>
      </c>
      <c r="AI90" s="45" t="s">
        <v>265</v>
      </c>
      <c r="AJ90" s="45" t="s">
        <v>265</v>
      </c>
      <c r="AK90" s="45" t="s">
        <v>265</v>
      </c>
      <c r="AL90" s="45" t="s">
        <v>265</v>
      </c>
      <c r="AM90" s="45">
        <v>24.722200000000001</v>
      </c>
    </row>
    <row r="91" spans="1:39" hidden="1" outlineLevel="1">
      <c r="A91" s="8">
        <v>42979</v>
      </c>
      <c r="B91" s="45">
        <v>28.453099999999999</v>
      </c>
      <c r="C91" s="45">
        <v>29.390999999999998</v>
      </c>
      <c r="D91" s="45">
        <v>31.0106</v>
      </c>
      <c r="E91" s="45">
        <v>28.9252</v>
      </c>
      <c r="F91" s="45">
        <v>29.239000000000001</v>
      </c>
      <c r="G91" s="45">
        <v>29.284800000000001</v>
      </c>
      <c r="H91" s="45">
        <v>23.477599999999999</v>
      </c>
      <c r="I91" s="45">
        <v>29.39</v>
      </c>
      <c r="J91" s="45">
        <v>31.006799999999998</v>
      </c>
      <c r="K91" s="45">
        <v>28.9252</v>
      </c>
      <c r="L91" s="45">
        <v>29.239000000000001</v>
      </c>
      <c r="M91" s="45">
        <v>29.284800000000001</v>
      </c>
      <c r="N91" s="45">
        <v>23.477599999999999</v>
      </c>
      <c r="O91" s="45">
        <v>42.081499999999998</v>
      </c>
      <c r="P91" s="45">
        <v>42.081499999999998</v>
      </c>
      <c r="Q91" s="45" t="s">
        <v>265</v>
      </c>
      <c r="R91" s="45" t="s">
        <v>265</v>
      </c>
      <c r="S91" s="45" t="s">
        <v>265</v>
      </c>
      <c r="T91" s="45" t="s">
        <v>265</v>
      </c>
      <c r="U91" s="45">
        <v>12.510400000000001</v>
      </c>
      <c r="V91" s="45">
        <v>0</v>
      </c>
      <c r="W91" s="45">
        <v>12.510400000000001</v>
      </c>
      <c r="X91" s="45">
        <v>0</v>
      </c>
      <c r="Y91" s="45">
        <v>8.1136999999999997</v>
      </c>
      <c r="Z91" s="45">
        <v>15.120100000000001</v>
      </c>
      <c r="AA91" s="45">
        <v>12.510400000000001</v>
      </c>
      <c r="AB91" s="45">
        <v>0</v>
      </c>
      <c r="AC91" s="45">
        <v>12.510400000000001</v>
      </c>
      <c r="AD91" s="45">
        <v>0</v>
      </c>
      <c r="AE91" s="45">
        <v>8.1136999999999997</v>
      </c>
      <c r="AF91" s="45">
        <v>15.120100000000001</v>
      </c>
      <c r="AG91" s="45">
        <v>0</v>
      </c>
      <c r="AH91" s="45">
        <v>0</v>
      </c>
      <c r="AI91" s="45" t="s">
        <v>265</v>
      </c>
      <c r="AJ91" s="45" t="s">
        <v>265</v>
      </c>
      <c r="AK91" s="45" t="s">
        <v>265</v>
      </c>
      <c r="AL91" s="45" t="s">
        <v>265</v>
      </c>
      <c r="AM91" s="45">
        <v>24.302800000000001</v>
      </c>
    </row>
    <row r="92" spans="1:39" hidden="1" outlineLevel="1">
      <c r="A92" s="8">
        <v>43009</v>
      </c>
      <c r="B92" s="45">
        <v>28.828199999999999</v>
      </c>
      <c r="C92" s="45">
        <v>29.922599999999999</v>
      </c>
      <c r="D92" s="45">
        <v>34.484099999999998</v>
      </c>
      <c r="E92" s="45">
        <v>29.303100000000001</v>
      </c>
      <c r="F92" s="45">
        <v>26.502800000000001</v>
      </c>
      <c r="G92" s="45">
        <v>30.863700000000001</v>
      </c>
      <c r="H92" s="45">
        <v>21.870899999999999</v>
      </c>
      <c r="I92" s="45">
        <v>29.921299999999999</v>
      </c>
      <c r="J92" s="45">
        <v>34.478900000000003</v>
      </c>
      <c r="K92" s="45">
        <v>29.303100000000001</v>
      </c>
      <c r="L92" s="45">
        <v>26.502800000000001</v>
      </c>
      <c r="M92" s="45">
        <v>30.863700000000001</v>
      </c>
      <c r="N92" s="45">
        <v>21.870899999999999</v>
      </c>
      <c r="O92" s="45">
        <v>39.022599999999997</v>
      </c>
      <c r="P92" s="45">
        <v>39.022599999999997</v>
      </c>
      <c r="Q92" s="45" t="s">
        <v>265</v>
      </c>
      <c r="R92" s="45" t="s">
        <v>265</v>
      </c>
      <c r="S92" s="45" t="s">
        <v>265</v>
      </c>
      <c r="T92" s="45" t="s">
        <v>265</v>
      </c>
      <c r="U92" s="45">
        <v>24.970500000000001</v>
      </c>
      <c r="V92" s="45">
        <v>0</v>
      </c>
      <c r="W92" s="45">
        <v>24.970500000000001</v>
      </c>
      <c r="X92" s="45">
        <v>0</v>
      </c>
      <c r="Y92" s="45">
        <v>26.215599999999998</v>
      </c>
      <c r="Z92" s="45">
        <v>24.004300000000001</v>
      </c>
      <c r="AA92" s="45">
        <v>24.970500000000001</v>
      </c>
      <c r="AB92" s="45">
        <v>0</v>
      </c>
      <c r="AC92" s="45">
        <v>24.970500000000001</v>
      </c>
      <c r="AD92" s="45">
        <v>0</v>
      </c>
      <c r="AE92" s="45">
        <v>26.215599999999998</v>
      </c>
      <c r="AF92" s="45">
        <v>24.004300000000001</v>
      </c>
      <c r="AG92" s="45">
        <v>0</v>
      </c>
      <c r="AH92" s="45">
        <v>0</v>
      </c>
      <c r="AI92" s="45" t="s">
        <v>265</v>
      </c>
      <c r="AJ92" s="45" t="s">
        <v>265</v>
      </c>
      <c r="AK92" s="45" t="s">
        <v>265</v>
      </c>
      <c r="AL92" s="45" t="s">
        <v>265</v>
      </c>
      <c r="AM92" s="45">
        <v>24.273900000000001</v>
      </c>
    </row>
    <row r="93" spans="1:39" hidden="1" outlineLevel="1">
      <c r="A93" s="8">
        <v>43040</v>
      </c>
      <c r="B93" s="45">
        <v>29.3673</v>
      </c>
      <c r="C93" s="45">
        <v>30.615400000000001</v>
      </c>
      <c r="D93" s="45">
        <v>35.596400000000003</v>
      </c>
      <c r="E93" s="45">
        <v>28.644200000000001</v>
      </c>
      <c r="F93" s="45">
        <v>26.1585</v>
      </c>
      <c r="G93" s="45">
        <v>29.7392</v>
      </c>
      <c r="H93" s="45">
        <v>23.0123</v>
      </c>
      <c r="I93" s="45">
        <v>30.6129</v>
      </c>
      <c r="J93" s="45">
        <v>35.591200000000001</v>
      </c>
      <c r="K93" s="45">
        <v>28.644200000000001</v>
      </c>
      <c r="L93" s="45">
        <v>26.1585</v>
      </c>
      <c r="M93" s="45">
        <v>29.7392</v>
      </c>
      <c r="N93" s="45">
        <v>23.0123</v>
      </c>
      <c r="O93" s="45">
        <v>42.929299999999998</v>
      </c>
      <c r="P93" s="45">
        <v>42.929299999999998</v>
      </c>
      <c r="Q93" s="45" t="s">
        <v>265</v>
      </c>
      <c r="R93" s="45" t="s">
        <v>265</v>
      </c>
      <c r="S93" s="45" t="s">
        <v>265</v>
      </c>
      <c r="T93" s="45" t="s">
        <v>265</v>
      </c>
      <c r="U93" s="45">
        <v>12.983599999999999</v>
      </c>
      <c r="V93" s="45">
        <v>0</v>
      </c>
      <c r="W93" s="45">
        <v>12.983599999999999</v>
      </c>
      <c r="X93" s="45">
        <v>0</v>
      </c>
      <c r="Y93" s="45">
        <v>26.2075</v>
      </c>
      <c r="Z93" s="45">
        <v>10.075799999999999</v>
      </c>
      <c r="AA93" s="45">
        <v>12.983599999999999</v>
      </c>
      <c r="AB93" s="45">
        <v>0</v>
      </c>
      <c r="AC93" s="45">
        <v>12.983599999999999</v>
      </c>
      <c r="AD93" s="45">
        <v>0</v>
      </c>
      <c r="AE93" s="45">
        <v>26.2075</v>
      </c>
      <c r="AF93" s="45">
        <v>10.075799999999999</v>
      </c>
      <c r="AG93" s="45">
        <v>0</v>
      </c>
      <c r="AH93" s="45">
        <v>0</v>
      </c>
      <c r="AI93" s="45" t="s">
        <v>265</v>
      </c>
      <c r="AJ93" s="45" t="s">
        <v>265</v>
      </c>
      <c r="AK93" s="45" t="s">
        <v>265</v>
      </c>
      <c r="AL93" s="45" t="s">
        <v>265</v>
      </c>
      <c r="AM93" s="45">
        <v>24.569099999999999</v>
      </c>
    </row>
    <row r="94" spans="1:39" hidden="1" outlineLevel="1">
      <c r="A94" s="8">
        <v>43070</v>
      </c>
      <c r="B94" s="45">
        <v>29.459499999999998</v>
      </c>
      <c r="C94" s="45">
        <v>30.366700000000002</v>
      </c>
      <c r="D94" s="45">
        <v>32.460099999999997</v>
      </c>
      <c r="E94" s="45">
        <v>29.7439</v>
      </c>
      <c r="F94" s="45">
        <v>30.019600000000001</v>
      </c>
      <c r="G94" s="45">
        <v>30.548100000000002</v>
      </c>
      <c r="H94" s="45">
        <v>22.425699999999999</v>
      </c>
      <c r="I94" s="45">
        <v>30.3902</v>
      </c>
      <c r="J94" s="45">
        <v>32.456699999999998</v>
      </c>
      <c r="K94" s="45">
        <v>29.7743</v>
      </c>
      <c r="L94" s="45">
        <v>30.019600000000001</v>
      </c>
      <c r="M94" s="45">
        <v>30.548100000000002</v>
      </c>
      <c r="N94" s="45">
        <v>22.599</v>
      </c>
      <c r="O94" s="45">
        <v>15.738099999999999</v>
      </c>
      <c r="P94" s="45">
        <v>50.905799999999999</v>
      </c>
      <c r="Q94" s="45">
        <v>14.8</v>
      </c>
      <c r="R94" s="45" t="s">
        <v>265</v>
      </c>
      <c r="S94" s="45" t="s">
        <v>265</v>
      </c>
      <c r="T94" s="45">
        <v>14.8</v>
      </c>
      <c r="U94" s="45">
        <v>19.588699999999999</v>
      </c>
      <c r="V94" s="45">
        <v>0</v>
      </c>
      <c r="W94" s="45">
        <v>19.588699999999999</v>
      </c>
      <c r="X94" s="45">
        <v>0</v>
      </c>
      <c r="Y94" s="45">
        <v>0</v>
      </c>
      <c r="Z94" s="45">
        <v>19.588699999999999</v>
      </c>
      <c r="AA94" s="45">
        <v>19.588699999999999</v>
      </c>
      <c r="AB94" s="45">
        <v>0</v>
      </c>
      <c r="AC94" s="45">
        <v>19.588699999999999</v>
      </c>
      <c r="AD94" s="45">
        <v>0</v>
      </c>
      <c r="AE94" s="45">
        <v>0</v>
      </c>
      <c r="AF94" s="45">
        <v>19.588699999999999</v>
      </c>
      <c r="AG94" s="45">
        <v>0</v>
      </c>
      <c r="AH94" s="45">
        <v>0</v>
      </c>
      <c r="AI94" s="45">
        <v>0</v>
      </c>
      <c r="AJ94" s="45" t="s">
        <v>265</v>
      </c>
      <c r="AK94" s="45" t="s">
        <v>265</v>
      </c>
      <c r="AL94" s="45">
        <v>0</v>
      </c>
      <c r="AM94" s="45">
        <v>24.770900000000001</v>
      </c>
    </row>
    <row r="95" spans="1:39" hidden="1" outlineLevel="1">
      <c r="A95" s="8">
        <v>43101</v>
      </c>
      <c r="B95" s="45">
        <v>29.985099999999999</v>
      </c>
      <c r="C95" s="45">
        <v>31.067799999999998</v>
      </c>
      <c r="D95" s="45">
        <v>31.755700000000001</v>
      </c>
      <c r="E95" s="45">
        <v>30.721599999999999</v>
      </c>
      <c r="F95" s="45">
        <v>32.187100000000001</v>
      </c>
      <c r="G95" s="45">
        <v>31.212399999999999</v>
      </c>
      <c r="H95" s="45">
        <v>22.727699999999999</v>
      </c>
      <c r="I95" s="45">
        <v>31.067399999999999</v>
      </c>
      <c r="J95" s="45">
        <v>31.7546</v>
      </c>
      <c r="K95" s="45">
        <v>30.721599999999999</v>
      </c>
      <c r="L95" s="45">
        <v>32.187100000000001</v>
      </c>
      <c r="M95" s="45">
        <v>31.212399999999999</v>
      </c>
      <c r="N95" s="45">
        <v>22.727699999999999</v>
      </c>
      <c r="O95" s="45">
        <v>43.2468</v>
      </c>
      <c r="P95" s="45">
        <v>43.2468</v>
      </c>
      <c r="Q95" s="45" t="s">
        <v>265</v>
      </c>
      <c r="R95" s="45" t="s">
        <v>265</v>
      </c>
      <c r="S95" s="45" t="s">
        <v>265</v>
      </c>
      <c r="T95" s="45" t="s">
        <v>265</v>
      </c>
      <c r="U95" s="45">
        <v>19.2849</v>
      </c>
      <c r="V95" s="45">
        <v>0</v>
      </c>
      <c r="W95" s="45">
        <v>19.2849</v>
      </c>
      <c r="X95" s="45">
        <v>0</v>
      </c>
      <c r="Y95" s="45">
        <v>0</v>
      </c>
      <c r="Z95" s="45">
        <v>19.2849</v>
      </c>
      <c r="AA95" s="45">
        <v>19.2849</v>
      </c>
      <c r="AB95" s="45">
        <v>0</v>
      </c>
      <c r="AC95" s="45">
        <v>19.2849</v>
      </c>
      <c r="AD95" s="45">
        <v>0</v>
      </c>
      <c r="AE95" s="45">
        <v>0</v>
      </c>
      <c r="AF95" s="45">
        <v>19.2849</v>
      </c>
      <c r="AG95" s="45">
        <v>0</v>
      </c>
      <c r="AH95" s="45">
        <v>0</v>
      </c>
      <c r="AI95" s="45" t="s">
        <v>265</v>
      </c>
      <c r="AJ95" s="45" t="s">
        <v>265</v>
      </c>
      <c r="AK95" s="45" t="s">
        <v>265</v>
      </c>
      <c r="AL95" s="45" t="s">
        <v>265</v>
      </c>
      <c r="AM95" s="45">
        <v>24.307099999999998</v>
      </c>
    </row>
    <row r="96" spans="1:39" hidden="1" outlineLevel="1">
      <c r="A96" s="8">
        <v>43132</v>
      </c>
      <c r="B96" s="45">
        <v>29.559899999999999</v>
      </c>
      <c r="C96" s="45">
        <v>30.930299999999999</v>
      </c>
      <c r="D96" s="45">
        <v>32.6935</v>
      </c>
      <c r="E96" s="45">
        <v>30.350100000000001</v>
      </c>
      <c r="F96" s="45">
        <v>27.485199999999999</v>
      </c>
      <c r="G96" s="45">
        <v>31.4971</v>
      </c>
      <c r="H96" s="45">
        <v>21.657900000000001</v>
      </c>
      <c r="I96" s="45">
        <v>30.929600000000001</v>
      </c>
      <c r="J96" s="45">
        <v>32.6907</v>
      </c>
      <c r="K96" s="45">
        <v>30.350100000000001</v>
      </c>
      <c r="L96" s="45">
        <v>27.485199999999999</v>
      </c>
      <c r="M96" s="45">
        <v>31.4971</v>
      </c>
      <c r="N96" s="45">
        <v>21.657900000000001</v>
      </c>
      <c r="O96" s="45">
        <v>47.942900000000002</v>
      </c>
      <c r="P96" s="45">
        <v>47.942900000000002</v>
      </c>
      <c r="Q96" s="45" t="s">
        <v>265</v>
      </c>
      <c r="R96" s="45" t="s">
        <v>265</v>
      </c>
      <c r="S96" s="45" t="s">
        <v>265</v>
      </c>
      <c r="T96" s="45" t="s">
        <v>265</v>
      </c>
      <c r="U96" s="45">
        <v>19.618500000000001</v>
      </c>
      <c r="V96" s="45">
        <v>0</v>
      </c>
      <c r="W96" s="45">
        <v>19.618500000000001</v>
      </c>
      <c r="X96" s="45">
        <v>0</v>
      </c>
      <c r="Y96" s="45">
        <v>20.099699999999999</v>
      </c>
      <c r="Z96" s="45">
        <v>19.512899999999998</v>
      </c>
      <c r="AA96" s="45">
        <v>19.618500000000001</v>
      </c>
      <c r="AB96" s="45">
        <v>0</v>
      </c>
      <c r="AC96" s="45">
        <v>19.618500000000001</v>
      </c>
      <c r="AD96" s="45">
        <v>0</v>
      </c>
      <c r="AE96" s="45">
        <v>20.099699999999999</v>
      </c>
      <c r="AF96" s="45">
        <v>19.512899999999998</v>
      </c>
      <c r="AG96" s="45">
        <v>0</v>
      </c>
      <c r="AH96" s="45">
        <v>0</v>
      </c>
      <c r="AI96" s="45" t="s">
        <v>265</v>
      </c>
      <c r="AJ96" s="45" t="s">
        <v>265</v>
      </c>
      <c r="AK96" s="45" t="s">
        <v>265</v>
      </c>
      <c r="AL96" s="45" t="s">
        <v>265</v>
      </c>
      <c r="AM96" s="45">
        <v>24.252199999999998</v>
      </c>
    </row>
    <row r="97" spans="1:39" hidden="1" outlineLevel="1">
      <c r="A97" s="8">
        <v>43160</v>
      </c>
      <c r="B97" s="45">
        <v>29.944099999999999</v>
      </c>
      <c r="C97" s="45">
        <v>31.428799999999999</v>
      </c>
      <c r="D97" s="45">
        <v>32.772100000000002</v>
      </c>
      <c r="E97" s="45">
        <v>30.9297</v>
      </c>
      <c r="F97" s="45">
        <v>26.651900000000001</v>
      </c>
      <c r="G97" s="45">
        <v>32.006599999999999</v>
      </c>
      <c r="H97" s="45">
        <v>24.908899999999999</v>
      </c>
      <c r="I97" s="45">
        <v>31.424499999999998</v>
      </c>
      <c r="J97" s="45">
        <v>32.759300000000003</v>
      </c>
      <c r="K97" s="45">
        <v>30.9297</v>
      </c>
      <c r="L97" s="45">
        <v>26.651900000000001</v>
      </c>
      <c r="M97" s="45">
        <v>32.006599999999999</v>
      </c>
      <c r="N97" s="45">
        <v>24.908899999999999</v>
      </c>
      <c r="O97" s="45">
        <v>38.569600000000001</v>
      </c>
      <c r="P97" s="45">
        <v>38.569600000000001</v>
      </c>
      <c r="Q97" s="45" t="s">
        <v>265</v>
      </c>
      <c r="R97" s="45" t="s">
        <v>265</v>
      </c>
      <c r="S97" s="45" t="s">
        <v>265</v>
      </c>
      <c r="T97" s="45" t="s">
        <v>265</v>
      </c>
      <c r="U97" s="45">
        <v>20.375399999999999</v>
      </c>
      <c r="V97" s="45">
        <v>0</v>
      </c>
      <c r="W97" s="45">
        <v>20.375399999999999</v>
      </c>
      <c r="X97" s="45">
        <v>0</v>
      </c>
      <c r="Y97" s="45">
        <v>26.423999999999999</v>
      </c>
      <c r="Z97" s="45">
        <v>19.475200000000001</v>
      </c>
      <c r="AA97" s="45">
        <v>20.375399999999999</v>
      </c>
      <c r="AB97" s="45">
        <v>0</v>
      </c>
      <c r="AC97" s="45">
        <v>20.375399999999999</v>
      </c>
      <c r="AD97" s="45">
        <v>0</v>
      </c>
      <c r="AE97" s="45">
        <v>26.423999999999999</v>
      </c>
      <c r="AF97" s="45">
        <v>19.475200000000001</v>
      </c>
      <c r="AG97" s="45">
        <v>0</v>
      </c>
      <c r="AH97" s="45">
        <v>0</v>
      </c>
      <c r="AI97" s="45" t="s">
        <v>265</v>
      </c>
      <c r="AJ97" s="45" t="s">
        <v>265</v>
      </c>
      <c r="AK97" s="45" t="s">
        <v>265</v>
      </c>
      <c r="AL97" s="45" t="s">
        <v>265</v>
      </c>
      <c r="AM97" s="45">
        <v>23.970800000000001</v>
      </c>
    </row>
    <row r="98" spans="1:39" hidden="1" outlineLevel="1">
      <c r="A98" s="8">
        <v>43191</v>
      </c>
      <c r="B98" s="45">
        <v>30.134399999999999</v>
      </c>
      <c r="C98" s="45">
        <v>31.5212</v>
      </c>
      <c r="D98" s="45">
        <v>32.782899999999998</v>
      </c>
      <c r="E98" s="45">
        <v>31.072600000000001</v>
      </c>
      <c r="F98" s="45">
        <v>25.763300000000001</v>
      </c>
      <c r="G98" s="45">
        <v>32.951599999999999</v>
      </c>
      <c r="H98" s="45">
        <v>21.627700000000001</v>
      </c>
      <c r="I98" s="45">
        <v>31.5106</v>
      </c>
      <c r="J98" s="45">
        <v>32.744599999999998</v>
      </c>
      <c r="K98" s="45">
        <v>31.072600000000001</v>
      </c>
      <c r="L98" s="45">
        <v>25.763300000000001</v>
      </c>
      <c r="M98" s="45">
        <v>32.951599999999999</v>
      </c>
      <c r="N98" s="45">
        <v>21.627700000000001</v>
      </c>
      <c r="O98" s="45">
        <v>54.9651</v>
      </c>
      <c r="P98" s="45">
        <v>54.9651</v>
      </c>
      <c r="Q98" s="45" t="s">
        <v>265</v>
      </c>
      <c r="R98" s="45" t="s">
        <v>265</v>
      </c>
      <c r="S98" s="45" t="s">
        <v>265</v>
      </c>
      <c r="T98" s="45" t="s">
        <v>265</v>
      </c>
      <c r="U98" s="45">
        <v>18.2301</v>
      </c>
      <c r="V98" s="45">
        <v>0</v>
      </c>
      <c r="W98" s="45">
        <v>18.2301</v>
      </c>
      <c r="X98" s="45">
        <v>0</v>
      </c>
      <c r="Y98" s="45">
        <v>26.423999999999999</v>
      </c>
      <c r="Z98" s="45">
        <v>15.1731</v>
      </c>
      <c r="AA98" s="45">
        <v>18.2301</v>
      </c>
      <c r="AB98" s="45">
        <v>0</v>
      </c>
      <c r="AC98" s="45">
        <v>18.2301</v>
      </c>
      <c r="AD98" s="45">
        <v>0</v>
      </c>
      <c r="AE98" s="45">
        <v>26.423999999999999</v>
      </c>
      <c r="AF98" s="45">
        <v>15.1731</v>
      </c>
      <c r="AG98" s="45">
        <v>0</v>
      </c>
      <c r="AH98" s="45">
        <v>0</v>
      </c>
      <c r="AI98" s="45" t="s">
        <v>265</v>
      </c>
      <c r="AJ98" s="45" t="s">
        <v>265</v>
      </c>
      <c r="AK98" s="45" t="s">
        <v>265</v>
      </c>
      <c r="AL98" s="45" t="s">
        <v>265</v>
      </c>
      <c r="AM98" s="45">
        <v>23.927</v>
      </c>
    </row>
    <row r="99" spans="1:39" hidden="1" outlineLevel="1">
      <c r="A99" s="8">
        <v>43221</v>
      </c>
      <c r="B99" s="45">
        <v>30.080500000000001</v>
      </c>
      <c r="C99" s="45">
        <v>31.360499999999998</v>
      </c>
      <c r="D99" s="45">
        <v>32.269799999999996</v>
      </c>
      <c r="E99" s="45">
        <v>30.9893</v>
      </c>
      <c r="F99" s="45">
        <v>27.862200000000001</v>
      </c>
      <c r="G99" s="45">
        <v>32.3765</v>
      </c>
      <c r="H99" s="45">
        <v>20.828800000000001</v>
      </c>
      <c r="I99" s="45">
        <v>31.3598</v>
      </c>
      <c r="J99" s="45">
        <v>32.267800000000001</v>
      </c>
      <c r="K99" s="45">
        <v>30.9893</v>
      </c>
      <c r="L99" s="45">
        <v>27.862200000000001</v>
      </c>
      <c r="M99" s="45">
        <v>32.3765</v>
      </c>
      <c r="N99" s="45">
        <v>20.828800000000001</v>
      </c>
      <c r="O99" s="45">
        <v>39.398000000000003</v>
      </c>
      <c r="P99" s="45">
        <v>39.398000000000003</v>
      </c>
      <c r="Q99" s="45" t="s">
        <v>265</v>
      </c>
      <c r="R99" s="45" t="s">
        <v>265</v>
      </c>
      <c r="S99" s="45" t="s">
        <v>265</v>
      </c>
      <c r="T99" s="45" t="s">
        <v>265</v>
      </c>
      <c r="U99" s="45">
        <v>22.187799999999999</v>
      </c>
      <c r="V99" s="45">
        <v>0</v>
      </c>
      <c r="W99" s="45">
        <v>22.187799999999999</v>
      </c>
      <c r="X99" s="45">
        <v>0</v>
      </c>
      <c r="Y99" s="45">
        <v>26.248799999999999</v>
      </c>
      <c r="Z99" s="45">
        <v>20.0075</v>
      </c>
      <c r="AA99" s="45">
        <v>22.187799999999999</v>
      </c>
      <c r="AB99" s="45">
        <v>0</v>
      </c>
      <c r="AC99" s="45">
        <v>22.187799999999999</v>
      </c>
      <c r="AD99" s="45">
        <v>0</v>
      </c>
      <c r="AE99" s="45">
        <v>26.248799999999999</v>
      </c>
      <c r="AF99" s="45">
        <v>20.0075</v>
      </c>
      <c r="AG99" s="45">
        <v>0</v>
      </c>
      <c r="AH99" s="45">
        <v>0</v>
      </c>
      <c r="AI99" s="45" t="s">
        <v>265</v>
      </c>
      <c r="AJ99" s="45" t="s">
        <v>265</v>
      </c>
      <c r="AK99" s="45" t="s">
        <v>265</v>
      </c>
      <c r="AL99" s="45" t="s">
        <v>265</v>
      </c>
      <c r="AM99" s="45">
        <v>23.849</v>
      </c>
    </row>
    <row r="100" spans="1:39" hidden="1" outlineLevel="1">
      <c r="A100" s="8">
        <v>43252</v>
      </c>
      <c r="B100" s="45">
        <v>29.419799999999999</v>
      </c>
      <c r="C100" s="45">
        <v>30.865600000000001</v>
      </c>
      <c r="D100" s="45">
        <v>34.114100000000001</v>
      </c>
      <c r="E100" s="45">
        <v>30.050799999999999</v>
      </c>
      <c r="F100" s="45">
        <v>25.0229</v>
      </c>
      <c r="G100" s="45">
        <v>31.857500000000002</v>
      </c>
      <c r="H100" s="45">
        <v>20.6007</v>
      </c>
      <c r="I100" s="45">
        <v>30.863399999999999</v>
      </c>
      <c r="J100" s="45">
        <v>34.104799999999997</v>
      </c>
      <c r="K100" s="45">
        <v>30.050799999999999</v>
      </c>
      <c r="L100" s="45">
        <v>25.0229</v>
      </c>
      <c r="M100" s="45">
        <v>31.857500000000002</v>
      </c>
      <c r="N100" s="45">
        <v>20.6007</v>
      </c>
      <c r="O100" s="45">
        <v>52.4422</v>
      </c>
      <c r="P100" s="45">
        <v>52.4422</v>
      </c>
      <c r="Q100" s="45" t="s">
        <v>265</v>
      </c>
      <c r="R100" s="45" t="s">
        <v>265</v>
      </c>
      <c r="S100" s="45" t="s">
        <v>265</v>
      </c>
      <c r="T100" s="45" t="s">
        <v>265</v>
      </c>
      <c r="U100" s="45">
        <v>20.5246</v>
      </c>
      <c r="V100" s="45">
        <v>0</v>
      </c>
      <c r="W100" s="45">
        <v>20.5246</v>
      </c>
      <c r="X100" s="45">
        <v>0</v>
      </c>
      <c r="Y100" s="45">
        <v>26.389800000000001</v>
      </c>
      <c r="Z100" s="45">
        <v>20.420200000000001</v>
      </c>
      <c r="AA100" s="45">
        <v>20.5246</v>
      </c>
      <c r="AB100" s="45">
        <v>0</v>
      </c>
      <c r="AC100" s="45">
        <v>20.5246</v>
      </c>
      <c r="AD100" s="45">
        <v>0</v>
      </c>
      <c r="AE100" s="45">
        <v>26.389800000000001</v>
      </c>
      <c r="AF100" s="45">
        <v>20.420200000000001</v>
      </c>
      <c r="AG100" s="45">
        <v>0</v>
      </c>
      <c r="AH100" s="45">
        <v>0</v>
      </c>
      <c r="AI100" s="45" t="s">
        <v>265</v>
      </c>
      <c r="AJ100" s="45" t="s">
        <v>265</v>
      </c>
      <c r="AK100" s="45" t="s">
        <v>265</v>
      </c>
      <c r="AL100" s="45" t="s">
        <v>265</v>
      </c>
      <c r="AM100" s="45">
        <v>24.442900000000002</v>
      </c>
    </row>
    <row r="101" spans="1:39" hidden="1" outlineLevel="1">
      <c r="A101" s="8">
        <v>43282</v>
      </c>
      <c r="B101" s="45">
        <v>30.7624</v>
      </c>
      <c r="C101" s="45">
        <v>32.808900000000001</v>
      </c>
      <c r="D101" s="45">
        <v>35.148800000000001</v>
      </c>
      <c r="E101" s="45">
        <v>32.177399999999999</v>
      </c>
      <c r="F101" s="45">
        <v>26.912299999999998</v>
      </c>
      <c r="G101" s="45">
        <v>33.919800000000002</v>
      </c>
      <c r="H101" s="45">
        <v>26.016500000000001</v>
      </c>
      <c r="I101" s="45">
        <v>32.816899999999997</v>
      </c>
      <c r="J101" s="45">
        <v>35.128500000000003</v>
      </c>
      <c r="K101" s="45">
        <v>32.193800000000003</v>
      </c>
      <c r="L101" s="45">
        <v>26.912299999999998</v>
      </c>
      <c r="M101" s="45">
        <v>33.919800000000002</v>
      </c>
      <c r="N101" s="45">
        <v>26.170100000000001</v>
      </c>
      <c r="O101" s="45">
        <v>26.600899999999999</v>
      </c>
      <c r="P101" s="45">
        <v>43.9587</v>
      </c>
      <c r="Q101" s="45">
        <v>16</v>
      </c>
      <c r="R101" s="45" t="s">
        <v>265</v>
      </c>
      <c r="S101" s="45" t="s">
        <v>265</v>
      </c>
      <c r="T101" s="45">
        <v>16</v>
      </c>
      <c r="U101" s="45">
        <v>20.802800000000001</v>
      </c>
      <c r="V101" s="45">
        <v>0</v>
      </c>
      <c r="W101" s="45">
        <v>20.802800000000001</v>
      </c>
      <c r="X101" s="45">
        <v>0</v>
      </c>
      <c r="Y101" s="45">
        <v>26.423999999999999</v>
      </c>
      <c r="Z101" s="45">
        <v>20.660599999999999</v>
      </c>
      <c r="AA101" s="45">
        <v>20.802800000000001</v>
      </c>
      <c r="AB101" s="45">
        <v>0</v>
      </c>
      <c r="AC101" s="45">
        <v>20.802800000000001</v>
      </c>
      <c r="AD101" s="45">
        <v>0</v>
      </c>
      <c r="AE101" s="45">
        <v>26.423999999999999</v>
      </c>
      <c r="AF101" s="45">
        <v>20.660599999999999</v>
      </c>
      <c r="AG101" s="45">
        <v>0</v>
      </c>
      <c r="AH101" s="45">
        <v>0</v>
      </c>
      <c r="AI101" s="45">
        <v>0</v>
      </c>
      <c r="AJ101" s="45" t="s">
        <v>265</v>
      </c>
      <c r="AK101" s="45" t="s">
        <v>265</v>
      </c>
      <c r="AL101" s="45">
        <v>0</v>
      </c>
      <c r="AM101" s="45">
        <v>24.155999999999999</v>
      </c>
    </row>
    <row r="102" spans="1:39" hidden="1" outlineLevel="1">
      <c r="A102" s="8">
        <v>43313</v>
      </c>
      <c r="B102" s="45">
        <v>30.7666</v>
      </c>
      <c r="C102" s="45">
        <v>32.177999999999997</v>
      </c>
      <c r="D102" s="45">
        <v>33.591799999999999</v>
      </c>
      <c r="E102" s="45">
        <v>31.641999999999999</v>
      </c>
      <c r="F102" s="45">
        <v>24.624099999999999</v>
      </c>
      <c r="G102" s="45">
        <v>34.596800000000002</v>
      </c>
      <c r="H102" s="45">
        <v>21.734200000000001</v>
      </c>
      <c r="I102" s="45">
        <v>32.176099999999998</v>
      </c>
      <c r="J102" s="45">
        <v>33.5852</v>
      </c>
      <c r="K102" s="45">
        <v>31.641999999999999</v>
      </c>
      <c r="L102" s="45">
        <v>24.624099999999999</v>
      </c>
      <c r="M102" s="45">
        <v>34.596800000000002</v>
      </c>
      <c r="N102" s="45">
        <v>21.734200000000001</v>
      </c>
      <c r="O102" s="45">
        <v>51.179499999999997</v>
      </c>
      <c r="P102" s="45">
        <v>51.179499999999997</v>
      </c>
      <c r="Q102" s="45" t="s">
        <v>265</v>
      </c>
      <c r="R102" s="45" t="s">
        <v>265</v>
      </c>
      <c r="S102" s="45" t="s">
        <v>265</v>
      </c>
      <c r="T102" s="45" t="s">
        <v>265</v>
      </c>
      <c r="U102" s="45">
        <v>19.6126</v>
      </c>
      <c r="V102" s="45">
        <v>0</v>
      </c>
      <c r="W102" s="45">
        <v>19.6126</v>
      </c>
      <c r="X102" s="45">
        <v>0</v>
      </c>
      <c r="Y102" s="45">
        <v>26.423999999999999</v>
      </c>
      <c r="Z102" s="45">
        <v>19.026499999999999</v>
      </c>
      <c r="AA102" s="45">
        <v>19.6126</v>
      </c>
      <c r="AB102" s="45">
        <v>0</v>
      </c>
      <c r="AC102" s="45">
        <v>19.6126</v>
      </c>
      <c r="AD102" s="45">
        <v>0</v>
      </c>
      <c r="AE102" s="45">
        <v>26.423999999999999</v>
      </c>
      <c r="AF102" s="45">
        <v>19.026499999999999</v>
      </c>
      <c r="AG102" s="45">
        <v>0</v>
      </c>
      <c r="AH102" s="45">
        <v>0</v>
      </c>
      <c r="AI102" s="45" t="s">
        <v>265</v>
      </c>
      <c r="AJ102" s="45" t="s">
        <v>265</v>
      </c>
      <c r="AK102" s="45" t="s">
        <v>265</v>
      </c>
      <c r="AL102" s="45" t="s">
        <v>265</v>
      </c>
      <c r="AM102" s="45">
        <v>25.687899999999999</v>
      </c>
    </row>
    <row r="103" spans="1:39" hidden="1" outlineLevel="1">
      <c r="A103" s="8">
        <v>43344</v>
      </c>
      <c r="B103" s="45">
        <v>30.3184</v>
      </c>
      <c r="C103" s="45">
        <v>31.613600000000002</v>
      </c>
      <c r="D103" s="45">
        <v>34.310499999999998</v>
      </c>
      <c r="E103" s="45">
        <v>30.874700000000001</v>
      </c>
      <c r="F103" s="45">
        <v>22.748899999999999</v>
      </c>
      <c r="G103" s="45">
        <v>34.5396</v>
      </c>
      <c r="H103" s="45">
        <v>20.968499999999999</v>
      </c>
      <c r="I103" s="45">
        <v>31.608899999999998</v>
      </c>
      <c r="J103" s="45">
        <v>34.291699999999999</v>
      </c>
      <c r="K103" s="45">
        <v>30.874700000000001</v>
      </c>
      <c r="L103" s="45">
        <v>22.748899999999999</v>
      </c>
      <c r="M103" s="45">
        <v>34.5396</v>
      </c>
      <c r="N103" s="45">
        <v>20.968499999999999</v>
      </c>
      <c r="O103" s="45">
        <v>51.190899999999999</v>
      </c>
      <c r="P103" s="45">
        <v>51.190899999999999</v>
      </c>
      <c r="Q103" s="45" t="s">
        <v>265</v>
      </c>
      <c r="R103" s="45" t="s">
        <v>265</v>
      </c>
      <c r="S103" s="45" t="s">
        <v>265</v>
      </c>
      <c r="T103" s="45" t="s">
        <v>265</v>
      </c>
      <c r="U103" s="45">
        <v>14.962899999999999</v>
      </c>
      <c r="V103" s="45">
        <v>0</v>
      </c>
      <c r="W103" s="45">
        <v>14.962899999999999</v>
      </c>
      <c r="X103" s="45">
        <v>10.5015</v>
      </c>
      <c r="Y103" s="45">
        <v>26.423999999999999</v>
      </c>
      <c r="Z103" s="45">
        <v>20.671800000000001</v>
      </c>
      <c r="AA103" s="45">
        <v>14.962899999999999</v>
      </c>
      <c r="AB103" s="45">
        <v>0</v>
      </c>
      <c r="AC103" s="45">
        <v>14.962899999999999</v>
      </c>
      <c r="AD103" s="45">
        <v>10.5015</v>
      </c>
      <c r="AE103" s="45">
        <v>26.423999999999999</v>
      </c>
      <c r="AF103" s="45">
        <v>20.671800000000001</v>
      </c>
      <c r="AG103" s="45">
        <v>0</v>
      </c>
      <c r="AH103" s="45">
        <v>0</v>
      </c>
      <c r="AI103" s="45" t="s">
        <v>265</v>
      </c>
      <c r="AJ103" s="45" t="s">
        <v>265</v>
      </c>
      <c r="AK103" s="45" t="s">
        <v>265</v>
      </c>
      <c r="AL103" s="45" t="s">
        <v>265</v>
      </c>
      <c r="AM103" s="45">
        <v>26.269300000000001</v>
      </c>
    </row>
    <row r="104" spans="1:39" hidden="1" outlineLevel="1">
      <c r="A104" s="8">
        <v>43374</v>
      </c>
      <c r="B104" s="45">
        <v>32.687899999999999</v>
      </c>
      <c r="C104" s="45">
        <v>34.338099999999997</v>
      </c>
      <c r="D104" s="45">
        <v>43.647599999999997</v>
      </c>
      <c r="E104" s="45">
        <v>32.150100000000002</v>
      </c>
      <c r="F104" s="45">
        <v>33.258499999999998</v>
      </c>
      <c r="G104" s="45">
        <v>33.030700000000003</v>
      </c>
      <c r="H104" s="45">
        <v>21.439900000000002</v>
      </c>
      <c r="I104" s="45">
        <v>34.336199999999998</v>
      </c>
      <c r="J104" s="45">
        <v>43.646099999999997</v>
      </c>
      <c r="K104" s="45">
        <v>32.150100000000002</v>
      </c>
      <c r="L104" s="45">
        <v>33.258499999999998</v>
      </c>
      <c r="M104" s="45">
        <v>33.030700000000003</v>
      </c>
      <c r="N104" s="45">
        <v>21.439900000000002</v>
      </c>
      <c r="O104" s="45">
        <v>45.232100000000003</v>
      </c>
      <c r="P104" s="45">
        <v>45.232100000000003</v>
      </c>
      <c r="Q104" s="45" t="s">
        <v>265</v>
      </c>
      <c r="R104" s="45" t="s">
        <v>265</v>
      </c>
      <c r="S104" s="45" t="s">
        <v>265</v>
      </c>
      <c r="T104" s="45" t="s">
        <v>265</v>
      </c>
      <c r="U104" s="45">
        <v>17.934899999999999</v>
      </c>
      <c r="V104" s="45">
        <v>0</v>
      </c>
      <c r="W104" s="45">
        <v>17.934899999999999</v>
      </c>
      <c r="X104" s="45">
        <v>0</v>
      </c>
      <c r="Y104" s="45">
        <v>0</v>
      </c>
      <c r="Z104" s="45">
        <v>17.934899999999999</v>
      </c>
      <c r="AA104" s="45">
        <v>17.934899999999999</v>
      </c>
      <c r="AB104" s="45">
        <v>0</v>
      </c>
      <c r="AC104" s="45">
        <v>17.934899999999999</v>
      </c>
      <c r="AD104" s="45">
        <v>0</v>
      </c>
      <c r="AE104" s="45">
        <v>0</v>
      </c>
      <c r="AF104" s="45">
        <v>17.934899999999999</v>
      </c>
      <c r="AG104" s="45">
        <v>0</v>
      </c>
      <c r="AH104" s="45">
        <v>0</v>
      </c>
      <c r="AI104" s="45" t="s">
        <v>265</v>
      </c>
      <c r="AJ104" s="45" t="s">
        <v>265</v>
      </c>
      <c r="AK104" s="45" t="s">
        <v>265</v>
      </c>
      <c r="AL104" s="45" t="s">
        <v>265</v>
      </c>
      <c r="AM104" s="45">
        <v>26.402899999999999</v>
      </c>
    </row>
    <row r="105" spans="1:39" hidden="1" outlineLevel="1">
      <c r="A105" s="8">
        <v>43405</v>
      </c>
      <c r="B105" s="45">
        <v>32.244399999999999</v>
      </c>
      <c r="C105" s="45">
        <v>33.804200000000002</v>
      </c>
      <c r="D105" s="45">
        <v>45.295200000000001</v>
      </c>
      <c r="E105" s="45">
        <v>32.598500000000001</v>
      </c>
      <c r="F105" s="45">
        <v>34.931899999999999</v>
      </c>
      <c r="G105" s="45">
        <v>33.407600000000002</v>
      </c>
      <c r="H105" s="45">
        <v>15.026300000000001</v>
      </c>
      <c r="I105" s="45">
        <v>33.800699999999999</v>
      </c>
      <c r="J105" s="45">
        <v>45.286900000000003</v>
      </c>
      <c r="K105" s="45">
        <v>32.598500000000001</v>
      </c>
      <c r="L105" s="45">
        <v>34.931899999999999</v>
      </c>
      <c r="M105" s="45">
        <v>33.407600000000002</v>
      </c>
      <c r="N105" s="45">
        <v>15.026300000000001</v>
      </c>
      <c r="O105" s="45">
        <v>48.641500000000001</v>
      </c>
      <c r="P105" s="45">
        <v>48.641500000000001</v>
      </c>
      <c r="Q105" s="45" t="s">
        <v>265</v>
      </c>
      <c r="R105" s="45" t="s">
        <v>265</v>
      </c>
      <c r="S105" s="45" t="s">
        <v>265</v>
      </c>
      <c r="T105" s="45" t="s">
        <v>265</v>
      </c>
      <c r="U105" s="45">
        <v>19.339200000000002</v>
      </c>
      <c r="V105" s="45">
        <v>0</v>
      </c>
      <c r="W105" s="45">
        <v>19.339200000000002</v>
      </c>
      <c r="X105" s="45">
        <v>0</v>
      </c>
      <c r="Y105" s="45">
        <v>0</v>
      </c>
      <c r="Z105" s="45">
        <v>19.339200000000002</v>
      </c>
      <c r="AA105" s="45">
        <v>19.339200000000002</v>
      </c>
      <c r="AB105" s="45">
        <v>0</v>
      </c>
      <c r="AC105" s="45">
        <v>19.339200000000002</v>
      </c>
      <c r="AD105" s="45">
        <v>0</v>
      </c>
      <c r="AE105" s="45">
        <v>0</v>
      </c>
      <c r="AF105" s="45">
        <v>19.339200000000002</v>
      </c>
      <c r="AG105" s="45">
        <v>0</v>
      </c>
      <c r="AH105" s="45">
        <v>0</v>
      </c>
      <c r="AI105" s="45" t="s">
        <v>265</v>
      </c>
      <c r="AJ105" s="45" t="s">
        <v>265</v>
      </c>
      <c r="AK105" s="45" t="s">
        <v>265</v>
      </c>
      <c r="AL105" s="45" t="s">
        <v>265</v>
      </c>
      <c r="AM105" s="45">
        <v>26.322099999999999</v>
      </c>
    </row>
    <row r="106" spans="1:39" hidden="1" outlineLevel="1">
      <c r="A106" s="8">
        <v>43435</v>
      </c>
      <c r="B106" s="45">
        <v>31.578399999999998</v>
      </c>
      <c r="C106" s="45">
        <v>33.0745</v>
      </c>
      <c r="D106" s="45">
        <v>45.996600000000001</v>
      </c>
      <c r="E106" s="45">
        <v>31.801200000000001</v>
      </c>
      <c r="F106" s="45">
        <v>33.593000000000004</v>
      </c>
      <c r="G106" s="45">
        <v>32.590400000000002</v>
      </c>
      <c r="H106" s="45">
        <v>13.8309</v>
      </c>
      <c r="I106" s="45">
        <v>33.2121</v>
      </c>
      <c r="J106" s="45">
        <v>45.975099999999998</v>
      </c>
      <c r="K106" s="45">
        <v>31.947800000000001</v>
      </c>
      <c r="L106" s="45">
        <v>34.042700000000004</v>
      </c>
      <c r="M106" s="45">
        <v>32.590400000000002</v>
      </c>
      <c r="N106" s="45">
        <v>13.8309</v>
      </c>
      <c r="O106" s="45">
        <v>16.388300000000001</v>
      </c>
      <c r="P106" s="45">
        <v>52.329500000000003</v>
      </c>
      <c r="Q106" s="45">
        <v>15</v>
      </c>
      <c r="R106" s="45">
        <v>15</v>
      </c>
      <c r="S106" s="45" t="s">
        <v>265</v>
      </c>
      <c r="T106" s="45" t="s">
        <v>265</v>
      </c>
      <c r="U106" s="45">
        <v>21.561499999999999</v>
      </c>
      <c r="V106" s="45">
        <v>0</v>
      </c>
      <c r="W106" s="45">
        <v>21.561499999999999</v>
      </c>
      <c r="X106" s="45">
        <v>0</v>
      </c>
      <c r="Y106" s="45">
        <v>0</v>
      </c>
      <c r="Z106" s="45">
        <v>21.561499999999999</v>
      </c>
      <c r="AA106" s="45">
        <v>21.561499999999999</v>
      </c>
      <c r="AB106" s="45">
        <v>0</v>
      </c>
      <c r="AC106" s="45">
        <v>21.561499999999999</v>
      </c>
      <c r="AD106" s="45">
        <v>0</v>
      </c>
      <c r="AE106" s="45">
        <v>0</v>
      </c>
      <c r="AF106" s="45">
        <v>21.561499999999999</v>
      </c>
      <c r="AG106" s="45">
        <v>0</v>
      </c>
      <c r="AH106" s="45">
        <v>0</v>
      </c>
      <c r="AI106" s="45">
        <v>0</v>
      </c>
      <c r="AJ106" s="45">
        <v>0</v>
      </c>
      <c r="AK106" s="45" t="s">
        <v>265</v>
      </c>
      <c r="AL106" s="45" t="s">
        <v>265</v>
      </c>
      <c r="AM106" s="45">
        <v>26.052600000000002</v>
      </c>
    </row>
    <row r="107" spans="1:39" hidden="1" outlineLevel="1">
      <c r="A107" s="8">
        <v>43466</v>
      </c>
      <c r="B107" s="45">
        <v>34.565899999999999</v>
      </c>
      <c r="C107" s="45">
        <v>35.9754</v>
      </c>
      <c r="D107" s="45">
        <v>45.668900000000001</v>
      </c>
      <c r="E107" s="45">
        <v>35.0747</v>
      </c>
      <c r="F107" s="45">
        <v>37.512999999999998</v>
      </c>
      <c r="G107" s="45">
        <v>34.4711</v>
      </c>
      <c r="H107" s="45">
        <v>17.991099999999999</v>
      </c>
      <c r="I107" s="45">
        <v>35.9696</v>
      </c>
      <c r="J107" s="45">
        <v>45.630899999999997</v>
      </c>
      <c r="K107" s="45">
        <v>35.0747</v>
      </c>
      <c r="L107" s="45">
        <v>37.512999999999998</v>
      </c>
      <c r="M107" s="45">
        <v>34.4711</v>
      </c>
      <c r="N107" s="45">
        <v>17.991099999999999</v>
      </c>
      <c r="O107" s="45">
        <v>57.564399999999999</v>
      </c>
      <c r="P107" s="45">
        <v>57.564399999999999</v>
      </c>
      <c r="Q107" s="45" t="s">
        <v>265</v>
      </c>
      <c r="R107" s="45" t="s">
        <v>265</v>
      </c>
      <c r="S107" s="45" t="s">
        <v>265</v>
      </c>
      <c r="T107" s="45" t="s">
        <v>265</v>
      </c>
      <c r="U107" s="45">
        <v>18.9711</v>
      </c>
      <c r="V107" s="45">
        <v>0</v>
      </c>
      <c r="W107" s="45">
        <v>18.9711</v>
      </c>
      <c r="X107" s="45">
        <v>0</v>
      </c>
      <c r="Y107" s="45">
        <v>0</v>
      </c>
      <c r="Z107" s="45">
        <v>18.9711</v>
      </c>
      <c r="AA107" s="45">
        <v>18.9711</v>
      </c>
      <c r="AB107" s="45">
        <v>0</v>
      </c>
      <c r="AC107" s="45">
        <v>18.9711</v>
      </c>
      <c r="AD107" s="45">
        <v>0</v>
      </c>
      <c r="AE107" s="45">
        <v>0</v>
      </c>
      <c r="AF107" s="45">
        <v>18.9711</v>
      </c>
      <c r="AG107" s="45">
        <v>0</v>
      </c>
      <c r="AH107" s="45">
        <v>0</v>
      </c>
      <c r="AI107" s="45" t="s">
        <v>265</v>
      </c>
      <c r="AJ107" s="45" t="s">
        <v>265</v>
      </c>
      <c r="AK107" s="45" t="s">
        <v>265</v>
      </c>
      <c r="AL107" s="45" t="s">
        <v>265</v>
      </c>
      <c r="AM107" s="45">
        <v>26.8401</v>
      </c>
    </row>
    <row r="108" spans="1:39" hidden="1" outlineLevel="1">
      <c r="A108" s="8">
        <v>43497</v>
      </c>
      <c r="B108" s="45">
        <v>32.565300000000001</v>
      </c>
      <c r="C108" s="45">
        <v>34.126300000000001</v>
      </c>
      <c r="D108" s="45">
        <v>46.246400000000001</v>
      </c>
      <c r="E108" s="45">
        <v>32.885399999999997</v>
      </c>
      <c r="F108" s="45">
        <v>37.5486</v>
      </c>
      <c r="G108" s="45">
        <v>32.492899999999999</v>
      </c>
      <c r="H108" s="45">
        <v>6.3956999999999997</v>
      </c>
      <c r="I108" s="45">
        <v>34.109200000000001</v>
      </c>
      <c r="J108" s="45">
        <v>46.163400000000003</v>
      </c>
      <c r="K108" s="45">
        <v>32.885399999999997</v>
      </c>
      <c r="L108" s="45">
        <v>37.5486</v>
      </c>
      <c r="M108" s="45">
        <v>32.492899999999999</v>
      </c>
      <c r="N108" s="45">
        <v>6.3956999999999997</v>
      </c>
      <c r="O108" s="45">
        <v>55.999299999999998</v>
      </c>
      <c r="P108" s="45">
        <v>55.999299999999998</v>
      </c>
      <c r="Q108" s="45" t="s">
        <v>265</v>
      </c>
      <c r="R108" s="45" t="s">
        <v>265</v>
      </c>
      <c r="S108" s="45" t="s">
        <v>265</v>
      </c>
      <c r="T108" s="45" t="s">
        <v>265</v>
      </c>
      <c r="U108" s="45">
        <v>20.8278</v>
      </c>
      <c r="V108" s="45">
        <v>0</v>
      </c>
      <c r="W108" s="45">
        <v>20.8278</v>
      </c>
      <c r="X108" s="45">
        <v>0</v>
      </c>
      <c r="Y108" s="45">
        <v>20.873000000000001</v>
      </c>
      <c r="Z108" s="45">
        <v>20.7652</v>
      </c>
      <c r="AA108" s="45">
        <v>20.8278</v>
      </c>
      <c r="AB108" s="45">
        <v>0</v>
      </c>
      <c r="AC108" s="45">
        <v>20.8278</v>
      </c>
      <c r="AD108" s="45">
        <v>0</v>
      </c>
      <c r="AE108" s="45">
        <v>20.873000000000001</v>
      </c>
      <c r="AF108" s="45">
        <v>20.7652</v>
      </c>
      <c r="AG108" s="45">
        <v>0</v>
      </c>
      <c r="AH108" s="45">
        <v>0</v>
      </c>
      <c r="AI108" s="45" t="s">
        <v>265</v>
      </c>
      <c r="AJ108" s="45" t="s">
        <v>265</v>
      </c>
      <c r="AK108" s="45" t="s">
        <v>265</v>
      </c>
      <c r="AL108" s="45" t="s">
        <v>265</v>
      </c>
      <c r="AM108" s="45">
        <v>26.689599999999999</v>
      </c>
    </row>
    <row r="109" spans="1:39" hidden="1" outlineLevel="1">
      <c r="A109" s="8">
        <v>43525</v>
      </c>
      <c r="B109" s="45">
        <v>30.561599999999999</v>
      </c>
      <c r="C109" s="45">
        <v>31.774000000000001</v>
      </c>
      <c r="D109" s="45">
        <v>46.587299999999999</v>
      </c>
      <c r="E109" s="45">
        <v>30.1082</v>
      </c>
      <c r="F109" s="45">
        <v>29.949400000000001</v>
      </c>
      <c r="G109" s="45">
        <v>32.441499999999998</v>
      </c>
      <c r="H109" s="45">
        <v>10.215400000000001</v>
      </c>
      <c r="I109" s="45">
        <v>31.7653</v>
      </c>
      <c r="J109" s="45">
        <v>46.548400000000001</v>
      </c>
      <c r="K109" s="45">
        <v>30.1082</v>
      </c>
      <c r="L109" s="45">
        <v>29.949400000000001</v>
      </c>
      <c r="M109" s="45">
        <v>32.441499999999998</v>
      </c>
      <c r="N109" s="45">
        <v>10.215400000000001</v>
      </c>
      <c r="O109" s="45">
        <v>58.746400000000001</v>
      </c>
      <c r="P109" s="45">
        <v>58.746400000000001</v>
      </c>
      <c r="Q109" s="45" t="s">
        <v>265</v>
      </c>
      <c r="R109" s="45" t="s">
        <v>265</v>
      </c>
      <c r="S109" s="45" t="s">
        <v>265</v>
      </c>
      <c r="T109" s="45" t="s">
        <v>265</v>
      </c>
      <c r="U109" s="45">
        <v>20.502300000000002</v>
      </c>
      <c r="V109" s="45">
        <v>0</v>
      </c>
      <c r="W109" s="45">
        <v>20.502300000000002</v>
      </c>
      <c r="X109" s="45">
        <v>0</v>
      </c>
      <c r="Y109" s="45">
        <v>0</v>
      </c>
      <c r="Z109" s="45">
        <v>20.502300000000002</v>
      </c>
      <c r="AA109" s="45">
        <v>20.502300000000002</v>
      </c>
      <c r="AB109" s="45">
        <v>0</v>
      </c>
      <c r="AC109" s="45">
        <v>20.502300000000002</v>
      </c>
      <c r="AD109" s="45">
        <v>0</v>
      </c>
      <c r="AE109" s="45">
        <v>0</v>
      </c>
      <c r="AF109" s="45">
        <v>20.502300000000002</v>
      </c>
      <c r="AG109" s="45">
        <v>0</v>
      </c>
      <c r="AH109" s="45">
        <v>0</v>
      </c>
      <c r="AI109" s="45" t="s">
        <v>265</v>
      </c>
      <c r="AJ109" s="45" t="s">
        <v>265</v>
      </c>
      <c r="AK109" s="45" t="s">
        <v>265</v>
      </c>
      <c r="AL109" s="45" t="s">
        <v>265</v>
      </c>
      <c r="AM109" s="45">
        <v>26.1691</v>
      </c>
    </row>
    <row r="110" spans="1:39" hidden="1" outlineLevel="1">
      <c r="A110" s="8">
        <v>43556</v>
      </c>
      <c r="B110" s="45">
        <v>31.609500000000001</v>
      </c>
      <c r="C110" s="45">
        <v>34.146999999999998</v>
      </c>
      <c r="D110" s="45">
        <v>45.5593</v>
      </c>
      <c r="E110" s="45">
        <v>32.840000000000003</v>
      </c>
      <c r="F110" s="45">
        <v>35.868400000000001</v>
      </c>
      <c r="G110" s="45">
        <v>33.166800000000002</v>
      </c>
      <c r="H110" s="45">
        <v>21.717199999999998</v>
      </c>
      <c r="I110" s="45">
        <v>34.145499999999998</v>
      </c>
      <c r="J110" s="45">
        <v>45.553100000000001</v>
      </c>
      <c r="K110" s="45">
        <v>32.840000000000003</v>
      </c>
      <c r="L110" s="45">
        <v>35.868400000000001</v>
      </c>
      <c r="M110" s="45">
        <v>33.166800000000002</v>
      </c>
      <c r="N110" s="45">
        <v>21.717199999999998</v>
      </c>
      <c r="O110" s="45">
        <v>54.0749</v>
      </c>
      <c r="P110" s="45">
        <v>54.0749</v>
      </c>
      <c r="Q110" s="45" t="s">
        <v>265</v>
      </c>
      <c r="R110" s="45" t="s">
        <v>265</v>
      </c>
      <c r="S110" s="45" t="s">
        <v>265</v>
      </c>
      <c r="T110" s="45" t="s">
        <v>265</v>
      </c>
      <c r="U110" s="45">
        <v>18.736699999999999</v>
      </c>
      <c r="V110" s="45">
        <v>0</v>
      </c>
      <c r="W110" s="45">
        <v>18.736699999999999</v>
      </c>
      <c r="X110" s="45">
        <v>0</v>
      </c>
      <c r="Y110" s="45">
        <v>0</v>
      </c>
      <c r="Z110" s="45">
        <v>18.736699999999999</v>
      </c>
      <c r="AA110" s="45">
        <v>18.736699999999999</v>
      </c>
      <c r="AB110" s="45">
        <v>0</v>
      </c>
      <c r="AC110" s="45">
        <v>18.736699999999999</v>
      </c>
      <c r="AD110" s="45">
        <v>0</v>
      </c>
      <c r="AE110" s="45">
        <v>0</v>
      </c>
      <c r="AF110" s="45">
        <v>18.736699999999999</v>
      </c>
      <c r="AG110" s="45">
        <v>0</v>
      </c>
      <c r="AH110" s="45">
        <v>0</v>
      </c>
      <c r="AI110" s="45" t="s">
        <v>265</v>
      </c>
      <c r="AJ110" s="45" t="s">
        <v>265</v>
      </c>
      <c r="AK110" s="45" t="s">
        <v>265</v>
      </c>
      <c r="AL110" s="45" t="s">
        <v>265</v>
      </c>
      <c r="AM110" s="45">
        <v>23.8489</v>
      </c>
    </row>
    <row r="111" spans="1:39" hidden="1" outlineLevel="1">
      <c r="A111" s="8">
        <v>43586</v>
      </c>
      <c r="B111" s="45">
        <v>34.1449</v>
      </c>
      <c r="C111" s="45">
        <v>36.376399999999997</v>
      </c>
      <c r="D111" s="45">
        <v>44.919499999999999</v>
      </c>
      <c r="E111" s="45">
        <v>35.418599999999998</v>
      </c>
      <c r="F111" s="45">
        <v>38.04</v>
      </c>
      <c r="G111" s="45">
        <v>35.086300000000001</v>
      </c>
      <c r="H111" s="45">
        <v>21.073</v>
      </c>
      <c r="I111" s="45">
        <v>36.376300000000001</v>
      </c>
      <c r="J111" s="45">
        <v>44.921999999999997</v>
      </c>
      <c r="K111" s="45">
        <v>35.418599999999998</v>
      </c>
      <c r="L111" s="45">
        <v>38.04</v>
      </c>
      <c r="M111" s="45">
        <v>35.086300000000001</v>
      </c>
      <c r="N111" s="45">
        <v>21.073</v>
      </c>
      <c r="O111" s="45">
        <v>37.6798</v>
      </c>
      <c r="P111" s="45">
        <v>37.6798</v>
      </c>
      <c r="Q111" s="45" t="s">
        <v>265</v>
      </c>
      <c r="R111" s="45" t="s">
        <v>265</v>
      </c>
      <c r="S111" s="45" t="s">
        <v>265</v>
      </c>
      <c r="T111" s="45" t="s">
        <v>265</v>
      </c>
      <c r="U111" s="45">
        <v>19.172000000000001</v>
      </c>
      <c r="V111" s="45">
        <v>0</v>
      </c>
      <c r="W111" s="45">
        <v>19.172000000000001</v>
      </c>
      <c r="X111" s="45">
        <v>0</v>
      </c>
      <c r="Y111" s="45">
        <v>0</v>
      </c>
      <c r="Z111" s="45">
        <v>19.172000000000001</v>
      </c>
      <c r="AA111" s="45">
        <v>19.172000000000001</v>
      </c>
      <c r="AB111" s="45">
        <v>0</v>
      </c>
      <c r="AC111" s="45">
        <v>19.172000000000001</v>
      </c>
      <c r="AD111" s="45">
        <v>0</v>
      </c>
      <c r="AE111" s="45">
        <v>0</v>
      </c>
      <c r="AF111" s="45">
        <v>19.172000000000001</v>
      </c>
      <c r="AG111" s="45">
        <v>0</v>
      </c>
      <c r="AH111" s="45">
        <v>0</v>
      </c>
      <c r="AI111" s="45" t="s">
        <v>265</v>
      </c>
      <c r="AJ111" s="45" t="s">
        <v>265</v>
      </c>
      <c r="AK111" s="45" t="s">
        <v>265</v>
      </c>
      <c r="AL111" s="45" t="s">
        <v>265</v>
      </c>
      <c r="AM111" s="45">
        <v>25.0688</v>
      </c>
    </row>
    <row r="112" spans="1:39" hidden="1" outlineLevel="1">
      <c r="A112" s="8">
        <v>43617</v>
      </c>
      <c r="B112" s="45">
        <v>32.252200000000002</v>
      </c>
      <c r="C112" s="45">
        <v>33.608600000000003</v>
      </c>
      <c r="D112" s="45">
        <v>45.142899999999997</v>
      </c>
      <c r="E112" s="45">
        <v>31.5807</v>
      </c>
      <c r="F112" s="45">
        <v>32.094299999999997</v>
      </c>
      <c r="G112" s="45">
        <v>32.648600000000002</v>
      </c>
      <c r="H112" s="45">
        <v>21.675000000000001</v>
      </c>
      <c r="I112" s="45">
        <v>33.6081</v>
      </c>
      <c r="J112" s="45">
        <v>45.142499999999998</v>
      </c>
      <c r="K112" s="45">
        <v>31.5807</v>
      </c>
      <c r="L112" s="45">
        <v>32.094299999999997</v>
      </c>
      <c r="M112" s="45">
        <v>32.648600000000002</v>
      </c>
      <c r="N112" s="45">
        <v>21.675000000000001</v>
      </c>
      <c r="O112" s="45">
        <v>46.881999999999998</v>
      </c>
      <c r="P112" s="45">
        <v>46.881999999999998</v>
      </c>
      <c r="Q112" s="45" t="s">
        <v>265</v>
      </c>
      <c r="R112" s="45" t="s">
        <v>265</v>
      </c>
      <c r="S112" s="45" t="s">
        <v>265</v>
      </c>
      <c r="T112" s="45" t="s">
        <v>265</v>
      </c>
      <c r="U112" s="45">
        <v>21.192499999999999</v>
      </c>
      <c r="V112" s="45">
        <v>0</v>
      </c>
      <c r="W112" s="45">
        <v>21.192499999999999</v>
      </c>
      <c r="X112" s="45">
        <v>0</v>
      </c>
      <c r="Y112" s="45">
        <v>0</v>
      </c>
      <c r="Z112" s="45">
        <v>21.192499999999999</v>
      </c>
      <c r="AA112" s="45">
        <v>21.192499999999999</v>
      </c>
      <c r="AB112" s="45">
        <v>0</v>
      </c>
      <c r="AC112" s="45">
        <v>21.192499999999999</v>
      </c>
      <c r="AD112" s="45">
        <v>0</v>
      </c>
      <c r="AE112" s="45">
        <v>0</v>
      </c>
      <c r="AF112" s="45">
        <v>21.192499999999999</v>
      </c>
      <c r="AG112" s="45">
        <v>0</v>
      </c>
      <c r="AH112" s="45">
        <v>0</v>
      </c>
      <c r="AI112" s="45" t="s">
        <v>265</v>
      </c>
      <c r="AJ112" s="45" t="s">
        <v>265</v>
      </c>
      <c r="AK112" s="45" t="s">
        <v>265</v>
      </c>
      <c r="AL112" s="45" t="s">
        <v>265</v>
      </c>
      <c r="AM112" s="45">
        <v>26.889500000000002</v>
      </c>
    </row>
    <row r="113" spans="1:39" hidden="1" outlineLevel="1">
      <c r="A113" s="8">
        <v>43647</v>
      </c>
      <c r="B113" s="45">
        <v>34.7346</v>
      </c>
      <c r="C113" s="45">
        <v>36.2759</v>
      </c>
      <c r="D113" s="45">
        <v>45.457599999999999</v>
      </c>
      <c r="E113" s="45">
        <v>34.918999999999997</v>
      </c>
      <c r="F113" s="45">
        <v>38.046300000000002</v>
      </c>
      <c r="G113" s="45">
        <v>31.859200000000001</v>
      </c>
      <c r="H113" s="45">
        <v>20.6282</v>
      </c>
      <c r="I113" s="45">
        <v>36.275500000000001</v>
      </c>
      <c r="J113" s="45">
        <v>45.460500000000003</v>
      </c>
      <c r="K113" s="45">
        <v>34.918999999999997</v>
      </c>
      <c r="L113" s="45">
        <v>38.046300000000002</v>
      </c>
      <c r="M113" s="45">
        <v>31.859200000000001</v>
      </c>
      <c r="N113" s="45">
        <v>20.6282</v>
      </c>
      <c r="O113" s="45">
        <v>40.684100000000001</v>
      </c>
      <c r="P113" s="45">
        <v>40.684100000000001</v>
      </c>
      <c r="Q113" s="45" t="s">
        <v>265</v>
      </c>
      <c r="R113" s="45" t="s">
        <v>265</v>
      </c>
      <c r="S113" s="45" t="s">
        <v>265</v>
      </c>
      <c r="T113" s="45" t="s">
        <v>265</v>
      </c>
      <c r="U113" s="45">
        <v>21.603200000000001</v>
      </c>
      <c r="V113" s="45">
        <v>0</v>
      </c>
      <c r="W113" s="45">
        <v>21.603200000000001</v>
      </c>
      <c r="X113" s="45">
        <v>0</v>
      </c>
      <c r="Y113" s="45">
        <v>0</v>
      </c>
      <c r="Z113" s="45">
        <v>21.603200000000001</v>
      </c>
      <c r="AA113" s="45">
        <v>21.603200000000001</v>
      </c>
      <c r="AB113" s="45">
        <v>0</v>
      </c>
      <c r="AC113" s="45">
        <v>21.603200000000001</v>
      </c>
      <c r="AD113" s="45">
        <v>0</v>
      </c>
      <c r="AE113" s="45">
        <v>0</v>
      </c>
      <c r="AF113" s="45">
        <v>21.603200000000001</v>
      </c>
      <c r="AG113" s="45">
        <v>0</v>
      </c>
      <c r="AH113" s="45">
        <v>0</v>
      </c>
      <c r="AI113" s="45" t="s">
        <v>265</v>
      </c>
      <c r="AJ113" s="45" t="s">
        <v>265</v>
      </c>
      <c r="AK113" s="45" t="s">
        <v>265</v>
      </c>
      <c r="AL113" s="45" t="s">
        <v>265</v>
      </c>
      <c r="AM113" s="45">
        <v>25.7498</v>
      </c>
    </row>
    <row r="114" spans="1:39" hidden="1" outlineLevel="1">
      <c r="A114" s="8">
        <v>43678</v>
      </c>
      <c r="B114" s="45">
        <v>37.5396</v>
      </c>
      <c r="C114" s="45">
        <v>38.7911</v>
      </c>
      <c r="D114" s="45">
        <v>45.554000000000002</v>
      </c>
      <c r="E114" s="45">
        <v>38.2502</v>
      </c>
      <c r="F114" s="45">
        <v>40.991999999999997</v>
      </c>
      <c r="G114" s="45">
        <v>31.706399999999999</v>
      </c>
      <c r="H114" s="45">
        <v>20.241399999999999</v>
      </c>
      <c r="I114" s="45">
        <v>38.787399999999998</v>
      </c>
      <c r="J114" s="45">
        <v>45.536000000000001</v>
      </c>
      <c r="K114" s="45">
        <v>38.2502</v>
      </c>
      <c r="L114" s="45">
        <v>40.991999999999997</v>
      </c>
      <c r="M114" s="45">
        <v>31.706399999999999</v>
      </c>
      <c r="N114" s="45">
        <v>20.241399999999999</v>
      </c>
      <c r="O114" s="45">
        <v>49.438000000000002</v>
      </c>
      <c r="P114" s="45">
        <v>49.438000000000002</v>
      </c>
      <c r="Q114" s="45" t="s">
        <v>265</v>
      </c>
      <c r="R114" s="45" t="s">
        <v>265</v>
      </c>
      <c r="S114" s="45" t="s">
        <v>265</v>
      </c>
      <c r="T114" s="45" t="s">
        <v>265</v>
      </c>
      <c r="U114" s="45">
        <v>19.861999999999998</v>
      </c>
      <c r="V114" s="45">
        <v>0</v>
      </c>
      <c r="W114" s="45">
        <v>19.861999999999998</v>
      </c>
      <c r="X114" s="45">
        <v>0</v>
      </c>
      <c r="Y114" s="45">
        <v>0</v>
      </c>
      <c r="Z114" s="45">
        <v>19.861999999999998</v>
      </c>
      <c r="AA114" s="45">
        <v>19.861999999999998</v>
      </c>
      <c r="AB114" s="45">
        <v>0</v>
      </c>
      <c r="AC114" s="45">
        <v>19.861999999999998</v>
      </c>
      <c r="AD114" s="45">
        <v>0</v>
      </c>
      <c r="AE114" s="45">
        <v>0</v>
      </c>
      <c r="AF114" s="45">
        <v>19.861999999999998</v>
      </c>
      <c r="AG114" s="45">
        <v>0</v>
      </c>
      <c r="AH114" s="45">
        <v>0</v>
      </c>
      <c r="AI114" s="45" t="s">
        <v>265</v>
      </c>
      <c r="AJ114" s="45" t="s">
        <v>265</v>
      </c>
      <c r="AK114" s="45" t="s">
        <v>265</v>
      </c>
      <c r="AL114" s="45" t="s">
        <v>265</v>
      </c>
      <c r="AM114" s="45">
        <v>24.923999999999999</v>
      </c>
    </row>
    <row r="115" spans="1:39" hidden="1" outlineLevel="1">
      <c r="A115" s="8">
        <v>43709</v>
      </c>
      <c r="B115" s="45">
        <v>37.672800000000002</v>
      </c>
      <c r="C115" s="45">
        <v>38.679900000000004</v>
      </c>
      <c r="D115" s="45">
        <v>44.345399999999998</v>
      </c>
      <c r="E115" s="45">
        <v>38.185600000000001</v>
      </c>
      <c r="F115" s="45">
        <v>40.952300000000001</v>
      </c>
      <c r="G115" s="45">
        <v>31.0945</v>
      </c>
      <c r="H115" s="45">
        <v>17.965900000000001</v>
      </c>
      <c r="I115" s="45">
        <v>38.679699999999997</v>
      </c>
      <c r="J115" s="45">
        <v>44.3536</v>
      </c>
      <c r="K115" s="45">
        <v>38.185600000000001</v>
      </c>
      <c r="L115" s="45">
        <v>40.952300000000001</v>
      </c>
      <c r="M115" s="45">
        <v>31.0945</v>
      </c>
      <c r="N115" s="45">
        <v>17.965900000000001</v>
      </c>
      <c r="O115" s="45">
        <v>39.564799999999998</v>
      </c>
      <c r="P115" s="45">
        <v>39.564799999999998</v>
      </c>
      <c r="Q115" s="45" t="s">
        <v>265</v>
      </c>
      <c r="R115" s="45" t="s">
        <v>265</v>
      </c>
      <c r="S115" s="45" t="s">
        <v>265</v>
      </c>
      <c r="T115" s="45" t="s">
        <v>265</v>
      </c>
      <c r="U115" s="45">
        <v>22.9556</v>
      </c>
      <c r="V115" s="45">
        <v>0</v>
      </c>
      <c r="W115" s="45">
        <v>22.9556</v>
      </c>
      <c r="X115" s="45">
        <v>0</v>
      </c>
      <c r="Y115" s="45">
        <v>0</v>
      </c>
      <c r="Z115" s="45">
        <v>22.9556</v>
      </c>
      <c r="AA115" s="45">
        <v>22.9556</v>
      </c>
      <c r="AB115" s="45">
        <v>0</v>
      </c>
      <c r="AC115" s="45">
        <v>22.9556</v>
      </c>
      <c r="AD115" s="45">
        <v>0</v>
      </c>
      <c r="AE115" s="45">
        <v>0</v>
      </c>
      <c r="AF115" s="45">
        <v>22.9556</v>
      </c>
      <c r="AG115" s="45">
        <v>0</v>
      </c>
      <c r="AH115" s="45">
        <v>0</v>
      </c>
      <c r="AI115" s="45" t="s">
        <v>265</v>
      </c>
      <c r="AJ115" s="45" t="s">
        <v>265</v>
      </c>
      <c r="AK115" s="45" t="s">
        <v>265</v>
      </c>
      <c r="AL115" s="45" t="s">
        <v>265</v>
      </c>
      <c r="AM115" s="45">
        <v>26.938400000000001</v>
      </c>
    </row>
    <row r="116" spans="1:39" hidden="1" outlineLevel="1">
      <c r="A116" s="8">
        <v>43739</v>
      </c>
      <c r="B116" s="45">
        <v>37.889099999999999</v>
      </c>
      <c r="C116" s="45">
        <v>38.971299999999999</v>
      </c>
      <c r="D116" s="45">
        <v>44.889899999999997</v>
      </c>
      <c r="E116" s="45">
        <v>38.422499999999999</v>
      </c>
      <c r="F116" s="45">
        <v>40.820300000000003</v>
      </c>
      <c r="G116" s="45">
        <v>32.544899999999998</v>
      </c>
      <c r="H116" s="45">
        <v>21.026599999999998</v>
      </c>
      <c r="I116" s="45">
        <v>38.971299999999999</v>
      </c>
      <c r="J116" s="45">
        <v>44.890900000000002</v>
      </c>
      <c r="K116" s="45">
        <v>38.422499999999999</v>
      </c>
      <c r="L116" s="45">
        <v>40.820300000000003</v>
      </c>
      <c r="M116" s="45">
        <v>32.544899999999998</v>
      </c>
      <c r="N116" s="45">
        <v>21.026599999999998</v>
      </c>
      <c r="O116" s="45">
        <v>40.217700000000001</v>
      </c>
      <c r="P116" s="45">
        <v>40.217700000000001</v>
      </c>
      <c r="Q116" s="45" t="s">
        <v>265</v>
      </c>
      <c r="R116" s="45" t="s">
        <v>265</v>
      </c>
      <c r="S116" s="45" t="s">
        <v>265</v>
      </c>
      <c r="T116" s="45" t="s">
        <v>265</v>
      </c>
      <c r="U116" s="45">
        <v>18.930399999999999</v>
      </c>
      <c r="V116" s="45">
        <v>0</v>
      </c>
      <c r="W116" s="45">
        <v>18.930399999999999</v>
      </c>
      <c r="X116" s="45">
        <v>0</v>
      </c>
      <c r="Y116" s="45">
        <v>0</v>
      </c>
      <c r="Z116" s="45">
        <v>18.930399999999999</v>
      </c>
      <c r="AA116" s="45">
        <v>18.930399999999999</v>
      </c>
      <c r="AB116" s="45">
        <v>0</v>
      </c>
      <c r="AC116" s="45">
        <v>18.930399999999999</v>
      </c>
      <c r="AD116" s="45">
        <v>0</v>
      </c>
      <c r="AE116" s="45">
        <v>0</v>
      </c>
      <c r="AF116" s="45">
        <v>18.930399999999999</v>
      </c>
      <c r="AG116" s="45">
        <v>0</v>
      </c>
      <c r="AH116" s="45">
        <v>0</v>
      </c>
      <c r="AI116" s="45" t="s">
        <v>265</v>
      </c>
      <c r="AJ116" s="45" t="s">
        <v>265</v>
      </c>
      <c r="AK116" s="45" t="s">
        <v>265</v>
      </c>
      <c r="AL116" s="45" t="s">
        <v>265</v>
      </c>
      <c r="AM116" s="45">
        <v>27.121600000000001</v>
      </c>
    </row>
    <row r="117" spans="1:39" hidden="1" outlineLevel="1">
      <c r="A117" s="8">
        <v>43770</v>
      </c>
      <c r="B117" s="45">
        <v>37.726100000000002</v>
      </c>
      <c r="C117" s="45">
        <v>38.828899999999997</v>
      </c>
      <c r="D117" s="45">
        <v>44.625900000000001</v>
      </c>
      <c r="E117" s="45">
        <v>38.292099999999998</v>
      </c>
      <c r="F117" s="45">
        <v>40.863199999999999</v>
      </c>
      <c r="G117" s="45">
        <v>32.439900000000002</v>
      </c>
      <c r="H117" s="45">
        <v>21.2239</v>
      </c>
      <c r="I117" s="45">
        <v>38.828600000000002</v>
      </c>
      <c r="J117" s="45">
        <v>44.624000000000002</v>
      </c>
      <c r="K117" s="45">
        <v>38.292099999999998</v>
      </c>
      <c r="L117" s="45">
        <v>40.863199999999999</v>
      </c>
      <c r="M117" s="45">
        <v>32.439900000000002</v>
      </c>
      <c r="N117" s="45">
        <v>21.2239</v>
      </c>
      <c r="O117" s="45">
        <v>50.220799999999997</v>
      </c>
      <c r="P117" s="45">
        <v>50.220799999999997</v>
      </c>
      <c r="Q117" s="45" t="s">
        <v>265</v>
      </c>
      <c r="R117" s="45" t="s">
        <v>265</v>
      </c>
      <c r="S117" s="45" t="s">
        <v>265</v>
      </c>
      <c r="T117" s="45" t="s">
        <v>265</v>
      </c>
      <c r="U117" s="45">
        <v>19.2425</v>
      </c>
      <c r="V117" s="45">
        <v>0</v>
      </c>
      <c r="W117" s="45">
        <v>19.2425</v>
      </c>
      <c r="X117" s="45">
        <v>0</v>
      </c>
      <c r="Y117" s="45">
        <v>0</v>
      </c>
      <c r="Z117" s="45">
        <v>19.2425</v>
      </c>
      <c r="AA117" s="45">
        <v>19.2425</v>
      </c>
      <c r="AB117" s="45">
        <v>0</v>
      </c>
      <c r="AC117" s="45">
        <v>19.2425</v>
      </c>
      <c r="AD117" s="45">
        <v>0</v>
      </c>
      <c r="AE117" s="45">
        <v>0</v>
      </c>
      <c r="AF117" s="45">
        <v>19.2425</v>
      </c>
      <c r="AG117" s="45">
        <v>0</v>
      </c>
      <c r="AH117" s="45">
        <v>0</v>
      </c>
      <c r="AI117" s="45" t="s">
        <v>265</v>
      </c>
      <c r="AJ117" s="45" t="s">
        <v>265</v>
      </c>
      <c r="AK117" s="45" t="s">
        <v>265</v>
      </c>
      <c r="AL117" s="45" t="s">
        <v>265</v>
      </c>
      <c r="AM117" s="45">
        <v>27.0397</v>
      </c>
    </row>
    <row r="118" spans="1:39" hidden="1" outlineLevel="1">
      <c r="A118" s="8">
        <v>43800</v>
      </c>
      <c r="B118" s="45">
        <v>37.636400000000002</v>
      </c>
      <c r="C118" s="45">
        <v>38.959699999999998</v>
      </c>
      <c r="D118" s="45">
        <v>44.9542</v>
      </c>
      <c r="E118" s="45">
        <v>38.402200000000001</v>
      </c>
      <c r="F118" s="45">
        <v>40.733400000000003</v>
      </c>
      <c r="G118" s="45">
        <v>32.691400000000002</v>
      </c>
      <c r="H118" s="45">
        <v>21.1295</v>
      </c>
      <c r="I118" s="45">
        <v>38.96</v>
      </c>
      <c r="J118" s="45">
        <v>44.966299999999997</v>
      </c>
      <c r="K118" s="45">
        <v>38.402200000000001</v>
      </c>
      <c r="L118" s="45">
        <v>40.733400000000003</v>
      </c>
      <c r="M118" s="45">
        <v>32.691400000000002</v>
      </c>
      <c r="N118" s="45">
        <v>21.1295</v>
      </c>
      <c r="O118" s="45">
        <v>36.660499999999999</v>
      </c>
      <c r="P118" s="45">
        <v>36.660499999999999</v>
      </c>
      <c r="Q118" s="45" t="s">
        <v>265</v>
      </c>
      <c r="R118" s="45" t="s">
        <v>265</v>
      </c>
      <c r="S118" s="45" t="s">
        <v>265</v>
      </c>
      <c r="T118" s="45" t="s">
        <v>265</v>
      </c>
      <c r="U118" s="45">
        <v>21.991</v>
      </c>
      <c r="V118" s="45">
        <v>0</v>
      </c>
      <c r="W118" s="45">
        <v>21.991</v>
      </c>
      <c r="X118" s="45">
        <v>0</v>
      </c>
      <c r="Y118" s="45">
        <v>0</v>
      </c>
      <c r="Z118" s="45">
        <v>21.991</v>
      </c>
      <c r="AA118" s="45">
        <v>21.991</v>
      </c>
      <c r="AB118" s="45">
        <v>0</v>
      </c>
      <c r="AC118" s="45">
        <v>21.991</v>
      </c>
      <c r="AD118" s="45">
        <v>0</v>
      </c>
      <c r="AE118" s="45">
        <v>0</v>
      </c>
      <c r="AF118" s="45">
        <v>21.991</v>
      </c>
      <c r="AG118" s="45">
        <v>0</v>
      </c>
      <c r="AH118" s="45">
        <v>0</v>
      </c>
      <c r="AI118" s="45" t="s">
        <v>265</v>
      </c>
      <c r="AJ118" s="45" t="s">
        <v>265</v>
      </c>
      <c r="AK118" s="45" t="s">
        <v>265</v>
      </c>
      <c r="AL118" s="45" t="s">
        <v>265</v>
      </c>
      <c r="AM118" s="45">
        <v>26.2028</v>
      </c>
    </row>
    <row r="119" spans="1:39" hidden="1" outlineLevel="1">
      <c r="A119" s="8">
        <v>43831</v>
      </c>
      <c r="B119" s="45">
        <v>39.412199999999999</v>
      </c>
      <c r="C119" s="45">
        <v>40.423000000000002</v>
      </c>
      <c r="D119" s="45">
        <v>45.169199999999996</v>
      </c>
      <c r="E119" s="45">
        <v>39.874699999999997</v>
      </c>
      <c r="F119" s="45">
        <v>41.423200000000001</v>
      </c>
      <c r="G119" s="45">
        <v>35.253900000000002</v>
      </c>
      <c r="H119" s="45">
        <v>23.652899999999999</v>
      </c>
      <c r="I119" s="45">
        <v>40.423000000000002</v>
      </c>
      <c r="J119" s="45">
        <v>45.170400000000001</v>
      </c>
      <c r="K119" s="45">
        <v>39.874699999999997</v>
      </c>
      <c r="L119" s="45">
        <v>41.423200000000001</v>
      </c>
      <c r="M119" s="45">
        <v>35.253900000000002</v>
      </c>
      <c r="N119" s="45">
        <v>23.652899999999999</v>
      </c>
      <c r="O119" s="45">
        <v>39.015599999999999</v>
      </c>
      <c r="P119" s="45">
        <v>39.015599999999999</v>
      </c>
      <c r="Q119" s="45" t="s">
        <v>265</v>
      </c>
      <c r="R119" s="45" t="s">
        <v>265</v>
      </c>
      <c r="S119" s="45" t="s">
        <v>265</v>
      </c>
      <c r="T119" s="45" t="s">
        <v>265</v>
      </c>
      <c r="U119" s="45">
        <v>20.465</v>
      </c>
      <c r="V119" s="45">
        <v>0</v>
      </c>
      <c r="W119" s="45">
        <v>20.465</v>
      </c>
      <c r="X119" s="45">
        <v>0</v>
      </c>
      <c r="Y119" s="45">
        <v>21.8354</v>
      </c>
      <c r="Z119" s="45">
        <v>20.346900000000002</v>
      </c>
      <c r="AA119" s="45">
        <v>20.465</v>
      </c>
      <c r="AB119" s="45">
        <v>0</v>
      </c>
      <c r="AC119" s="45">
        <v>20.465</v>
      </c>
      <c r="AD119" s="45">
        <v>0</v>
      </c>
      <c r="AE119" s="45">
        <v>21.8354</v>
      </c>
      <c r="AF119" s="45">
        <v>20.346900000000002</v>
      </c>
      <c r="AG119" s="45">
        <v>0</v>
      </c>
      <c r="AH119" s="45">
        <v>0</v>
      </c>
      <c r="AI119" s="45" t="s">
        <v>265</v>
      </c>
      <c r="AJ119" s="45" t="s">
        <v>265</v>
      </c>
      <c r="AK119" s="45" t="s">
        <v>265</v>
      </c>
      <c r="AL119" s="45" t="s">
        <v>265</v>
      </c>
      <c r="AM119" s="45">
        <v>27.546399999999998</v>
      </c>
    </row>
    <row r="120" spans="1:39" hidden="1" outlineLevel="1">
      <c r="A120" s="8">
        <v>43862</v>
      </c>
      <c r="B120" s="45">
        <v>38.825499999999998</v>
      </c>
      <c r="C120" s="45">
        <v>40.147599999999997</v>
      </c>
      <c r="D120" s="45">
        <v>45.0291</v>
      </c>
      <c r="E120" s="45">
        <v>39.5792</v>
      </c>
      <c r="F120" s="45">
        <v>41.525300000000001</v>
      </c>
      <c r="G120" s="45">
        <v>36.279899999999998</v>
      </c>
      <c r="H120" s="45">
        <v>15.3527</v>
      </c>
      <c r="I120" s="45">
        <v>40.147599999999997</v>
      </c>
      <c r="J120" s="45">
        <v>45.030999999999999</v>
      </c>
      <c r="K120" s="45">
        <v>39.5792</v>
      </c>
      <c r="L120" s="45">
        <v>41.525300000000001</v>
      </c>
      <c r="M120" s="45">
        <v>36.279899999999998</v>
      </c>
      <c r="N120" s="45">
        <v>15.3527</v>
      </c>
      <c r="O120" s="45">
        <v>37.636200000000002</v>
      </c>
      <c r="P120" s="45">
        <v>37.636200000000002</v>
      </c>
      <c r="Q120" s="45" t="s">
        <v>265</v>
      </c>
      <c r="R120" s="45" t="s">
        <v>265</v>
      </c>
      <c r="S120" s="45" t="s">
        <v>265</v>
      </c>
      <c r="T120" s="45" t="s">
        <v>265</v>
      </c>
      <c r="U120" s="45">
        <v>20.354299999999999</v>
      </c>
      <c r="V120" s="45">
        <v>0</v>
      </c>
      <c r="W120" s="45">
        <v>20.354299999999999</v>
      </c>
      <c r="X120" s="45">
        <v>0</v>
      </c>
      <c r="Y120" s="45">
        <v>0</v>
      </c>
      <c r="Z120" s="45">
        <v>20.354299999999999</v>
      </c>
      <c r="AA120" s="45">
        <v>20.354299999999999</v>
      </c>
      <c r="AB120" s="45">
        <v>0</v>
      </c>
      <c r="AC120" s="45">
        <v>20.354299999999999</v>
      </c>
      <c r="AD120" s="45">
        <v>0</v>
      </c>
      <c r="AE120" s="45">
        <v>0</v>
      </c>
      <c r="AF120" s="45">
        <v>20.354299999999999</v>
      </c>
      <c r="AG120" s="45">
        <v>0</v>
      </c>
      <c r="AH120" s="45">
        <v>0</v>
      </c>
      <c r="AI120" s="45" t="s">
        <v>265</v>
      </c>
      <c r="AJ120" s="45" t="s">
        <v>265</v>
      </c>
      <c r="AK120" s="45" t="s">
        <v>265</v>
      </c>
      <c r="AL120" s="45" t="s">
        <v>265</v>
      </c>
      <c r="AM120" s="45">
        <v>26.0501</v>
      </c>
    </row>
    <row r="121" spans="1:39" hidden="1" outlineLevel="1">
      <c r="A121" s="8">
        <v>43891</v>
      </c>
      <c r="B121" s="45">
        <v>39.473999999999997</v>
      </c>
      <c r="C121" s="45">
        <v>41.058599999999998</v>
      </c>
      <c r="D121" s="45">
        <v>43.567100000000003</v>
      </c>
      <c r="E121" s="45">
        <v>40.779800000000002</v>
      </c>
      <c r="F121" s="45">
        <v>41.840400000000002</v>
      </c>
      <c r="G121" s="45">
        <v>40.173200000000001</v>
      </c>
      <c r="H121" s="45">
        <v>15.356299999999999</v>
      </c>
      <c r="I121" s="45">
        <v>41.058500000000002</v>
      </c>
      <c r="J121" s="45">
        <v>43.568399999999997</v>
      </c>
      <c r="K121" s="45">
        <v>40.779800000000002</v>
      </c>
      <c r="L121" s="45">
        <v>41.840400000000002</v>
      </c>
      <c r="M121" s="45">
        <v>40.173200000000001</v>
      </c>
      <c r="N121" s="45">
        <v>15.356299999999999</v>
      </c>
      <c r="O121" s="45">
        <v>42.238700000000001</v>
      </c>
      <c r="P121" s="45">
        <v>42.238700000000001</v>
      </c>
      <c r="Q121" s="45" t="s">
        <v>265</v>
      </c>
      <c r="R121" s="45" t="s">
        <v>265</v>
      </c>
      <c r="S121" s="45" t="s">
        <v>265</v>
      </c>
      <c r="T121" s="45" t="s">
        <v>265</v>
      </c>
      <c r="U121" s="45">
        <v>20.1493</v>
      </c>
      <c r="V121" s="45">
        <v>0</v>
      </c>
      <c r="W121" s="45">
        <v>20.1493</v>
      </c>
      <c r="X121" s="45">
        <v>0</v>
      </c>
      <c r="Y121" s="45">
        <v>0</v>
      </c>
      <c r="Z121" s="45">
        <v>20.1493</v>
      </c>
      <c r="AA121" s="45">
        <v>20.1493</v>
      </c>
      <c r="AB121" s="45">
        <v>0</v>
      </c>
      <c r="AC121" s="45">
        <v>20.1493</v>
      </c>
      <c r="AD121" s="45">
        <v>0</v>
      </c>
      <c r="AE121" s="45">
        <v>0</v>
      </c>
      <c r="AF121" s="45">
        <v>20.1493</v>
      </c>
      <c r="AG121" s="45">
        <v>0</v>
      </c>
      <c r="AH121" s="45">
        <v>0</v>
      </c>
      <c r="AI121" s="45" t="s">
        <v>265</v>
      </c>
      <c r="AJ121" s="45" t="s">
        <v>265</v>
      </c>
      <c r="AK121" s="45" t="s">
        <v>265</v>
      </c>
      <c r="AL121" s="45" t="s">
        <v>265</v>
      </c>
      <c r="AM121" s="45">
        <v>25.505099999999999</v>
      </c>
    </row>
    <row r="122" spans="1:39" hidden="1" outlineLevel="1">
      <c r="A122" s="8">
        <v>43922</v>
      </c>
      <c r="B122" s="45">
        <v>39.444200000000002</v>
      </c>
      <c r="C122" s="45">
        <v>40.979100000000003</v>
      </c>
      <c r="D122" s="45">
        <v>43.606900000000003</v>
      </c>
      <c r="E122" s="45">
        <v>40.6524</v>
      </c>
      <c r="F122" s="45">
        <v>41.811</v>
      </c>
      <c r="G122" s="45">
        <v>38.5047</v>
      </c>
      <c r="H122" s="45">
        <v>16.175699999999999</v>
      </c>
      <c r="I122" s="45">
        <v>40.9786</v>
      </c>
      <c r="J122" s="45">
        <v>43.605699999999999</v>
      </c>
      <c r="K122" s="45">
        <v>40.6524</v>
      </c>
      <c r="L122" s="45">
        <v>41.811</v>
      </c>
      <c r="M122" s="45">
        <v>38.5047</v>
      </c>
      <c r="N122" s="45">
        <v>16.175699999999999</v>
      </c>
      <c r="O122" s="45">
        <v>44.738799999999998</v>
      </c>
      <c r="P122" s="45">
        <v>44.738799999999998</v>
      </c>
      <c r="Q122" s="45" t="s">
        <v>265</v>
      </c>
      <c r="R122" s="45" t="s">
        <v>265</v>
      </c>
      <c r="S122" s="45" t="s">
        <v>265</v>
      </c>
      <c r="T122" s="45" t="s">
        <v>265</v>
      </c>
      <c r="U122" s="45">
        <v>16.5883</v>
      </c>
      <c r="V122" s="45">
        <v>0</v>
      </c>
      <c r="W122" s="45">
        <v>16.5883</v>
      </c>
      <c r="X122" s="45">
        <v>0</v>
      </c>
      <c r="Y122" s="45">
        <v>0</v>
      </c>
      <c r="Z122" s="45">
        <v>16.5883</v>
      </c>
      <c r="AA122" s="45">
        <v>16.5883</v>
      </c>
      <c r="AB122" s="45">
        <v>0</v>
      </c>
      <c r="AC122" s="45">
        <v>16.5883</v>
      </c>
      <c r="AD122" s="45">
        <v>0</v>
      </c>
      <c r="AE122" s="45">
        <v>0</v>
      </c>
      <c r="AF122" s="45">
        <v>16.5883</v>
      </c>
      <c r="AG122" s="45">
        <v>0</v>
      </c>
      <c r="AH122" s="45">
        <v>0</v>
      </c>
      <c r="AI122" s="45" t="s">
        <v>265</v>
      </c>
      <c r="AJ122" s="45" t="s">
        <v>265</v>
      </c>
      <c r="AK122" s="45" t="s">
        <v>265</v>
      </c>
      <c r="AL122" s="45" t="s">
        <v>265</v>
      </c>
      <c r="AM122" s="45">
        <v>26.865600000000001</v>
      </c>
    </row>
    <row r="123" spans="1:39" hidden="1" outlineLevel="1">
      <c r="A123" s="8">
        <v>43952</v>
      </c>
      <c r="B123" s="45">
        <v>39.993699999999997</v>
      </c>
      <c r="C123" s="45">
        <v>40.929200000000002</v>
      </c>
      <c r="D123" s="45">
        <v>43.559100000000001</v>
      </c>
      <c r="E123" s="45">
        <v>40.608199999999997</v>
      </c>
      <c r="F123" s="45">
        <v>41.906799999999997</v>
      </c>
      <c r="G123" s="45">
        <v>36.549900000000001</v>
      </c>
      <c r="H123" s="45">
        <v>15.6625</v>
      </c>
      <c r="I123" s="45">
        <v>40.93</v>
      </c>
      <c r="J123" s="45">
        <v>43.570399999999999</v>
      </c>
      <c r="K123" s="45">
        <v>40.608199999999997</v>
      </c>
      <c r="L123" s="45">
        <v>41.906799999999997</v>
      </c>
      <c r="M123" s="45">
        <v>36.549900000000001</v>
      </c>
      <c r="N123" s="45">
        <v>15.6625</v>
      </c>
      <c r="O123" s="45">
        <v>34.488700000000001</v>
      </c>
      <c r="P123" s="45">
        <v>34.488700000000001</v>
      </c>
      <c r="Q123" s="45" t="s">
        <v>265</v>
      </c>
      <c r="R123" s="45" t="s">
        <v>265</v>
      </c>
      <c r="S123" s="45" t="s">
        <v>265</v>
      </c>
      <c r="T123" s="45" t="s">
        <v>265</v>
      </c>
      <c r="U123" s="45">
        <v>23.628699999999998</v>
      </c>
      <c r="V123" s="45">
        <v>0</v>
      </c>
      <c r="W123" s="45">
        <v>23.628699999999998</v>
      </c>
      <c r="X123" s="45">
        <v>0</v>
      </c>
      <c r="Y123" s="45">
        <v>0</v>
      </c>
      <c r="Z123" s="45">
        <v>23.628699999999998</v>
      </c>
      <c r="AA123" s="45">
        <v>23.628699999999998</v>
      </c>
      <c r="AB123" s="45">
        <v>0</v>
      </c>
      <c r="AC123" s="45">
        <v>23.628699999999998</v>
      </c>
      <c r="AD123" s="45">
        <v>0</v>
      </c>
      <c r="AE123" s="45">
        <v>0</v>
      </c>
      <c r="AF123" s="45">
        <v>23.628699999999998</v>
      </c>
      <c r="AG123" s="45">
        <v>0</v>
      </c>
      <c r="AH123" s="45">
        <v>0</v>
      </c>
      <c r="AI123" s="45" t="s">
        <v>265</v>
      </c>
      <c r="AJ123" s="45" t="s">
        <v>265</v>
      </c>
      <c r="AK123" s="45" t="s">
        <v>265</v>
      </c>
      <c r="AL123" s="45" t="s">
        <v>265</v>
      </c>
      <c r="AM123" s="45">
        <v>26.631900000000002</v>
      </c>
    </row>
    <row r="124" spans="1:39" hidden="1" outlineLevel="1">
      <c r="A124" s="8">
        <v>43983</v>
      </c>
      <c r="B124" s="45">
        <v>39.492899999999999</v>
      </c>
      <c r="C124" s="45">
        <v>40.4955</v>
      </c>
      <c r="D124" s="45">
        <v>43.522100000000002</v>
      </c>
      <c r="E124" s="45">
        <v>40.119399999999999</v>
      </c>
      <c r="F124" s="45">
        <v>41.833599999999997</v>
      </c>
      <c r="G124" s="45">
        <v>35.467799999999997</v>
      </c>
      <c r="H124" s="45">
        <v>15.735099999999999</v>
      </c>
      <c r="I124" s="45">
        <v>40.491599999999998</v>
      </c>
      <c r="J124" s="45">
        <v>43.499000000000002</v>
      </c>
      <c r="K124" s="45">
        <v>40.119399999999999</v>
      </c>
      <c r="L124" s="45">
        <v>41.833599999999997</v>
      </c>
      <c r="M124" s="45">
        <v>35.467799999999997</v>
      </c>
      <c r="N124" s="45">
        <v>15.735099999999999</v>
      </c>
      <c r="O124" s="45">
        <v>49.3367</v>
      </c>
      <c r="P124" s="45">
        <v>49.3367</v>
      </c>
      <c r="Q124" s="45" t="s">
        <v>265</v>
      </c>
      <c r="R124" s="45" t="s">
        <v>265</v>
      </c>
      <c r="S124" s="45" t="s">
        <v>265</v>
      </c>
      <c r="T124" s="45" t="s">
        <v>265</v>
      </c>
      <c r="U124" s="45">
        <v>18.4925</v>
      </c>
      <c r="V124" s="45">
        <v>0</v>
      </c>
      <c r="W124" s="45">
        <v>18.4925</v>
      </c>
      <c r="X124" s="45">
        <v>0</v>
      </c>
      <c r="Y124" s="45">
        <v>0</v>
      </c>
      <c r="Z124" s="45">
        <v>18.4925</v>
      </c>
      <c r="AA124" s="45">
        <v>18.4925</v>
      </c>
      <c r="AB124" s="45">
        <v>0</v>
      </c>
      <c r="AC124" s="45">
        <v>18.4925</v>
      </c>
      <c r="AD124" s="45">
        <v>0</v>
      </c>
      <c r="AE124" s="45">
        <v>0</v>
      </c>
      <c r="AF124" s="45">
        <v>18.4925</v>
      </c>
      <c r="AG124" s="45">
        <v>0</v>
      </c>
      <c r="AH124" s="45">
        <v>0</v>
      </c>
      <c r="AI124" s="45" t="s">
        <v>265</v>
      </c>
      <c r="AJ124" s="45" t="s">
        <v>265</v>
      </c>
      <c r="AK124" s="45" t="s">
        <v>265</v>
      </c>
      <c r="AL124" s="45" t="s">
        <v>265</v>
      </c>
      <c r="AM124" s="45">
        <v>25.012799999999999</v>
      </c>
    </row>
    <row r="125" spans="1:39" hidden="1" outlineLevel="1">
      <c r="A125" s="8">
        <v>44013</v>
      </c>
      <c r="B125" s="45">
        <v>38.588000000000001</v>
      </c>
      <c r="C125" s="45">
        <v>40.051400000000001</v>
      </c>
      <c r="D125" s="45">
        <v>43.572200000000002</v>
      </c>
      <c r="E125" s="45">
        <v>39.5807</v>
      </c>
      <c r="F125" s="45">
        <v>41.753700000000002</v>
      </c>
      <c r="G125" s="45">
        <v>33.859499999999997</v>
      </c>
      <c r="H125" s="45">
        <v>17.0595</v>
      </c>
      <c r="I125" s="45">
        <v>40.051600000000001</v>
      </c>
      <c r="J125" s="45">
        <v>43.579000000000001</v>
      </c>
      <c r="K125" s="45">
        <v>39.5807</v>
      </c>
      <c r="L125" s="45">
        <v>41.753700000000002</v>
      </c>
      <c r="M125" s="45">
        <v>33.859499999999997</v>
      </c>
      <c r="N125" s="45">
        <v>17.0595</v>
      </c>
      <c r="O125" s="45">
        <v>38.924100000000003</v>
      </c>
      <c r="P125" s="45">
        <v>38.924100000000003</v>
      </c>
      <c r="Q125" s="45" t="s">
        <v>265</v>
      </c>
      <c r="R125" s="45" t="s">
        <v>265</v>
      </c>
      <c r="S125" s="45" t="s">
        <v>265</v>
      </c>
      <c r="T125" s="45" t="s">
        <v>265</v>
      </c>
      <c r="U125" s="45">
        <v>14.831</v>
      </c>
      <c r="V125" s="45">
        <v>0</v>
      </c>
      <c r="W125" s="45">
        <v>14.831</v>
      </c>
      <c r="X125" s="45">
        <v>0</v>
      </c>
      <c r="Y125" s="45">
        <v>0</v>
      </c>
      <c r="Z125" s="45">
        <v>14.831</v>
      </c>
      <c r="AA125" s="45">
        <v>14.831</v>
      </c>
      <c r="AB125" s="45">
        <v>0</v>
      </c>
      <c r="AC125" s="45">
        <v>14.831</v>
      </c>
      <c r="AD125" s="45">
        <v>0</v>
      </c>
      <c r="AE125" s="45">
        <v>0</v>
      </c>
      <c r="AF125" s="45">
        <v>14.831</v>
      </c>
      <c r="AG125" s="45">
        <v>0</v>
      </c>
      <c r="AH125" s="45">
        <v>0</v>
      </c>
      <c r="AI125" s="45" t="s">
        <v>265</v>
      </c>
      <c r="AJ125" s="45" t="s">
        <v>265</v>
      </c>
      <c r="AK125" s="45" t="s">
        <v>265</v>
      </c>
      <c r="AL125" s="45" t="s">
        <v>265</v>
      </c>
      <c r="AM125" s="45">
        <v>25.293800000000001</v>
      </c>
    </row>
    <row r="126" spans="1:39" hidden="1" outlineLevel="1">
      <c r="A126" s="8">
        <v>44044</v>
      </c>
      <c r="B126" s="45">
        <v>38.759300000000003</v>
      </c>
      <c r="C126" s="45">
        <v>40.1751</v>
      </c>
      <c r="D126" s="45">
        <v>42.860799999999998</v>
      </c>
      <c r="E126" s="45">
        <v>39.847499999999997</v>
      </c>
      <c r="F126" s="45">
        <v>40.524799999999999</v>
      </c>
      <c r="G126" s="45">
        <v>38.455399999999997</v>
      </c>
      <c r="H126" s="45">
        <v>27.744800000000001</v>
      </c>
      <c r="I126" s="45">
        <v>40.1798</v>
      </c>
      <c r="J126" s="45">
        <v>42.909799999999997</v>
      </c>
      <c r="K126" s="45">
        <v>39.847499999999997</v>
      </c>
      <c r="L126" s="45">
        <v>40.524799999999999</v>
      </c>
      <c r="M126" s="45">
        <v>38.455399999999997</v>
      </c>
      <c r="N126" s="45">
        <v>27.744800000000001</v>
      </c>
      <c r="O126" s="45">
        <v>19.6831</v>
      </c>
      <c r="P126" s="45">
        <v>19.6831</v>
      </c>
      <c r="Q126" s="45" t="s">
        <v>265</v>
      </c>
      <c r="R126" s="45" t="s">
        <v>265</v>
      </c>
      <c r="S126" s="45" t="s">
        <v>265</v>
      </c>
      <c r="T126" s="45" t="s">
        <v>265</v>
      </c>
      <c r="U126" s="45">
        <v>12.402699999999999</v>
      </c>
      <c r="V126" s="45">
        <v>0</v>
      </c>
      <c r="W126" s="45">
        <v>12.402699999999999</v>
      </c>
      <c r="X126" s="45">
        <v>0</v>
      </c>
      <c r="Y126" s="45">
        <v>0</v>
      </c>
      <c r="Z126" s="45">
        <v>12.402699999999999</v>
      </c>
      <c r="AA126" s="45">
        <v>12.402699999999999</v>
      </c>
      <c r="AB126" s="45">
        <v>0</v>
      </c>
      <c r="AC126" s="45">
        <v>12.402699999999999</v>
      </c>
      <c r="AD126" s="45">
        <v>0</v>
      </c>
      <c r="AE126" s="45">
        <v>0</v>
      </c>
      <c r="AF126" s="45">
        <v>12.402699999999999</v>
      </c>
      <c r="AG126" s="45">
        <v>0</v>
      </c>
      <c r="AH126" s="45">
        <v>0</v>
      </c>
      <c r="AI126" s="45" t="s">
        <v>265</v>
      </c>
      <c r="AJ126" s="45" t="s">
        <v>265</v>
      </c>
      <c r="AK126" s="45" t="s">
        <v>265</v>
      </c>
      <c r="AL126" s="45" t="s">
        <v>265</v>
      </c>
      <c r="AM126" s="45">
        <v>23.8706</v>
      </c>
    </row>
    <row r="127" spans="1:39" hidden="1" outlineLevel="1">
      <c r="A127" s="8">
        <v>44075</v>
      </c>
      <c r="B127" s="45">
        <v>37.444699999999997</v>
      </c>
      <c r="C127" s="45">
        <v>38.906599999999997</v>
      </c>
      <c r="D127" s="45">
        <v>42.709899999999998</v>
      </c>
      <c r="E127" s="45">
        <v>38.380099999999999</v>
      </c>
      <c r="F127" s="45">
        <v>40.638100000000001</v>
      </c>
      <c r="G127" s="45">
        <v>33.126100000000001</v>
      </c>
      <c r="H127" s="45">
        <v>21.403600000000001</v>
      </c>
      <c r="I127" s="45">
        <v>38.909500000000001</v>
      </c>
      <c r="J127" s="45">
        <v>42.738</v>
      </c>
      <c r="K127" s="45">
        <v>38.380099999999999</v>
      </c>
      <c r="L127" s="45">
        <v>40.638100000000001</v>
      </c>
      <c r="M127" s="45">
        <v>33.126100000000001</v>
      </c>
      <c r="N127" s="45">
        <v>21.403600000000001</v>
      </c>
      <c r="O127" s="45">
        <v>18.6114</v>
      </c>
      <c r="P127" s="45">
        <v>18.6114</v>
      </c>
      <c r="Q127" s="45" t="s">
        <v>265</v>
      </c>
      <c r="R127" s="45" t="s">
        <v>265</v>
      </c>
      <c r="S127" s="45" t="s">
        <v>265</v>
      </c>
      <c r="T127" s="45" t="s">
        <v>265</v>
      </c>
      <c r="U127" s="45">
        <v>13.0595</v>
      </c>
      <c r="V127" s="45">
        <v>0</v>
      </c>
      <c r="W127" s="45">
        <v>13.0595</v>
      </c>
      <c r="X127" s="45">
        <v>0</v>
      </c>
      <c r="Y127" s="45">
        <v>0</v>
      </c>
      <c r="Z127" s="45">
        <v>13.0595</v>
      </c>
      <c r="AA127" s="45">
        <v>13.0595</v>
      </c>
      <c r="AB127" s="45">
        <v>0</v>
      </c>
      <c r="AC127" s="45">
        <v>13.0595</v>
      </c>
      <c r="AD127" s="45">
        <v>0</v>
      </c>
      <c r="AE127" s="45">
        <v>0</v>
      </c>
      <c r="AF127" s="45">
        <v>13.0595</v>
      </c>
      <c r="AG127" s="45">
        <v>0</v>
      </c>
      <c r="AH127" s="45">
        <v>0</v>
      </c>
      <c r="AI127" s="45" t="s">
        <v>265</v>
      </c>
      <c r="AJ127" s="45" t="s">
        <v>265</v>
      </c>
      <c r="AK127" s="45" t="s">
        <v>265</v>
      </c>
      <c r="AL127" s="45" t="s">
        <v>265</v>
      </c>
      <c r="AM127" s="45">
        <v>23.472300000000001</v>
      </c>
    </row>
    <row r="128" spans="1:39" hidden="1" outlineLevel="1">
      <c r="A128" s="8">
        <v>44105</v>
      </c>
      <c r="B128" s="45">
        <v>37.996099999999998</v>
      </c>
      <c r="C128" s="45">
        <v>39.791200000000003</v>
      </c>
      <c r="D128" s="45">
        <v>42.718899999999998</v>
      </c>
      <c r="E128" s="45">
        <v>39.381599999999999</v>
      </c>
      <c r="F128" s="45">
        <v>40.6967</v>
      </c>
      <c r="G128" s="45">
        <v>36.030999999999999</v>
      </c>
      <c r="H128" s="45">
        <v>27.881399999999999</v>
      </c>
      <c r="I128" s="45">
        <v>39.790500000000002</v>
      </c>
      <c r="J128" s="45">
        <v>42.715299999999999</v>
      </c>
      <c r="K128" s="45">
        <v>39.381599999999999</v>
      </c>
      <c r="L128" s="45">
        <v>40.6967</v>
      </c>
      <c r="M128" s="45">
        <v>36.030999999999999</v>
      </c>
      <c r="N128" s="45">
        <v>27.881399999999999</v>
      </c>
      <c r="O128" s="45">
        <v>47.548200000000001</v>
      </c>
      <c r="P128" s="45">
        <v>47.548200000000001</v>
      </c>
      <c r="Q128" s="45" t="s">
        <v>265</v>
      </c>
      <c r="R128" s="45" t="s">
        <v>265</v>
      </c>
      <c r="S128" s="45" t="s">
        <v>265</v>
      </c>
      <c r="T128" s="45" t="s">
        <v>265</v>
      </c>
      <c r="U128" s="45">
        <v>11.073399999999999</v>
      </c>
      <c r="V128" s="45">
        <v>0</v>
      </c>
      <c r="W128" s="45">
        <v>11.073399999999999</v>
      </c>
      <c r="X128" s="45">
        <v>0</v>
      </c>
      <c r="Y128" s="45">
        <v>0</v>
      </c>
      <c r="Z128" s="45">
        <v>12.765700000000001</v>
      </c>
      <c r="AA128" s="45">
        <v>11.073399999999999</v>
      </c>
      <c r="AB128" s="45">
        <v>0</v>
      </c>
      <c r="AC128" s="45">
        <v>11.073399999999999</v>
      </c>
      <c r="AD128" s="45">
        <v>0</v>
      </c>
      <c r="AE128" s="45">
        <v>0</v>
      </c>
      <c r="AF128" s="45">
        <v>12.765700000000001</v>
      </c>
      <c r="AG128" s="45">
        <v>0</v>
      </c>
      <c r="AH128" s="45">
        <v>0</v>
      </c>
      <c r="AI128" s="45" t="s">
        <v>265</v>
      </c>
      <c r="AJ128" s="45" t="s">
        <v>265</v>
      </c>
      <c r="AK128" s="45" t="s">
        <v>265</v>
      </c>
      <c r="AL128" s="45" t="s">
        <v>265</v>
      </c>
      <c r="AM128" s="45">
        <v>23.268699999999999</v>
      </c>
    </row>
    <row r="129" spans="1:39" hidden="1" outlineLevel="1">
      <c r="A129" s="8">
        <v>44136</v>
      </c>
      <c r="B129" s="45">
        <v>37.917299999999997</v>
      </c>
      <c r="C129" s="45">
        <v>39.540100000000002</v>
      </c>
      <c r="D129" s="45">
        <v>42.479599999999998</v>
      </c>
      <c r="E129" s="45">
        <v>39.1111</v>
      </c>
      <c r="F129" s="45">
        <v>40.690300000000001</v>
      </c>
      <c r="G129" s="45">
        <v>37.482500000000002</v>
      </c>
      <c r="H129" s="45">
        <v>23.547599999999999</v>
      </c>
      <c r="I129" s="45">
        <v>39.538899999999998</v>
      </c>
      <c r="J129" s="45">
        <v>42.473199999999999</v>
      </c>
      <c r="K129" s="45">
        <v>39.1111</v>
      </c>
      <c r="L129" s="45">
        <v>40.690300000000001</v>
      </c>
      <c r="M129" s="45">
        <v>37.482500000000002</v>
      </c>
      <c r="N129" s="45">
        <v>23.547599999999999</v>
      </c>
      <c r="O129" s="45">
        <v>49.790700000000001</v>
      </c>
      <c r="P129" s="45">
        <v>49.790700000000001</v>
      </c>
      <c r="Q129" s="45" t="s">
        <v>265</v>
      </c>
      <c r="R129" s="45" t="s">
        <v>265</v>
      </c>
      <c r="S129" s="45" t="s">
        <v>265</v>
      </c>
      <c r="T129" s="45" t="s">
        <v>265</v>
      </c>
      <c r="U129" s="45">
        <v>13.1944</v>
      </c>
      <c r="V129" s="45">
        <v>0</v>
      </c>
      <c r="W129" s="45">
        <v>13.1944</v>
      </c>
      <c r="X129" s="45">
        <v>0</v>
      </c>
      <c r="Y129" s="45">
        <v>0</v>
      </c>
      <c r="Z129" s="45">
        <v>13.1944</v>
      </c>
      <c r="AA129" s="45">
        <v>13.1944</v>
      </c>
      <c r="AB129" s="45">
        <v>0</v>
      </c>
      <c r="AC129" s="45">
        <v>13.1944</v>
      </c>
      <c r="AD129" s="45">
        <v>0</v>
      </c>
      <c r="AE129" s="45">
        <v>0</v>
      </c>
      <c r="AF129" s="45">
        <v>13.1944</v>
      </c>
      <c r="AG129" s="45">
        <v>0</v>
      </c>
      <c r="AH129" s="45">
        <v>0</v>
      </c>
      <c r="AI129" s="45" t="s">
        <v>265</v>
      </c>
      <c r="AJ129" s="45" t="s">
        <v>265</v>
      </c>
      <c r="AK129" s="45" t="s">
        <v>265</v>
      </c>
      <c r="AL129" s="45" t="s">
        <v>265</v>
      </c>
      <c r="AM129" s="45">
        <v>23.497900000000001</v>
      </c>
    </row>
    <row r="130" spans="1:39" hidden="1" outlineLevel="1">
      <c r="A130" s="8">
        <v>44166</v>
      </c>
      <c r="B130" s="45">
        <v>37.020899999999997</v>
      </c>
      <c r="C130" s="45">
        <v>38.133699999999997</v>
      </c>
      <c r="D130" s="45">
        <v>41.9223</v>
      </c>
      <c r="E130" s="45">
        <v>37.601799999999997</v>
      </c>
      <c r="F130" s="45">
        <v>38.786700000000003</v>
      </c>
      <c r="G130" s="45">
        <v>35.137300000000003</v>
      </c>
      <c r="H130" s="45">
        <v>24.631399999999999</v>
      </c>
      <c r="I130" s="45">
        <v>38.131300000000003</v>
      </c>
      <c r="J130" s="45">
        <v>41.910699999999999</v>
      </c>
      <c r="K130" s="45">
        <v>37.601799999999997</v>
      </c>
      <c r="L130" s="45">
        <v>38.786700000000003</v>
      </c>
      <c r="M130" s="45">
        <v>35.137300000000003</v>
      </c>
      <c r="N130" s="45">
        <v>24.631399999999999</v>
      </c>
      <c r="O130" s="45">
        <v>47.660699999999999</v>
      </c>
      <c r="P130" s="45">
        <v>47.660699999999999</v>
      </c>
      <c r="Q130" s="45" t="s">
        <v>265</v>
      </c>
      <c r="R130" s="45" t="s">
        <v>265</v>
      </c>
      <c r="S130" s="45" t="s">
        <v>265</v>
      </c>
      <c r="T130" s="45" t="s">
        <v>265</v>
      </c>
      <c r="U130" s="45">
        <v>10.9963</v>
      </c>
      <c r="V130" s="45">
        <v>0</v>
      </c>
      <c r="W130" s="45">
        <v>10.9963</v>
      </c>
      <c r="X130" s="45">
        <v>0</v>
      </c>
      <c r="Y130" s="45">
        <v>11</v>
      </c>
      <c r="Z130" s="45">
        <v>10.995900000000001</v>
      </c>
      <c r="AA130" s="45">
        <v>10.9963</v>
      </c>
      <c r="AB130" s="45">
        <v>0</v>
      </c>
      <c r="AC130" s="45">
        <v>10.9963</v>
      </c>
      <c r="AD130" s="45">
        <v>0</v>
      </c>
      <c r="AE130" s="45">
        <v>11</v>
      </c>
      <c r="AF130" s="45">
        <v>10.995900000000001</v>
      </c>
      <c r="AG130" s="45">
        <v>0</v>
      </c>
      <c r="AH130" s="45">
        <v>0</v>
      </c>
      <c r="AI130" s="45" t="s">
        <v>265</v>
      </c>
      <c r="AJ130" s="45" t="s">
        <v>265</v>
      </c>
      <c r="AK130" s="45" t="s">
        <v>265</v>
      </c>
      <c r="AL130" s="45" t="s">
        <v>265</v>
      </c>
      <c r="AM130" s="45">
        <v>24.912400000000002</v>
      </c>
    </row>
    <row r="131" spans="1:39" hidden="1" outlineLevel="1">
      <c r="A131" s="8">
        <v>44197</v>
      </c>
      <c r="B131" s="45">
        <v>37.170499999999997</v>
      </c>
      <c r="C131" s="45">
        <v>38.483899999999998</v>
      </c>
      <c r="D131" s="45">
        <v>41.8367</v>
      </c>
      <c r="E131" s="45">
        <v>38.015500000000003</v>
      </c>
      <c r="F131" s="45">
        <v>39.2102</v>
      </c>
      <c r="G131" s="45">
        <v>35.213299999999997</v>
      </c>
      <c r="H131" s="45">
        <v>26.142099999999999</v>
      </c>
      <c r="I131" s="45">
        <v>38.483800000000002</v>
      </c>
      <c r="J131" s="45">
        <v>41.837800000000001</v>
      </c>
      <c r="K131" s="45">
        <v>38.015500000000003</v>
      </c>
      <c r="L131" s="45">
        <v>39.2102</v>
      </c>
      <c r="M131" s="45">
        <v>35.213299999999997</v>
      </c>
      <c r="N131" s="45">
        <v>26.142099999999999</v>
      </c>
      <c r="O131" s="45">
        <v>39.868400000000001</v>
      </c>
      <c r="P131" s="45">
        <v>39.868400000000001</v>
      </c>
      <c r="Q131" s="45" t="s">
        <v>265</v>
      </c>
      <c r="R131" s="45" t="s">
        <v>265</v>
      </c>
      <c r="S131" s="45" t="s">
        <v>265</v>
      </c>
      <c r="T131" s="45" t="s">
        <v>265</v>
      </c>
      <c r="U131" s="45">
        <v>10.3964</v>
      </c>
      <c r="V131" s="45">
        <v>0</v>
      </c>
      <c r="W131" s="45">
        <v>10.3964</v>
      </c>
      <c r="X131" s="45">
        <v>0</v>
      </c>
      <c r="Y131" s="45">
        <v>0</v>
      </c>
      <c r="Z131" s="45">
        <v>10.3964</v>
      </c>
      <c r="AA131" s="45">
        <v>10.3964</v>
      </c>
      <c r="AB131" s="45">
        <v>0</v>
      </c>
      <c r="AC131" s="45">
        <v>10.3964</v>
      </c>
      <c r="AD131" s="45">
        <v>0</v>
      </c>
      <c r="AE131" s="45">
        <v>0</v>
      </c>
      <c r="AF131" s="45">
        <v>10.3964</v>
      </c>
      <c r="AG131" s="45">
        <v>0</v>
      </c>
      <c r="AH131" s="45">
        <v>0</v>
      </c>
      <c r="AI131" s="45" t="s">
        <v>265</v>
      </c>
      <c r="AJ131" s="45" t="s">
        <v>265</v>
      </c>
      <c r="AK131" s="45" t="s">
        <v>265</v>
      </c>
      <c r="AL131" s="45" t="s">
        <v>265</v>
      </c>
      <c r="AM131" s="45">
        <v>23.454499999999999</v>
      </c>
    </row>
    <row r="132" spans="1:39" hidden="1" outlineLevel="1">
      <c r="A132" s="8">
        <v>44228</v>
      </c>
      <c r="B132" s="45">
        <v>37.506100000000004</v>
      </c>
      <c r="C132" s="45">
        <v>39.036099999999998</v>
      </c>
      <c r="D132" s="45">
        <v>42.285499999999999</v>
      </c>
      <c r="E132" s="45">
        <v>38.520499999999998</v>
      </c>
      <c r="F132" s="45">
        <v>39.298900000000003</v>
      </c>
      <c r="G132" s="45">
        <v>37.043300000000002</v>
      </c>
      <c r="H132" s="45">
        <v>26.202400000000001</v>
      </c>
      <c r="I132" s="45">
        <v>39.014800000000001</v>
      </c>
      <c r="J132" s="45">
        <v>42.177100000000003</v>
      </c>
      <c r="K132" s="45">
        <v>38.520499999999998</v>
      </c>
      <c r="L132" s="45">
        <v>39.298900000000003</v>
      </c>
      <c r="M132" s="45">
        <v>37.043300000000002</v>
      </c>
      <c r="N132" s="45">
        <v>26.202400000000001</v>
      </c>
      <c r="O132" s="45">
        <v>49.441299999999998</v>
      </c>
      <c r="P132" s="45">
        <v>49.441299999999998</v>
      </c>
      <c r="Q132" s="45" t="s">
        <v>265</v>
      </c>
      <c r="R132" s="45" t="s">
        <v>265</v>
      </c>
      <c r="S132" s="45" t="s">
        <v>265</v>
      </c>
      <c r="T132" s="45" t="s">
        <v>265</v>
      </c>
      <c r="U132" s="45">
        <v>12.037000000000001</v>
      </c>
      <c r="V132" s="45">
        <v>0</v>
      </c>
      <c r="W132" s="45">
        <v>12.037000000000001</v>
      </c>
      <c r="X132" s="45">
        <v>0</v>
      </c>
      <c r="Y132" s="45">
        <v>10</v>
      </c>
      <c r="Z132" s="45">
        <v>12.1503</v>
      </c>
      <c r="AA132" s="45">
        <v>12.037000000000001</v>
      </c>
      <c r="AB132" s="45">
        <v>0</v>
      </c>
      <c r="AC132" s="45">
        <v>12.037000000000001</v>
      </c>
      <c r="AD132" s="45">
        <v>0</v>
      </c>
      <c r="AE132" s="45">
        <v>10</v>
      </c>
      <c r="AF132" s="45">
        <v>12.1503</v>
      </c>
      <c r="AG132" s="45">
        <v>0</v>
      </c>
      <c r="AH132" s="45">
        <v>0</v>
      </c>
      <c r="AI132" s="45" t="s">
        <v>265</v>
      </c>
      <c r="AJ132" s="45" t="s">
        <v>265</v>
      </c>
      <c r="AK132" s="45" t="s">
        <v>265</v>
      </c>
      <c r="AL132" s="45" t="s">
        <v>265</v>
      </c>
      <c r="AM132" s="45">
        <v>24.705100000000002</v>
      </c>
    </row>
    <row r="133" spans="1:39" hidden="1" outlineLevel="1">
      <c r="A133" s="8">
        <v>44256</v>
      </c>
      <c r="B133" s="45">
        <v>37.231900000000003</v>
      </c>
      <c r="C133" s="45">
        <v>38.6768</v>
      </c>
      <c r="D133" s="45">
        <v>41.985300000000002</v>
      </c>
      <c r="E133" s="45">
        <v>38.177199999999999</v>
      </c>
      <c r="F133" s="45">
        <v>39.408499999999997</v>
      </c>
      <c r="G133" s="45">
        <v>36.604100000000003</v>
      </c>
      <c r="H133" s="45">
        <v>23.419699999999999</v>
      </c>
      <c r="I133" s="45">
        <v>38.673299999999998</v>
      </c>
      <c r="J133" s="45">
        <v>41.966299999999997</v>
      </c>
      <c r="K133" s="45">
        <v>38.177199999999999</v>
      </c>
      <c r="L133" s="45">
        <v>39.408499999999997</v>
      </c>
      <c r="M133" s="45">
        <v>36.604100000000003</v>
      </c>
      <c r="N133" s="45">
        <v>23.419699999999999</v>
      </c>
      <c r="O133" s="45">
        <v>49.837600000000002</v>
      </c>
      <c r="P133" s="45">
        <v>49.837600000000002</v>
      </c>
      <c r="Q133" s="45" t="s">
        <v>265</v>
      </c>
      <c r="R133" s="45" t="s">
        <v>265</v>
      </c>
      <c r="S133" s="45" t="s">
        <v>265</v>
      </c>
      <c r="T133" s="45" t="s">
        <v>265</v>
      </c>
      <c r="U133" s="45">
        <v>14.3622</v>
      </c>
      <c r="V133" s="45">
        <v>0</v>
      </c>
      <c r="W133" s="45">
        <v>14.3622</v>
      </c>
      <c r="X133" s="45">
        <v>0</v>
      </c>
      <c r="Y133" s="45">
        <v>0</v>
      </c>
      <c r="Z133" s="45">
        <v>14.3622</v>
      </c>
      <c r="AA133" s="45">
        <v>14.3622</v>
      </c>
      <c r="AB133" s="45">
        <v>0</v>
      </c>
      <c r="AC133" s="45">
        <v>14.3622</v>
      </c>
      <c r="AD133" s="45">
        <v>0</v>
      </c>
      <c r="AE133" s="45">
        <v>0</v>
      </c>
      <c r="AF133" s="45">
        <v>14.3622</v>
      </c>
      <c r="AG133" s="45">
        <v>0</v>
      </c>
      <c r="AH133" s="45">
        <v>0</v>
      </c>
      <c r="AI133" s="45" t="s">
        <v>265</v>
      </c>
      <c r="AJ133" s="45" t="s">
        <v>265</v>
      </c>
      <c r="AK133" s="45" t="s">
        <v>265</v>
      </c>
      <c r="AL133" s="45" t="s">
        <v>265</v>
      </c>
      <c r="AM133" s="45">
        <v>23.188300000000002</v>
      </c>
    </row>
    <row r="134" spans="1:39" hidden="1" outlineLevel="1">
      <c r="A134" s="8">
        <v>44287</v>
      </c>
      <c r="B134" s="45">
        <v>36.836300000000001</v>
      </c>
      <c r="C134" s="45">
        <v>38.268000000000001</v>
      </c>
      <c r="D134" s="45">
        <v>42.614400000000003</v>
      </c>
      <c r="E134" s="45">
        <v>37.599200000000003</v>
      </c>
      <c r="F134" s="45">
        <v>39.203099999999999</v>
      </c>
      <c r="G134" s="45">
        <v>34.852899999999998</v>
      </c>
      <c r="H134" s="45">
        <v>22.354299999999999</v>
      </c>
      <c r="I134" s="45">
        <v>38.265999999999998</v>
      </c>
      <c r="J134" s="45">
        <v>42.618400000000001</v>
      </c>
      <c r="K134" s="45">
        <v>37.599200000000003</v>
      </c>
      <c r="L134" s="45">
        <v>39.203099999999999</v>
      </c>
      <c r="M134" s="45">
        <v>34.852899999999998</v>
      </c>
      <c r="N134" s="45">
        <v>22.354299999999999</v>
      </c>
      <c r="O134" s="45">
        <v>41.697499999999998</v>
      </c>
      <c r="P134" s="45">
        <v>41.697499999999998</v>
      </c>
      <c r="Q134" s="45" t="s">
        <v>265</v>
      </c>
      <c r="R134" s="45" t="s">
        <v>265</v>
      </c>
      <c r="S134" s="45" t="s">
        <v>265</v>
      </c>
      <c r="T134" s="45" t="s">
        <v>265</v>
      </c>
      <c r="U134" s="45">
        <v>12.3047</v>
      </c>
      <c r="V134" s="45">
        <v>0</v>
      </c>
      <c r="W134" s="45">
        <v>12.3047</v>
      </c>
      <c r="X134" s="45">
        <v>0</v>
      </c>
      <c r="Y134" s="45">
        <v>12.1999</v>
      </c>
      <c r="Z134" s="45">
        <v>12.311999999999999</v>
      </c>
      <c r="AA134" s="45">
        <v>12.3047</v>
      </c>
      <c r="AB134" s="45">
        <v>0</v>
      </c>
      <c r="AC134" s="45">
        <v>12.3047</v>
      </c>
      <c r="AD134" s="45">
        <v>0</v>
      </c>
      <c r="AE134" s="45">
        <v>12.1999</v>
      </c>
      <c r="AF134" s="45">
        <v>12.311999999999999</v>
      </c>
      <c r="AG134" s="45">
        <v>0</v>
      </c>
      <c r="AH134" s="45">
        <v>0</v>
      </c>
      <c r="AI134" s="45" t="s">
        <v>265</v>
      </c>
      <c r="AJ134" s="45" t="s">
        <v>265</v>
      </c>
      <c r="AK134" s="45" t="s">
        <v>265</v>
      </c>
      <c r="AL134" s="45" t="s">
        <v>265</v>
      </c>
      <c r="AM134" s="45">
        <v>24.599</v>
      </c>
    </row>
    <row r="135" spans="1:39" hidden="1" outlineLevel="1">
      <c r="A135" s="8">
        <v>44317</v>
      </c>
      <c r="B135" s="45">
        <v>37.027700000000003</v>
      </c>
      <c r="C135" s="45">
        <v>38.493899999999996</v>
      </c>
      <c r="D135" s="45">
        <v>42.795099999999998</v>
      </c>
      <c r="E135" s="45">
        <v>37.883899999999997</v>
      </c>
      <c r="F135" s="45">
        <v>38.915100000000002</v>
      </c>
      <c r="G135" s="45">
        <v>36.4878</v>
      </c>
      <c r="H135" s="45">
        <v>19.567799999999998</v>
      </c>
      <c r="I135" s="45">
        <v>38.493000000000002</v>
      </c>
      <c r="J135" s="45">
        <v>42.7911</v>
      </c>
      <c r="K135" s="45">
        <v>37.883899999999997</v>
      </c>
      <c r="L135" s="45">
        <v>38.915100000000002</v>
      </c>
      <c r="M135" s="45">
        <v>36.4878</v>
      </c>
      <c r="N135" s="45">
        <v>19.567799999999998</v>
      </c>
      <c r="O135" s="45">
        <v>48.9283</v>
      </c>
      <c r="P135" s="45">
        <v>48.9283</v>
      </c>
      <c r="Q135" s="45" t="s">
        <v>265</v>
      </c>
      <c r="R135" s="45" t="s">
        <v>265</v>
      </c>
      <c r="S135" s="45" t="s">
        <v>265</v>
      </c>
      <c r="T135" s="45" t="s">
        <v>265</v>
      </c>
      <c r="U135" s="45">
        <v>11.296099999999999</v>
      </c>
      <c r="V135" s="45">
        <v>0</v>
      </c>
      <c r="W135" s="45">
        <v>11.296099999999999</v>
      </c>
      <c r="X135" s="45">
        <v>0</v>
      </c>
      <c r="Y135" s="45">
        <v>0</v>
      </c>
      <c r="Z135" s="45">
        <v>11.296099999999999</v>
      </c>
      <c r="AA135" s="45">
        <v>11.296099999999999</v>
      </c>
      <c r="AB135" s="45">
        <v>0</v>
      </c>
      <c r="AC135" s="45">
        <v>11.296099999999999</v>
      </c>
      <c r="AD135" s="45">
        <v>0</v>
      </c>
      <c r="AE135" s="45">
        <v>0</v>
      </c>
      <c r="AF135" s="45">
        <v>11.296099999999999</v>
      </c>
      <c r="AG135" s="45">
        <v>0</v>
      </c>
      <c r="AH135" s="45">
        <v>0</v>
      </c>
      <c r="AI135" s="45" t="s">
        <v>265</v>
      </c>
      <c r="AJ135" s="45" t="s">
        <v>265</v>
      </c>
      <c r="AK135" s="45" t="s">
        <v>265</v>
      </c>
      <c r="AL135" s="45" t="s">
        <v>265</v>
      </c>
      <c r="AM135" s="45">
        <v>22.680800000000001</v>
      </c>
    </row>
    <row r="136" spans="1:39" hidden="1" outlineLevel="1">
      <c r="A136" s="8">
        <v>44348</v>
      </c>
      <c r="B136" s="45">
        <v>37.1952</v>
      </c>
      <c r="C136" s="45">
        <v>38.657200000000003</v>
      </c>
      <c r="D136" s="45">
        <v>41.317500000000003</v>
      </c>
      <c r="E136" s="45">
        <v>38.2331</v>
      </c>
      <c r="F136" s="45">
        <v>38.438299999999998</v>
      </c>
      <c r="G136" s="45">
        <v>44.915300000000002</v>
      </c>
      <c r="H136" s="45">
        <v>11.2037</v>
      </c>
      <c r="I136" s="45">
        <v>38.656599999999997</v>
      </c>
      <c r="J136" s="45">
        <v>41.3172</v>
      </c>
      <c r="K136" s="45">
        <v>38.2331</v>
      </c>
      <c r="L136" s="45">
        <v>38.438299999999998</v>
      </c>
      <c r="M136" s="45">
        <v>44.915300000000002</v>
      </c>
      <c r="N136" s="45">
        <v>11.2037</v>
      </c>
      <c r="O136" s="45">
        <v>41.539099999999998</v>
      </c>
      <c r="P136" s="45">
        <v>41.539099999999998</v>
      </c>
      <c r="Q136" s="45" t="s">
        <v>265</v>
      </c>
      <c r="R136" s="45" t="s">
        <v>265</v>
      </c>
      <c r="S136" s="45" t="s">
        <v>265</v>
      </c>
      <c r="T136" s="45" t="s">
        <v>265</v>
      </c>
      <c r="U136" s="45">
        <v>11.040699999999999</v>
      </c>
      <c r="V136" s="45">
        <v>0</v>
      </c>
      <c r="W136" s="45">
        <v>11.040699999999999</v>
      </c>
      <c r="X136" s="45">
        <v>0</v>
      </c>
      <c r="Y136" s="45">
        <v>0</v>
      </c>
      <c r="Z136" s="45">
        <v>11.040699999999999</v>
      </c>
      <c r="AA136" s="45">
        <v>11.040699999999999</v>
      </c>
      <c r="AB136" s="45">
        <v>0</v>
      </c>
      <c r="AC136" s="45">
        <v>11.040699999999999</v>
      </c>
      <c r="AD136" s="45">
        <v>0</v>
      </c>
      <c r="AE136" s="45">
        <v>0</v>
      </c>
      <c r="AF136" s="45">
        <v>11.040699999999999</v>
      </c>
      <c r="AG136" s="45">
        <v>0</v>
      </c>
      <c r="AH136" s="45">
        <v>0</v>
      </c>
      <c r="AI136" s="45" t="s">
        <v>265</v>
      </c>
      <c r="AJ136" s="45" t="s">
        <v>265</v>
      </c>
      <c r="AK136" s="45" t="s">
        <v>265</v>
      </c>
      <c r="AL136" s="45" t="s">
        <v>265</v>
      </c>
      <c r="AM136" s="45">
        <v>21.6708</v>
      </c>
    </row>
    <row r="137" spans="1:39" hidden="1" outlineLevel="1">
      <c r="A137" s="8">
        <v>44378</v>
      </c>
      <c r="B137" s="45">
        <v>36.083500000000001</v>
      </c>
      <c r="C137" s="45">
        <v>37.691499999999998</v>
      </c>
      <c r="D137" s="45">
        <v>41.390700000000002</v>
      </c>
      <c r="E137" s="45">
        <v>37.067</v>
      </c>
      <c r="F137" s="45">
        <v>38.679600000000001</v>
      </c>
      <c r="G137" s="45">
        <v>34.543100000000003</v>
      </c>
      <c r="H137" s="45">
        <v>21.0031</v>
      </c>
      <c r="I137" s="45">
        <v>37.6905</v>
      </c>
      <c r="J137" s="45">
        <v>41.3874</v>
      </c>
      <c r="K137" s="45">
        <v>37.067</v>
      </c>
      <c r="L137" s="45">
        <v>38.679600000000001</v>
      </c>
      <c r="M137" s="45">
        <v>34.543100000000003</v>
      </c>
      <c r="N137" s="45">
        <v>21.0031</v>
      </c>
      <c r="O137" s="45">
        <v>45.285499999999999</v>
      </c>
      <c r="P137" s="45">
        <v>45.285499999999999</v>
      </c>
      <c r="Q137" s="45" t="s">
        <v>265</v>
      </c>
      <c r="R137" s="45" t="s">
        <v>265</v>
      </c>
      <c r="S137" s="45" t="s">
        <v>265</v>
      </c>
      <c r="T137" s="45" t="s">
        <v>265</v>
      </c>
      <c r="U137" s="45">
        <v>11.882999999999999</v>
      </c>
      <c r="V137" s="45">
        <v>0</v>
      </c>
      <c r="W137" s="45">
        <v>11.882999999999999</v>
      </c>
      <c r="X137" s="45">
        <v>0</v>
      </c>
      <c r="Y137" s="45">
        <v>12.1999</v>
      </c>
      <c r="Z137" s="45">
        <v>11.8689</v>
      </c>
      <c r="AA137" s="45">
        <v>11.882999999999999</v>
      </c>
      <c r="AB137" s="45">
        <v>0</v>
      </c>
      <c r="AC137" s="45">
        <v>11.882999999999999</v>
      </c>
      <c r="AD137" s="45">
        <v>0</v>
      </c>
      <c r="AE137" s="45">
        <v>12.1999</v>
      </c>
      <c r="AF137" s="45">
        <v>11.8689</v>
      </c>
      <c r="AG137" s="45">
        <v>0</v>
      </c>
      <c r="AH137" s="45">
        <v>0</v>
      </c>
      <c r="AI137" s="45" t="s">
        <v>265</v>
      </c>
      <c r="AJ137" s="45" t="s">
        <v>265</v>
      </c>
      <c r="AK137" s="45" t="s">
        <v>265</v>
      </c>
      <c r="AL137" s="45" t="s">
        <v>265</v>
      </c>
      <c r="AM137" s="45">
        <v>21.328299999999999</v>
      </c>
    </row>
    <row r="138" spans="1:39" hidden="1" outlineLevel="1">
      <c r="A138" s="8">
        <v>44409</v>
      </c>
      <c r="B138" s="45">
        <v>36.632800000000003</v>
      </c>
      <c r="C138" s="45">
        <v>37.9846</v>
      </c>
      <c r="D138" s="45">
        <v>41.363100000000003</v>
      </c>
      <c r="E138" s="45">
        <v>37.401000000000003</v>
      </c>
      <c r="F138" s="45">
        <v>38.701799999999999</v>
      </c>
      <c r="G138" s="45">
        <v>36.623399999999997</v>
      </c>
      <c r="H138" s="45">
        <v>17.747399999999999</v>
      </c>
      <c r="I138" s="45">
        <v>37.928800000000003</v>
      </c>
      <c r="J138" s="45">
        <v>41.090800000000002</v>
      </c>
      <c r="K138" s="45">
        <v>37.401000000000003</v>
      </c>
      <c r="L138" s="45">
        <v>38.701799999999999</v>
      </c>
      <c r="M138" s="45">
        <v>36.623399999999997</v>
      </c>
      <c r="N138" s="45">
        <v>17.747399999999999</v>
      </c>
      <c r="O138" s="45">
        <v>49.1768</v>
      </c>
      <c r="P138" s="45">
        <v>49.1768</v>
      </c>
      <c r="Q138" s="45" t="s">
        <v>265</v>
      </c>
      <c r="R138" s="45" t="s">
        <v>265</v>
      </c>
      <c r="S138" s="45" t="s">
        <v>265</v>
      </c>
      <c r="T138" s="45" t="s">
        <v>265</v>
      </c>
      <c r="U138" s="45">
        <v>12.155900000000001</v>
      </c>
      <c r="V138" s="45">
        <v>0</v>
      </c>
      <c r="W138" s="45">
        <v>12.155900000000001</v>
      </c>
      <c r="X138" s="45">
        <v>28.2956</v>
      </c>
      <c r="Y138" s="45">
        <v>0</v>
      </c>
      <c r="Z138" s="45">
        <v>12.0349</v>
      </c>
      <c r="AA138" s="45">
        <v>12.155900000000001</v>
      </c>
      <c r="AB138" s="45">
        <v>0</v>
      </c>
      <c r="AC138" s="45">
        <v>12.155900000000001</v>
      </c>
      <c r="AD138" s="45">
        <v>28.2956</v>
      </c>
      <c r="AE138" s="45">
        <v>0</v>
      </c>
      <c r="AF138" s="45">
        <v>12.0349</v>
      </c>
      <c r="AG138" s="45">
        <v>0</v>
      </c>
      <c r="AH138" s="45">
        <v>0</v>
      </c>
      <c r="AI138" s="45" t="s">
        <v>265</v>
      </c>
      <c r="AJ138" s="45" t="s">
        <v>265</v>
      </c>
      <c r="AK138" s="45" t="s">
        <v>265</v>
      </c>
      <c r="AL138" s="45" t="s">
        <v>265</v>
      </c>
      <c r="AM138" s="45">
        <v>22.173400000000001</v>
      </c>
    </row>
    <row r="139" spans="1:39" hidden="1" outlineLevel="1">
      <c r="A139" s="8">
        <v>44440</v>
      </c>
      <c r="B139" s="45">
        <v>36.4422</v>
      </c>
      <c r="C139" s="45">
        <v>37.981900000000003</v>
      </c>
      <c r="D139" s="45">
        <v>41.908200000000001</v>
      </c>
      <c r="E139" s="45">
        <v>37.339300000000001</v>
      </c>
      <c r="F139" s="45">
        <v>38.564300000000003</v>
      </c>
      <c r="G139" s="45">
        <v>36.8568</v>
      </c>
      <c r="H139" s="45">
        <v>19.374500000000001</v>
      </c>
      <c r="I139" s="45">
        <v>37.977899999999998</v>
      </c>
      <c r="J139" s="45">
        <v>41.892699999999998</v>
      </c>
      <c r="K139" s="45">
        <v>37.339300000000001</v>
      </c>
      <c r="L139" s="45">
        <v>38.564300000000003</v>
      </c>
      <c r="M139" s="45">
        <v>36.8568</v>
      </c>
      <c r="N139" s="45">
        <v>19.374500000000001</v>
      </c>
      <c r="O139" s="45">
        <v>46.4848</v>
      </c>
      <c r="P139" s="45">
        <v>46.4848</v>
      </c>
      <c r="Q139" s="45" t="s">
        <v>265</v>
      </c>
      <c r="R139" s="45" t="s">
        <v>265</v>
      </c>
      <c r="S139" s="45" t="s">
        <v>265</v>
      </c>
      <c r="T139" s="45" t="s">
        <v>265</v>
      </c>
      <c r="U139" s="45">
        <v>12.1515</v>
      </c>
      <c r="V139" s="45">
        <v>0</v>
      </c>
      <c r="W139" s="45">
        <v>12.1515</v>
      </c>
      <c r="X139" s="45">
        <v>0</v>
      </c>
      <c r="Y139" s="45">
        <v>0</v>
      </c>
      <c r="Z139" s="45">
        <v>12.1515</v>
      </c>
      <c r="AA139" s="45">
        <v>12.1515</v>
      </c>
      <c r="AB139" s="45">
        <v>0</v>
      </c>
      <c r="AC139" s="45">
        <v>12.1515</v>
      </c>
      <c r="AD139" s="45">
        <v>0</v>
      </c>
      <c r="AE139" s="45">
        <v>0</v>
      </c>
      <c r="AF139" s="45">
        <v>12.1515</v>
      </c>
      <c r="AG139" s="45">
        <v>0</v>
      </c>
      <c r="AH139" s="45">
        <v>0</v>
      </c>
      <c r="AI139" s="45" t="s">
        <v>265</v>
      </c>
      <c r="AJ139" s="45" t="s">
        <v>265</v>
      </c>
      <c r="AK139" s="45" t="s">
        <v>265</v>
      </c>
      <c r="AL139" s="45" t="s">
        <v>265</v>
      </c>
      <c r="AM139" s="45">
        <v>22.319299999999998</v>
      </c>
    </row>
    <row r="140" spans="1:39" hidden="1" outlineLevel="1">
      <c r="A140" s="8">
        <v>44470</v>
      </c>
      <c r="B140" s="45">
        <v>36.477200000000003</v>
      </c>
      <c r="C140" s="45">
        <v>38.208300000000001</v>
      </c>
      <c r="D140" s="45">
        <v>41.927100000000003</v>
      </c>
      <c r="E140" s="45">
        <v>37.598599999999998</v>
      </c>
      <c r="F140" s="45">
        <v>38.776200000000003</v>
      </c>
      <c r="G140" s="45">
        <v>37.023699999999998</v>
      </c>
      <c r="H140" s="45">
        <v>22.7364</v>
      </c>
      <c r="I140" s="45">
        <v>38.2241</v>
      </c>
      <c r="J140" s="45">
        <v>42.057299999999998</v>
      </c>
      <c r="K140" s="45">
        <v>37.598599999999998</v>
      </c>
      <c r="L140" s="45">
        <v>38.776200000000003</v>
      </c>
      <c r="M140" s="45">
        <v>37.023699999999998</v>
      </c>
      <c r="N140" s="45">
        <v>22.7364</v>
      </c>
      <c r="O140" s="45">
        <v>14.9017</v>
      </c>
      <c r="P140" s="45">
        <v>14.9017</v>
      </c>
      <c r="Q140" s="45" t="s">
        <v>265</v>
      </c>
      <c r="R140" s="45" t="s">
        <v>265</v>
      </c>
      <c r="S140" s="45" t="s">
        <v>265</v>
      </c>
      <c r="T140" s="45" t="s">
        <v>265</v>
      </c>
      <c r="U140" s="45">
        <v>12.505000000000001</v>
      </c>
      <c r="V140" s="45">
        <v>0</v>
      </c>
      <c r="W140" s="45">
        <v>12.505000000000001</v>
      </c>
      <c r="X140" s="45">
        <v>0</v>
      </c>
      <c r="Y140" s="45">
        <v>0</v>
      </c>
      <c r="Z140" s="45">
        <v>12.505000000000001</v>
      </c>
      <c r="AA140" s="45">
        <v>12.505000000000001</v>
      </c>
      <c r="AB140" s="45">
        <v>0</v>
      </c>
      <c r="AC140" s="45">
        <v>12.505000000000001</v>
      </c>
      <c r="AD140" s="45">
        <v>0</v>
      </c>
      <c r="AE140" s="45">
        <v>0</v>
      </c>
      <c r="AF140" s="45">
        <v>12.505000000000001</v>
      </c>
      <c r="AG140" s="45">
        <v>0</v>
      </c>
      <c r="AH140" s="45">
        <v>0</v>
      </c>
      <c r="AI140" s="45" t="s">
        <v>265</v>
      </c>
      <c r="AJ140" s="45" t="s">
        <v>265</v>
      </c>
      <c r="AK140" s="45" t="s">
        <v>265</v>
      </c>
      <c r="AL140" s="45" t="s">
        <v>265</v>
      </c>
      <c r="AM140" s="45">
        <v>21.714200000000002</v>
      </c>
    </row>
    <row r="141" spans="1:39" hidden="1" outlineLevel="1">
      <c r="A141" s="8">
        <v>44501</v>
      </c>
      <c r="B141" s="45">
        <v>34.613300000000002</v>
      </c>
      <c r="C141" s="45">
        <v>36.177100000000003</v>
      </c>
      <c r="D141" s="45">
        <v>41.930300000000003</v>
      </c>
      <c r="E141" s="45">
        <v>35.3322</v>
      </c>
      <c r="F141" s="45">
        <v>36.038499999999999</v>
      </c>
      <c r="G141" s="45">
        <v>35.296599999999998</v>
      </c>
      <c r="H141" s="45">
        <v>24.5824</v>
      </c>
      <c r="I141" s="45">
        <v>36.180399999999999</v>
      </c>
      <c r="J141" s="45">
        <v>41.972799999999999</v>
      </c>
      <c r="K141" s="45">
        <v>35.3322</v>
      </c>
      <c r="L141" s="45">
        <v>36.038499999999999</v>
      </c>
      <c r="M141" s="45">
        <v>35.296599999999998</v>
      </c>
      <c r="N141" s="45">
        <v>24.5824</v>
      </c>
      <c r="O141" s="45">
        <v>27.093900000000001</v>
      </c>
      <c r="P141" s="45">
        <v>27.093900000000001</v>
      </c>
      <c r="Q141" s="45" t="s">
        <v>265</v>
      </c>
      <c r="R141" s="45" t="s">
        <v>265</v>
      </c>
      <c r="S141" s="45" t="s">
        <v>265</v>
      </c>
      <c r="T141" s="45" t="s">
        <v>265</v>
      </c>
      <c r="U141" s="45">
        <v>12.278700000000001</v>
      </c>
      <c r="V141" s="45">
        <v>0</v>
      </c>
      <c r="W141" s="45">
        <v>12.278700000000001</v>
      </c>
      <c r="X141" s="45">
        <v>0</v>
      </c>
      <c r="Y141" s="45">
        <v>0</v>
      </c>
      <c r="Z141" s="45">
        <v>12.278700000000001</v>
      </c>
      <c r="AA141" s="45">
        <v>12.278700000000001</v>
      </c>
      <c r="AB141" s="45">
        <v>0</v>
      </c>
      <c r="AC141" s="45">
        <v>12.278700000000001</v>
      </c>
      <c r="AD141" s="45">
        <v>0</v>
      </c>
      <c r="AE141" s="45">
        <v>0</v>
      </c>
      <c r="AF141" s="45">
        <v>12.278700000000001</v>
      </c>
      <c r="AG141" s="45">
        <v>0</v>
      </c>
      <c r="AH141" s="45">
        <v>0</v>
      </c>
      <c r="AI141" s="45" t="s">
        <v>265</v>
      </c>
      <c r="AJ141" s="45" t="s">
        <v>265</v>
      </c>
      <c r="AK141" s="45" t="s">
        <v>265</v>
      </c>
      <c r="AL141" s="45" t="s">
        <v>265</v>
      </c>
      <c r="AM141" s="45">
        <v>21.408899999999999</v>
      </c>
    </row>
    <row r="142" spans="1:39" hidden="1" outlineLevel="1">
      <c r="A142" s="8">
        <v>44531</v>
      </c>
      <c r="B142" s="45">
        <v>33.515900000000002</v>
      </c>
      <c r="C142" s="45">
        <v>35.292499999999997</v>
      </c>
      <c r="D142" s="45">
        <v>42.125300000000003</v>
      </c>
      <c r="E142" s="45">
        <v>34.252000000000002</v>
      </c>
      <c r="F142" s="45">
        <v>34.46</v>
      </c>
      <c r="G142" s="45">
        <v>36.801900000000003</v>
      </c>
      <c r="H142" s="45">
        <v>22.207100000000001</v>
      </c>
      <c r="I142" s="45">
        <v>35.290900000000001</v>
      </c>
      <c r="J142" s="45">
        <v>42.121000000000002</v>
      </c>
      <c r="K142" s="45">
        <v>34.252000000000002</v>
      </c>
      <c r="L142" s="45">
        <v>34.46</v>
      </c>
      <c r="M142" s="45">
        <v>36.801900000000003</v>
      </c>
      <c r="N142" s="45">
        <v>22.207100000000001</v>
      </c>
      <c r="O142" s="45">
        <v>45.924399999999999</v>
      </c>
      <c r="P142" s="45">
        <v>45.924399999999999</v>
      </c>
      <c r="Q142" s="45" t="s">
        <v>265</v>
      </c>
      <c r="R142" s="45" t="s">
        <v>265</v>
      </c>
      <c r="S142" s="45" t="s">
        <v>265</v>
      </c>
      <c r="T142" s="45" t="s">
        <v>265</v>
      </c>
      <c r="U142" s="45">
        <v>12.002700000000001</v>
      </c>
      <c r="V142" s="45">
        <v>0</v>
      </c>
      <c r="W142" s="45">
        <v>12.002700000000001</v>
      </c>
      <c r="X142" s="45">
        <v>0</v>
      </c>
      <c r="Y142" s="45">
        <v>12.2324</v>
      </c>
      <c r="Z142" s="45">
        <v>11.9825</v>
      </c>
      <c r="AA142" s="45">
        <v>12.002700000000001</v>
      </c>
      <c r="AB142" s="45">
        <v>0</v>
      </c>
      <c r="AC142" s="45">
        <v>12.002700000000001</v>
      </c>
      <c r="AD142" s="45">
        <v>0</v>
      </c>
      <c r="AE142" s="45">
        <v>12.2324</v>
      </c>
      <c r="AF142" s="45">
        <v>11.9825</v>
      </c>
      <c r="AG142" s="45">
        <v>0</v>
      </c>
      <c r="AH142" s="45">
        <v>0</v>
      </c>
      <c r="AI142" s="45" t="s">
        <v>265</v>
      </c>
      <c r="AJ142" s="45" t="s">
        <v>265</v>
      </c>
      <c r="AK142" s="45" t="s">
        <v>265</v>
      </c>
      <c r="AL142" s="45" t="s">
        <v>265</v>
      </c>
      <c r="AM142" s="45">
        <v>19.965599999999998</v>
      </c>
    </row>
    <row r="143" spans="1:39" hidden="1" outlineLevel="1">
      <c r="A143" s="8">
        <v>44562</v>
      </c>
      <c r="B143" s="45">
        <v>34.566000000000003</v>
      </c>
      <c r="C143" s="45">
        <v>36.039299999999997</v>
      </c>
      <c r="D143" s="45">
        <v>42.238500000000002</v>
      </c>
      <c r="E143" s="45">
        <v>35.141599999999997</v>
      </c>
      <c r="F143" s="45">
        <v>35.232599999999998</v>
      </c>
      <c r="G143" s="45">
        <v>38.772500000000001</v>
      </c>
      <c r="H143" s="45">
        <v>23.6157</v>
      </c>
      <c r="I143" s="45">
        <v>36.039000000000001</v>
      </c>
      <c r="J143" s="45">
        <v>42.2498</v>
      </c>
      <c r="K143" s="45">
        <v>35.141599999999997</v>
      </c>
      <c r="L143" s="45">
        <v>35.232599999999998</v>
      </c>
      <c r="M143" s="45">
        <v>38.772500000000001</v>
      </c>
      <c r="N143" s="45">
        <v>23.6157</v>
      </c>
      <c r="O143" s="45">
        <v>37.104500000000002</v>
      </c>
      <c r="P143" s="45">
        <v>37.104500000000002</v>
      </c>
      <c r="Q143" s="45" t="s">
        <v>265</v>
      </c>
      <c r="R143" s="45" t="s">
        <v>265</v>
      </c>
      <c r="S143" s="45" t="s">
        <v>265</v>
      </c>
      <c r="T143" s="45" t="s">
        <v>265</v>
      </c>
      <c r="U143" s="45">
        <v>12.6585</v>
      </c>
      <c r="V143" s="45">
        <v>0</v>
      </c>
      <c r="W143" s="45">
        <v>12.6585</v>
      </c>
      <c r="X143" s="45">
        <v>0</v>
      </c>
      <c r="Y143" s="45">
        <v>12.250299999999999</v>
      </c>
      <c r="Z143" s="45">
        <v>12.6678</v>
      </c>
      <c r="AA143" s="45">
        <v>12.6585</v>
      </c>
      <c r="AB143" s="45">
        <v>0</v>
      </c>
      <c r="AC143" s="45">
        <v>12.6585</v>
      </c>
      <c r="AD143" s="45">
        <v>0</v>
      </c>
      <c r="AE143" s="45">
        <v>12.250299999999999</v>
      </c>
      <c r="AF143" s="45">
        <v>12.6678</v>
      </c>
      <c r="AG143" s="45">
        <v>0</v>
      </c>
      <c r="AH143" s="45">
        <v>0</v>
      </c>
      <c r="AI143" s="45" t="s">
        <v>265</v>
      </c>
      <c r="AJ143" s="45" t="s">
        <v>265</v>
      </c>
      <c r="AK143" s="45" t="s">
        <v>265</v>
      </c>
      <c r="AL143" s="45" t="s">
        <v>265</v>
      </c>
      <c r="AM143" s="45">
        <v>20.821899999999999</v>
      </c>
    </row>
    <row r="144" spans="1:39" hidden="1" outlineLevel="1">
      <c r="A144" s="8">
        <v>44593</v>
      </c>
      <c r="B144" s="45">
        <v>35.023899999999998</v>
      </c>
      <c r="C144" s="45">
        <v>36.420099999999998</v>
      </c>
      <c r="D144" s="45">
        <v>41.959000000000003</v>
      </c>
      <c r="E144" s="45">
        <v>35.5715</v>
      </c>
      <c r="F144" s="45">
        <v>35.724600000000002</v>
      </c>
      <c r="G144" s="45">
        <v>37.839799999999997</v>
      </c>
      <c r="H144" s="45">
        <v>26.2011</v>
      </c>
      <c r="I144" s="45">
        <v>36.419800000000002</v>
      </c>
      <c r="J144" s="45">
        <v>41.965299999999999</v>
      </c>
      <c r="K144" s="45">
        <v>35.5715</v>
      </c>
      <c r="L144" s="45">
        <v>35.724600000000002</v>
      </c>
      <c r="M144" s="45">
        <v>37.839799999999997</v>
      </c>
      <c r="N144" s="45">
        <v>26.2011</v>
      </c>
      <c r="O144" s="45">
        <v>37.844499999999996</v>
      </c>
      <c r="P144" s="45">
        <v>37.844499999999996</v>
      </c>
      <c r="Q144" s="45" t="s">
        <v>265</v>
      </c>
      <c r="R144" s="45" t="s">
        <v>265</v>
      </c>
      <c r="S144" s="45" t="s">
        <v>265</v>
      </c>
      <c r="T144" s="45" t="s">
        <v>265</v>
      </c>
      <c r="U144" s="45">
        <v>12.34</v>
      </c>
      <c r="V144" s="45">
        <v>0</v>
      </c>
      <c r="W144" s="45">
        <v>12.34</v>
      </c>
      <c r="X144" s="45">
        <v>0</v>
      </c>
      <c r="Y144" s="45">
        <v>13.6448</v>
      </c>
      <c r="Z144" s="45">
        <v>12.186199999999999</v>
      </c>
      <c r="AA144" s="45">
        <v>12.34</v>
      </c>
      <c r="AB144" s="45">
        <v>0</v>
      </c>
      <c r="AC144" s="45">
        <v>12.34</v>
      </c>
      <c r="AD144" s="45">
        <v>0</v>
      </c>
      <c r="AE144" s="45">
        <v>13.6448</v>
      </c>
      <c r="AF144" s="45">
        <v>12.186199999999999</v>
      </c>
      <c r="AG144" s="45">
        <v>0</v>
      </c>
      <c r="AH144" s="45">
        <v>0</v>
      </c>
      <c r="AI144" s="45" t="s">
        <v>265</v>
      </c>
      <c r="AJ144" s="45" t="s">
        <v>265</v>
      </c>
      <c r="AK144" s="45" t="s">
        <v>265</v>
      </c>
      <c r="AL144" s="45" t="s">
        <v>265</v>
      </c>
      <c r="AM144" s="45">
        <v>21.402799999999999</v>
      </c>
    </row>
    <row r="145" spans="1:39" hidden="1" outlineLevel="1">
      <c r="A145" s="8">
        <v>44621</v>
      </c>
      <c r="B145" s="45">
        <v>16.177900000000001</v>
      </c>
      <c r="C145" s="45">
        <v>16.508500000000002</v>
      </c>
      <c r="D145" s="45">
        <v>34.426699999999997</v>
      </c>
      <c r="E145" s="45">
        <v>15.2294</v>
      </c>
      <c r="F145" s="45">
        <v>18.2455</v>
      </c>
      <c r="G145" s="45">
        <v>8.1062999999999992</v>
      </c>
      <c r="H145" s="45">
        <v>3.4000000000000002E-2</v>
      </c>
      <c r="I145" s="45">
        <v>16.504200000000001</v>
      </c>
      <c r="J145" s="45">
        <v>34.452500000000001</v>
      </c>
      <c r="K145" s="45">
        <v>15.230499999999999</v>
      </c>
      <c r="L145" s="45">
        <v>18.2455</v>
      </c>
      <c r="M145" s="45">
        <v>8.1062999999999992</v>
      </c>
      <c r="N145" s="45">
        <v>3.4000000000000002E-2</v>
      </c>
      <c r="O145" s="45">
        <v>25.6965</v>
      </c>
      <c r="P145" s="45">
        <v>30.1143</v>
      </c>
      <c r="Q145" s="45">
        <v>0</v>
      </c>
      <c r="R145" s="45" t="s">
        <v>265</v>
      </c>
      <c r="S145" s="45" t="s">
        <v>265</v>
      </c>
      <c r="T145" s="45">
        <v>0</v>
      </c>
      <c r="U145" s="45">
        <v>2.5000000000000001E-3</v>
      </c>
      <c r="V145" s="45">
        <v>0</v>
      </c>
      <c r="W145" s="45">
        <v>2.5000000000000001E-3</v>
      </c>
      <c r="X145" s="45">
        <v>0</v>
      </c>
      <c r="Y145" s="45">
        <v>0</v>
      </c>
      <c r="Z145" s="45">
        <v>2.5000000000000001E-3</v>
      </c>
      <c r="AA145" s="45">
        <v>2.5000000000000001E-3</v>
      </c>
      <c r="AB145" s="45">
        <v>0</v>
      </c>
      <c r="AC145" s="45">
        <v>2.5000000000000001E-3</v>
      </c>
      <c r="AD145" s="45">
        <v>0</v>
      </c>
      <c r="AE145" s="45">
        <v>0</v>
      </c>
      <c r="AF145" s="45">
        <v>2.5000000000000001E-3</v>
      </c>
      <c r="AG145" s="45">
        <v>0</v>
      </c>
      <c r="AH145" s="45">
        <v>0</v>
      </c>
      <c r="AI145" s="45">
        <v>0</v>
      </c>
      <c r="AJ145" s="45" t="s">
        <v>265</v>
      </c>
      <c r="AK145" s="45" t="s">
        <v>265</v>
      </c>
      <c r="AL145" s="45">
        <v>0</v>
      </c>
      <c r="AM145" s="45">
        <v>25.863199999999999</v>
      </c>
    </row>
    <row r="146" spans="1:39" hidden="1" outlineLevel="1">
      <c r="A146" s="8">
        <v>44652</v>
      </c>
      <c r="B146" s="45">
        <v>22.648499999999999</v>
      </c>
      <c r="C146" s="45">
        <v>22.6463</v>
      </c>
      <c r="D146" s="45">
        <v>35.311</v>
      </c>
      <c r="E146" s="45">
        <v>21.257000000000001</v>
      </c>
      <c r="F146" s="45">
        <v>20.531199999999998</v>
      </c>
      <c r="G146" s="45">
        <v>39.811999999999998</v>
      </c>
      <c r="H146" s="45">
        <v>43.137999999999998</v>
      </c>
      <c r="I146" s="45">
        <v>22.630099999999999</v>
      </c>
      <c r="J146" s="45">
        <v>35.308500000000002</v>
      </c>
      <c r="K146" s="45">
        <v>21.257000000000001</v>
      </c>
      <c r="L146" s="45">
        <v>20.531199999999998</v>
      </c>
      <c r="M146" s="45">
        <v>39.811999999999998</v>
      </c>
      <c r="N146" s="45">
        <v>43.137999999999998</v>
      </c>
      <c r="O146" s="45">
        <v>35.509599999999999</v>
      </c>
      <c r="P146" s="45">
        <v>35.509599999999999</v>
      </c>
      <c r="Q146" s="45" t="s">
        <v>265</v>
      </c>
      <c r="R146" s="45" t="s">
        <v>265</v>
      </c>
      <c r="S146" s="45" t="s">
        <v>265</v>
      </c>
      <c r="T146" s="45" t="s">
        <v>265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 t="s">
        <v>265</v>
      </c>
      <c r="AJ146" s="45" t="s">
        <v>265</v>
      </c>
      <c r="AK146" s="45" t="s">
        <v>265</v>
      </c>
      <c r="AL146" s="45" t="s">
        <v>265</v>
      </c>
      <c r="AM146" s="45">
        <v>22.796299999999999</v>
      </c>
    </row>
    <row r="147" spans="1:39" hidden="1" outlineLevel="1">
      <c r="A147" s="8">
        <v>44682</v>
      </c>
      <c r="B147" s="45">
        <v>19.619199999999999</v>
      </c>
      <c r="C147" s="45">
        <v>19.845300000000002</v>
      </c>
      <c r="D147" s="45">
        <v>38.759300000000003</v>
      </c>
      <c r="E147" s="45">
        <v>18.2912</v>
      </c>
      <c r="F147" s="45">
        <v>20.685400000000001</v>
      </c>
      <c r="G147" s="45">
        <v>14.272600000000001</v>
      </c>
      <c r="H147" s="45">
        <v>8.8010999999999999</v>
      </c>
      <c r="I147" s="45">
        <v>19.835999999999999</v>
      </c>
      <c r="J147" s="45">
        <v>38.802399999999999</v>
      </c>
      <c r="K147" s="45">
        <v>18.291499999999999</v>
      </c>
      <c r="L147" s="45">
        <v>20.685400000000001</v>
      </c>
      <c r="M147" s="45">
        <v>14.272600000000001</v>
      </c>
      <c r="N147" s="45">
        <v>8.7954000000000008</v>
      </c>
      <c r="O147" s="45">
        <v>31.773399999999999</v>
      </c>
      <c r="P147" s="45">
        <v>34.018300000000004</v>
      </c>
      <c r="Q147" s="45">
        <v>16</v>
      </c>
      <c r="R147" s="45" t="s">
        <v>265</v>
      </c>
      <c r="S147" s="45" t="s">
        <v>265</v>
      </c>
      <c r="T147" s="45">
        <v>16</v>
      </c>
      <c r="U147" s="45">
        <v>12.406599999999999</v>
      </c>
      <c r="V147" s="45">
        <v>0</v>
      </c>
      <c r="W147" s="45">
        <v>12.406599999999999</v>
      </c>
      <c r="X147" s="45">
        <v>0</v>
      </c>
      <c r="Y147" s="45">
        <v>0</v>
      </c>
      <c r="Z147" s="45">
        <v>12.406599999999999</v>
      </c>
      <c r="AA147" s="45">
        <v>12.4015</v>
      </c>
      <c r="AB147" s="45">
        <v>0</v>
      </c>
      <c r="AC147" s="45">
        <v>12.4015</v>
      </c>
      <c r="AD147" s="45">
        <v>0</v>
      </c>
      <c r="AE147" s="45">
        <v>0</v>
      </c>
      <c r="AF147" s="45">
        <v>12.4015</v>
      </c>
      <c r="AG147" s="45">
        <v>12.7136</v>
      </c>
      <c r="AH147" s="45">
        <v>0</v>
      </c>
      <c r="AI147" s="45">
        <v>12.7136</v>
      </c>
      <c r="AJ147" s="45" t="s">
        <v>265</v>
      </c>
      <c r="AK147" s="45" t="s">
        <v>265</v>
      </c>
      <c r="AL147" s="45">
        <v>12.7136</v>
      </c>
      <c r="AM147" s="45">
        <v>26.971299999999999</v>
      </c>
    </row>
    <row r="148" spans="1:39" hidden="1" outlineLevel="1">
      <c r="A148" s="8">
        <v>44713</v>
      </c>
      <c r="B148" s="45">
        <v>21.545200000000001</v>
      </c>
      <c r="C148" s="45">
        <v>21.585100000000001</v>
      </c>
      <c r="D148" s="45">
        <v>38.839500000000001</v>
      </c>
      <c r="E148" s="45">
        <v>20.286300000000001</v>
      </c>
      <c r="F148" s="45">
        <v>19.628</v>
      </c>
      <c r="G148" s="45">
        <v>27.1096</v>
      </c>
      <c r="H148" s="45">
        <v>15.997999999999999</v>
      </c>
      <c r="I148" s="45">
        <v>21.582999999999998</v>
      </c>
      <c r="J148" s="45">
        <v>38.843699999999998</v>
      </c>
      <c r="K148" s="45">
        <v>20.286300000000001</v>
      </c>
      <c r="L148" s="45">
        <v>19.628</v>
      </c>
      <c r="M148" s="45">
        <v>27.1096</v>
      </c>
      <c r="N148" s="45">
        <v>15.997999999999999</v>
      </c>
      <c r="O148" s="45">
        <v>36.794899999999998</v>
      </c>
      <c r="P148" s="45">
        <v>36.794899999999998</v>
      </c>
      <c r="Q148" s="45">
        <v>0</v>
      </c>
      <c r="R148" s="45" t="s">
        <v>265</v>
      </c>
      <c r="S148" s="45" t="s">
        <v>265</v>
      </c>
      <c r="T148" s="45">
        <v>0</v>
      </c>
      <c r="U148" s="45">
        <v>12.2902</v>
      </c>
      <c r="V148" s="45">
        <v>0</v>
      </c>
      <c r="W148" s="45">
        <v>12.2902</v>
      </c>
      <c r="X148" s="45">
        <v>0</v>
      </c>
      <c r="Y148" s="45">
        <v>0</v>
      </c>
      <c r="Z148" s="45">
        <v>12.2902</v>
      </c>
      <c r="AA148" s="45">
        <v>12.512700000000001</v>
      </c>
      <c r="AB148" s="45">
        <v>0</v>
      </c>
      <c r="AC148" s="45">
        <v>12.512700000000001</v>
      </c>
      <c r="AD148" s="45">
        <v>0</v>
      </c>
      <c r="AE148" s="45">
        <v>0</v>
      </c>
      <c r="AF148" s="45">
        <v>12.512700000000001</v>
      </c>
      <c r="AG148" s="45">
        <v>5.1332000000000004</v>
      </c>
      <c r="AH148" s="45">
        <v>0</v>
      </c>
      <c r="AI148" s="45">
        <v>5.1332000000000004</v>
      </c>
      <c r="AJ148" s="45" t="s">
        <v>265</v>
      </c>
      <c r="AK148" s="45" t="s">
        <v>265</v>
      </c>
      <c r="AL148" s="45">
        <v>5.1332000000000004</v>
      </c>
      <c r="AM148" s="45">
        <v>27.758199999999999</v>
      </c>
    </row>
    <row r="149" spans="1:39" hidden="1" outlineLevel="1">
      <c r="A149" s="8">
        <v>44743</v>
      </c>
      <c r="B149" s="45">
        <v>23.743099999999998</v>
      </c>
      <c r="C149" s="45">
        <v>24.070399999999999</v>
      </c>
      <c r="D149" s="45">
        <v>38.778599999999997</v>
      </c>
      <c r="E149" s="45">
        <v>22.122699999999998</v>
      </c>
      <c r="F149" s="45">
        <v>20.444900000000001</v>
      </c>
      <c r="G149" s="45">
        <v>44.737699999999997</v>
      </c>
      <c r="H149" s="45">
        <v>22.618099999999998</v>
      </c>
      <c r="I149" s="45">
        <v>24.068899999999999</v>
      </c>
      <c r="J149" s="45">
        <v>38.780700000000003</v>
      </c>
      <c r="K149" s="45">
        <v>22.122699999999998</v>
      </c>
      <c r="L149" s="45">
        <v>20.444900000000001</v>
      </c>
      <c r="M149" s="45">
        <v>44.737699999999997</v>
      </c>
      <c r="N149" s="45">
        <v>22.618099999999998</v>
      </c>
      <c r="O149" s="45">
        <v>36.733600000000003</v>
      </c>
      <c r="P149" s="45">
        <v>36.733600000000003</v>
      </c>
      <c r="Q149" s="45" t="s">
        <v>265</v>
      </c>
      <c r="R149" s="45" t="s">
        <v>265</v>
      </c>
      <c r="S149" s="45" t="s">
        <v>265</v>
      </c>
      <c r="T149" s="45" t="s">
        <v>265</v>
      </c>
      <c r="U149" s="45">
        <v>13.7302</v>
      </c>
      <c r="V149" s="45">
        <v>0</v>
      </c>
      <c r="W149" s="45">
        <v>13.7302</v>
      </c>
      <c r="X149" s="45">
        <v>0</v>
      </c>
      <c r="Y149" s="45">
        <v>0</v>
      </c>
      <c r="Z149" s="45">
        <v>13.7302</v>
      </c>
      <c r="AA149" s="45">
        <v>13.7302</v>
      </c>
      <c r="AB149" s="45">
        <v>0</v>
      </c>
      <c r="AC149" s="45">
        <v>13.7302</v>
      </c>
      <c r="AD149" s="45">
        <v>0</v>
      </c>
      <c r="AE149" s="45">
        <v>0</v>
      </c>
      <c r="AF149" s="45">
        <v>13.7302</v>
      </c>
      <c r="AG149" s="45">
        <v>0</v>
      </c>
      <c r="AH149" s="45">
        <v>0</v>
      </c>
      <c r="AI149" s="45" t="s">
        <v>265</v>
      </c>
      <c r="AJ149" s="45" t="s">
        <v>265</v>
      </c>
      <c r="AK149" s="45" t="s">
        <v>265</v>
      </c>
      <c r="AL149" s="45" t="s">
        <v>265</v>
      </c>
      <c r="AM149" s="45">
        <v>14.612399999999999</v>
      </c>
    </row>
    <row r="150" spans="1:39" hidden="1" outlineLevel="1">
      <c r="A150" s="8">
        <v>44774</v>
      </c>
      <c r="B150" s="45">
        <v>26.1616</v>
      </c>
      <c r="C150" s="45">
        <v>26.436499999999999</v>
      </c>
      <c r="D150" s="45">
        <v>38.995100000000001</v>
      </c>
      <c r="E150" s="45">
        <v>23.830300000000001</v>
      </c>
      <c r="F150" s="45">
        <v>20.466699999999999</v>
      </c>
      <c r="G150" s="45">
        <v>43.769300000000001</v>
      </c>
      <c r="H150" s="45">
        <v>28.688800000000001</v>
      </c>
      <c r="I150" s="45">
        <v>26.433</v>
      </c>
      <c r="J150" s="45">
        <v>39.005000000000003</v>
      </c>
      <c r="K150" s="45">
        <v>23.830300000000001</v>
      </c>
      <c r="L150" s="45">
        <v>20.466699999999999</v>
      </c>
      <c r="M150" s="45">
        <v>43.769300000000001</v>
      </c>
      <c r="N150" s="45">
        <v>28.688800000000001</v>
      </c>
      <c r="O150" s="45">
        <v>34.8735</v>
      </c>
      <c r="P150" s="45">
        <v>34.8735</v>
      </c>
      <c r="Q150" s="45">
        <v>0</v>
      </c>
      <c r="R150" s="45" t="s">
        <v>265</v>
      </c>
      <c r="S150" s="45" t="s">
        <v>265</v>
      </c>
      <c r="T150" s="45">
        <v>0</v>
      </c>
      <c r="U150" s="45">
        <v>12.1083</v>
      </c>
      <c r="V150" s="45">
        <v>0</v>
      </c>
      <c r="W150" s="45">
        <v>12.1083</v>
      </c>
      <c r="X150" s="45">
        <v>0</v>
      </c>
      <c r="Y150" s="45">
        <v>0</v>
      </c>
      <c r="Z150" s="45">
        <v>12.1083</v>
      </c>
      <c r="AA150" s="45">
        <v>12.3055</v>
      </c>
      <c r="AB150" s="45">
        <v>0</v>
      </c>
      <c r="AC150" s="45">
        <v>12.3055</v>
      </c>
      <c r="AD150" s="45">
        <v>0</v>
      </c>
      <c r="AE150" s="45">
        <v>0</v>
      </c>
      <c r="AF150" s="45">
        <v>12.3055</v>
      </c>
      <c r="AG150" s="45">
        <v>8.2507000000000001</v>
      </c>
      <c r="AH150" s="45">
        <v>0</v>
      </c>
      <c r="AI150" s="45">
        <v>8.2507000000000001</v>
      </c>
      <c r="AJ150" s="45" t="s">
        <v>265</v>
      </c>
      <c r="AK150" s="45" t="s">
        <v>265</v>
      </c>
      <c r="AL150" s="45">
        <v>8.2507000000000001</v>
      </c>
      <c r="AM150" s="45">
        <v>26.720500000000001</v>
      </c>
    </row>
    <row r="151" spans="1:39" hidden="1" outlineLevel="1">
      <c r="A151" s="8">
        <v>44805</v>
      </c>
      <c r="B151" s="45">
        <v>39.286499999999997</v>
      </c>
      <c r="C151" s="45">
        <v>39.557299999999998</v>
      </c>
      <c r="D151" s="45">
        <v>39.463200000000001</v>
      </c>
      <c r="E151" s="45">
        <v>39.576799999999999</v>
      </c>
      <c r="F151" s="45">
        <v>39.805300000000003</v>
      </c>
      <c r="G151" s="45">
        <v>43.190800000000003</v>
      </c>
      <c r="H151" s="45">
        <v>15.315799999999999</v>
      </c>
      <c r="I151" s="45">
        <v>39.572600000000001</v>
      </c>
      <c r="J151" s="45">
        <v>39.551600000000001</v>
      </c>
      <c r="K151" s="45">
        <v>39.576799999999999</v>
      </c>
      <c r="L151" s="45">
        <v>39.805300000000003</v>
      </c>
      <c r="M151" s="45">
        <v>43.190800000000003</v>
      </c>
      <c r="N151" s="45">
        <v>15.315799999999999</v>
      </c>
      <c r="O151" s="45">
        <v>37.910800000000002</v>
      </c>
      <c r="P151" s="45">
        <v>37.910800000000002</v>
      </c>
      <c r="Q151" s="45" t="s">
        <v>265</v>
      </c>
      <c r="R151" s="45" t="s">
        <v>265</v>
      </c>
      <c r="S151" s="45" t="s">
        <v>265</v>
      </c>
      <c r="T151" s="45" t="s">
        <v>265</v>
      </c>
      <c r="U151" s="45">
        <v>12.446899999999999</v>
      </c>
      <c r="V151" s="45">
        <v>0</v>
      </c>
      <c r="W151" s="45">
        <v>12.446899999999999</v>
      </c>
      <c r="X151" s="45">
        <v>0</v>
      </c>
      <c r="Y151" s="45">
        <v>0</v>
      </c>
      <c r="Z151" s="45">
        <v>12.446899999999999</v>
      </c>
      <c r="AA151" s="45">
        <v>12.446899999999999</v>
      </c>
      <c r="AB151" s="45">
        <v>0</v>
      </c>
      <c r="AC151" s="45">
        <v>12.446899999999999</v>
      </c>
      <c r="AD151" s="45">
        <v>0</v>
      </c>
      <c r="AE151" s="45">
        <v>0</v>
      </c>
      <c r="AF151" s="45">
        <v>12.446899999999999</v>
      </c>
      <c r="AG151" s="45">
        <v>0</v>
      </c>
      <c r="AH151" s="45">
        <v>0</v>
      </c>
      <c r="AI151" s="45" t="s">
        <v>265</v>
      </c>
      <c r="AJ151" s="45" t="s">
        <v>265</v>
      </c>
      <c r="AK151" s="45" t="s">
        <v>265</v>
      </c>
      <c r="AL151" s="45" t="s">
        <v>265</v>
      </c>
      <c r="AM151" s="45">
        <v>17.629000000000001</v>
      </c>
    </row>
    <row r="152" spans="1:39" hidden="1" outlineLevel="1">
      <c r="A152" s="8">
        <v>44835</v>
      </c>
      <c r="B152" s="45">
        <v>38.0443</v>
      </c>
      <c r="C152" s="45">
        <v>39.367699999999999</v>
      </c>
      <c r="D152" s="45">
        <v>40.274900000000002</v>
      </c>
      <c r="E152" s="45">
        <v>39.2669</v>
      </c>
      <c r="F152" s="45">
        <v>39.284399999999998</v>
      </c>
      <c r="G152" s="45">
        <v>39.8645</v>
      </c>
      <c r="H152" s="45">
        <v>20.849699999999999</v>
      </c>
      <c r="I152" s="45">
        <v>39.3705</v>
      </c>
      <c r="J152" s="45">
        <v>40.323099999999997</v>
      </c>
      <c r="K152" s="45">
        <v>39.2669</v>
      </c>
      <c r="L152" s="45">
        <v>39.284399999999998</v>
      </c>
      <c r="M152" s="45">
        <v>39.8645</v>
      </c>
      <c r="N152" s="45">
        <v>20.849699999999999</v>
      </c>
      <c r="O152" s="45">
        <v>38.085000000000001</v>
      </c>
      <c r="P152" s="45">
        <v>38.085000000000001</v>
      </c>
      <c r="Q152" s="45" t="s">
        <v>265</v>
      </c>
      <c r="R152" s="45" t="s">
        <v>265</v>
      </c>
      <c r="S152" s="45" t="s">
        <v>265</v>
      </c>
      <c r="T152" s="45" t="s">
        <v>265</v>
      </c>
      <c r="U152" s="45">
        <v>12.799200000000001</v>
      </c>
      <c r="V152" s="45">
        <v>0</v>
      </c>
      <c r="W152" s="45">
        <v>12.799200000000001</v>
      </c>
      <c r="X152" s="45">
        <v>0</v>
      </c>
      <c r="Y152" s="45">
        <v>0</v>
      </c>
      <c r="Z152" s="45">
        <v>12.799200000000001</v>
      </c>
      <c r="AA152" s="45">
        <v>12.799200000000001</v>
      </c>
      <c r="AB152" s="45">
        <v>0</v>
      </c>
      <c r="AC152" s="45">
        <v>12.799200000000001</v>
      </c>
      <c r="AD152" s="45">
        <v>0</v>
      </c>
      <c r="AE152" s="45">
        <v>0</v>
      </c>
      <c r="AF152" s="45">
        <v>12.799200000000001</v>
      </c>
      <c r="AG152" s="45">
        <v>0</v>
      </c>
      <c r="AH152" s="45">
        <v>0</v>
      </c>
      <c r="AI152" s="45" t="s">
        <v>265</v>
      </c>
      <c r="AJ152" s="45" t="s">
        <v>265</v>
      </c>
      <c r="AK152" s="45" t="s">
        <v>265</v>
      </c>
      <c r="AL152" s="45" t="s">
        <v>265</v>
      </c>
      <c r="AM152" s="45">
        <v>5.2145000000000001</v>
      </c>
    </row>
    <row r="153" spans="1:39" hidden="1" outlineLevel="1">
      <c r="A153" s="8">
        <v>44866</v>
      </c>
      <c r="B153" s="45">
        <v>39.6678</v>
      </c>
      <c r="C153" s="45">
        <v>40.149799999999999</v>
      </c>
      <c r="D153" s="45">
        <v>40.711100000000002</v>
      </c>
      <c r="E153" s="45">
        <v>40.029000000000003</v>
      </c>
      <c r="F153" s="45">
        <v>39.877400000000002</v>
      </c>
      <c r="G153" s="45">
        <v>42.448799999999999</v>
      </c>
      <c r="H153" s="45">
        <v>29.7639</v>
      </c>
      <c r="I153" s="45">
        <v>40.149700000000003</v>
      </c>
      <c r="J153" s="45">
        <v>40.714500000000001</v>
      </c>
      <c r="K153" s="45">
        <v>40.029000000000003</v>
      </c>
      <c r="L153" s="45">
        <v>39.877400000000002</v>
      </c>
      <c r="M153" s="45">
        <v>42.448799999999999</v>
      </c>
      <c r="N153" s="45">
        <v>29.7639</v>
      </c>
      <c r="O153" s="45">
        <v>40.217500000000001</v>
      </c>
      <c r="P153" s="45">
        <v>40.217500000000001</v>
      </c>
      <c r="Q153" s="45" t="s">
        <v>265</v>
      </c>
      <c r="R153" s="45" t="s">
        <v>265</v>
      </c>
      <c r="S153" s="45" t="s">
        <v>265</v>
      </c>
      <c r="T153" s="45" t="s">
        <v>265</v>
      </c>
      <c r="U153" s="45">
        <v>12.2591</v>
      </c>
      <c r="V153" s="45">
        <v>0</v>
      </c>
      <c r="W153" s="45">
        <v>12.2591</v>
      </c>
      <c r="X153" s="45">
        <v>0</v>
      </c>
      <c r="Y153" s="45">
        <v>12.0021</v>
      </c>
      <c r="Z153" s="45">
        <v>12.3521</v>
      </c>
      <c r="AA153" s="45">
        <v>12.2591</v>
      </c>
      <c r="AB153" s="45">
        <v>0</v>
      </c>
      <c r="AC153" s="45">
        <v>12.2591</v>
      </c>
      <c r="AD153" s="45">
        <v>0</v>
      </c>
      <c r="AE153" s="45">
        <v>12.0021</v>
      </c>
      <c r="AF153" s="45">
        <v>12.3521</v>
      </c>
      <c r="AG153" s="45">
        <v>0</v>
      </c>
      <c r="AH153" s="45">
        <v>0</v>
      </c>
      <c r="AI153" s="45" t="s">
        <v>265</v>
      </c>
      <c r="AJ153" s="45" t="s">
        <v>265</v>
      </c>
      <c r="AK153" s="45" t="s">
        <v>265</v>
      </c>
      <c r="AL153" s="45" t="s">
        <v>265</v>
      </c>
      <c r="AM153" s="45">
        <v>14.1968</v>
      </c>
    </row>
    <row r="154" spans="1:39" hidden="1" outlineLevel="1">
      <c r="A154" s="8">
        <v>44896</v>
      </c>
      <c r="B154" s="45">
        <v>39.247599999999998</v>
      </c>
      <c r="C154" s="45">
        <v>39.5901</v>
      </c>
      <c r="D154" s="45">
        <v>40.674799999999998</v>
      </c>
      <c r="E154" s="45">
        <v>39.351199999999999</v>
      </c>
      <c r="F154" s="45">
        <v>39.2483</v>
      </c>
      <c r="G154" s="45">
        <v>40.985999999999997</v>
      </c>
      <c r="H154" s="45">
        <v>28.444600000000001</v>
      </c>
      <c r="I154" s="45">
        <v>39.589799999999997</v>
      </c>
      <c r="J154" s="45">
        <v>40.679600000000001</v>
      </c>
      <c r="K154" s="45">
        <v>39.351199999999999</v>
      </c>
      <c r="L154" s="45">
        <v>39.2483</v>
      </c>
      <c r="M154" s="45">
        <v>40.985999999999997</v>
      </c>
      <c r="N154" s="45">
        <v>28.444600000000001</v>
      </c>
      <c r="O154" s="45">
        <v>39.899299999999997</v>
      </c>
      <c r="P154" s="45">
        <v>39.899299999999997</v>
      </c>
      <c r="Q154" s="45" t="s">
        <v>265</v>
      </c>
      <c r="R154" s="45" t="s">
        <v>265</v>
      </c>
      <c r="S154" s="45" t="s">
        <v>265</v>
      </c>
      <c r="T154" s="45" t="s">
        <v>265</v>
      </c>
      <c r="U154" s="45">
        <v>13.9856</v>
      </c>
      <c r="V154" s="45">
        <v>0</v>
      </c>
      <c r="W154" s="45">
        <v>13.9856</v>
      </c>
      <c r="X154" s="45">
        <v>0</v>
      </c>
      <c r="Y154" s="45">
        <v>0</v>
      </c>
      <c r="Z154" s="45">
        <v>13.9856</v>
      </c>
      <c r="AA154" s="45">
        <v>13.9856</v>
      </c>
      <c r="AB154" s="45">
        <v>0</v>
      </c>
      <c r="AC154" s="45">
        <v>13.9856</v>
      </c>
      <c r="AD154" s="45">
        <v>0</v>
      </c>
      <c r="AE154" s="45">
        <v>0</v>
      </c>
      <c r="AF154" s="45">
        <v>13.9856</v>
      </c>
      <c r="AG154" s="45">
        <v>0</v>
      </c>
      <c r="AH154" s="45">
        <v>0</v>
      </c>
      <c r="AI154" s="45" t="s">
        <v>265</v>
      </c>
      <c r="AJ154" s="45" t="s">
        <v>265</v>
      </c>
      <c r="AK154" s="45" t="s">
        <v>265</v>
      </c>
      <c r="AL154" s="45" t="s">
        <v>265</v>
      </c>
      <c r="AM154" s="45">
        <v>13.544600000000001</v>
      </c>
    </row>
    <row r="155" spans="1:39" hidden="1" outlineLevel="1">
      <c r="A155" s="8">
        <v>44927</v>
      </c>
      <c r="B155" s="45">
        <v>38.424399999999999</v>
      </c>
      <c r="C155" s="45">
        <v>39.358199999999997</v>
      </c>
      <c r="D155" s="45">
        <v>40.747300000000003</v>
      </c>
      <c r="E155" s="45">
        <v>39.048400000000001</v>
      </c>
      <c r="F155" s="45">
        <v>39.074399999999997</v>
      </c>
      <c r="G155" s="45">
        <v>41.872399999999999</v>
      </c>
      <c r="H155" s="45">
        <v>16.220199999999998</v>
      </c>
      <c r="I155" s="45">
        <v>39.359099999999998</v>
      </c>
      <c r="J155" s="45">
        <v>40.755800000000001</v>
      </c>
      <c r="K155" s="45">
        <v>39.048400000000001</v>
      </c>
      <c r="L155" s="45">
        <v>39.074399999999997</v>
      </c>
      <c r="M155" s="45">
        <v>41.872399999999999</v>
      </c>
      <c r="N155" s="45">
        <v>16.220199999999998</v>
      </c>
      <c r="O155" s="45">
        <v>37.2029</v>
      </c>
      <c r="P155" s="45">
        <v>37.2029</v>
      </c>
      <c r="Q155" s="45" t="s">
        <v>265</v>
      </c>
      <c r="R155" s="45" t="s">
        <v>265</v>
      </c>
      <c r="S155" s="45" t="s">
        <v>265</v>
      </c>
      <c r="T155" s="45" t="s">
        <v>265</v>
      </c>
      <c r="U155" s="45">
        <v>13.742000000000001</v>
      </c>
      <c r="V155" s="45">
        <v>0</v>
      </c>
      <c r="W155" s="45">
        <v>13.742000000000001</v>
      </c>
      <c r="X155" s="45">
        <v>0</v>
      </c>
      <c r="Y155" s="45">
        <v>0</v>
      </c>
      <c r="Z155" s="45">
        <v>13.742000000000001</v>
      </c>
      <c r="AA155" s="45">
        <v>13.742000000000001</v>
      </c>
      <c r="AB155" s="45">
        <v>0</v>
      </c>
      <c r="AC155" s="45">
        <v>13.742000000000001</v>
      </c>
      <c r="AD155" s="45">
        <v>0</v>
      </c>
      <c r="AE155" s="45">
        <v>0</v>
      </c>
      <c r="AF155" s="45">
        <v>13.742000000000001</v>
      </c>
      <c r="AG155" s="45">
        <v>0</v>
      </c>
      <c r="AH155" s="45">
        <v>0</v>
      </c>
      <c r="AI155" s="45" t="s">
        <v>265</v>
      </c>
      <c r="AJ155" s="45" t="s">
        <v>265</v>
      </c>
      <c r="AK155" s="45" t="s">
        <v>265</v>
      </c>
      <c r="AL155" s="45" t="s">
        <v>265</v>
      </c>
      <c r="AM155" s="45">
        <v>17.9636</v>
      </c>
    </row>
    <row r="156" spans="1:39" hidden="1" outlineLevel="1">
      <c r="A156" s="8">
        <v>44958</v>
      </c>
      <c r="B156" s="45">
        <v>38.165399999999998</v>
      </c>
      <c r="C156" s="45">
        <v>39.697400000000002</v>
      </c>
      <c r="D156" s="45">
        <v>41.246600000000001</v>
      </c>
      <c r="E156" s="45">
        <v>39.376300000000001</v>
      </c>
      <c r="F156" s="45">
        <v>39.124499999999998</v>
      </c>
      <c r="G156" s="45">
        <v>43.732399999999998</v>
      </c>
      <c r="H156" s="45">
        <v>32.497999999999998</v>
      </c>
      <c r="I156" s="45">
        <v>39.684399999999997</v>
      </c>
      <c r="J156" s="45">
        <v>41.1845</v>
      </c>
      <c r="K156" s="45">
        <v>39.376300000000001</v>
      </c>
      <c r="L156" s="45">
        <v>39.124499999999998</v>
      </c>
      <c r="M156" s="45">
        <v>43.732399999999998</v>
      </c>
      <c r="N156" s="45">
        <v>32.497999999999998</v>
      </c>
      <c r="O156" s="45">
        <v>47.986699999999999</v>
      </c>
      <c r="P156" s="45">
        <v>47.986699999999999</v>
      </c>
      <c r="Q156" s="45">
        <v>0</v>
      </c>
      <c r="R156" s="45" t="s">
        <v>265</v>
      </c>
      <c r="S156" s="45" t="s">
        <v>265</v>
      </c>
      <c r="T156" s="45">
        <v>0</v>
      </c>
      <c r="U156" s="45">
        <v>10.1944</v>
      </c>
      <c r="V156" s="45">
        <v>0</v>
      </c>
      <c r="W156" s="45">
        <v>10.1944</v>
      </c>
      <c r="X156" s="45">
        <v>0</v>
      </c>
      <c r="Y156" s="45">
        <v>0</v>
      </c>
      <c r="Z156" s="45">
        <v>10.1944</v>
      </c>
      <c r="AA156" s="45">
        <v>10.754099999999999</v>
      </c>
      <c r="AB156" s="45">
        <v>0</v>
      </c>
      <c r="AC156" s="45">
        <v>10.754099999999999</v>
      </c>
      <c r="AD156" s="45">
        <v>0</v>
      </c>
      <c r="AE156" s="45">
        <v>0</v>
      </c>
      <c r="AF156" s="45">
        <v>10.754099999999999</v>
      </c>
      <c r="AG156" s="45">
        <v>8.3851999999999993</v>
      </c>
      <c r="AH156" s="45">
        <v>0</v>
      </c>
      <c r="AI156" s="45">
        <v>8.3851999999999993</v>
      </c>
      <c r="AJ156" s="45" t="s">
        <v>265</v>
      </c>
      <c r="AK156" s="45" t="s">
        <v>265</v>
      </c>
      <c r="AL156" s="45">
        <v>8.3851999999999993</v>
      </c>
      <c r="AM156" s="45">
        <v>0.60589999999999999</v>
      </c>
    </row>
    <row r="157" spans="1:39" hidden="1" outlineLevel="1">
      <c r="A157" s="8">
        <v>44986</v>
      </c>
      <c r="B157" s="45">
        <v>38.751899999999999</v>
      </c>
      <c r="C157" s="45">
        <v>39.688499999999998</v>
      </c>
      <c r="D157" s="45">
        <v>42.361499999999999</v>
      </c>
      <c r="E157" s="45">
        <v>39.225900000000003</v>
      </c>
      <c r="F157" s="45">
        <v>39.456400000000002</v>
      </c>
      <c r="G157" s="45">
        <v>42.522100000000002</v>
      </c>
      <c r="H157" s="45">
        <v>23.896799999999999</v>
      </c>
      <c r="I157" s="45">
        <v>39.685200000000002</v>
      </c>
      <c r="J157" s="45">
        <v>42.357199999999999</v>
      </c>
      <c r="K157" s="45">
        <v>39.225900000000003</v>
      </c>
      <c r="L157" s="45">
        <v>39.456400000000002</v>
      </c>
      <c r="M157" s="45">
        <v>42.522100000000002</v>
      </c>
      <c r="N157" s="45">
        <v>23.896799999999999</v>
      </c>
      <c r="O157" s="45">
        <v>42.9724</v>
      </c>
      <c r="P157" s="45">
        <v>42.9724</v>
      </c>
      <c r="Q157" s="45" t="s">
        <v>265</v>
      </c>
      <c r="R157" s="45" t="s">
        <v>265</v>
      </c>
      <c r="S157" s="45" t="s">
        <v>265</v>
      </c>
      <c r="T157" s="45" t="s">
        <v>265</v>
      </c>
      <c r="U157" s="45">
        <v>12.972799999999999</v>
      </c>
      <c r="V157" s="45">
        <v>0</v>
      </c>
      <c r="W157" s="45">
        <v>12.972799999999999</v>
      </c>
      <c r="X157" s="45">
        <v>0</v>
      </c>
      <c r="Y157" s="45">
        <v>0</v>
      </c>
      <c r="Z157" s="45">
        <v>12.972799999999999</v>
      </c>
      <c r="AA157" s="45">
        <v>12.972799999999999</v>
      </c>
      <c r="AB157" s="45">
        <v>0</v>
      </c>
      <c r="AC157" s="45">
        <v>12.972799999999999</v>
      </c>
      <c r="AD157" s="45">
        <v>0</v>
      </c>
      <c r="AE157" s="45">
        <v>0</v>
      </c>
      <c r="AF157" s="45">
        <v>12.972799999999999</v>
      </c>
      <c r="AG157" s="45">
        <v>0</v>
      </c>
      <c r="AH157" s="45">
        <v>0</v>
      </c>
      <c r="AI157" s="45" t="s">
        <v>265</v>
      </c>
      <c r="AJ157" s="45" t="s">
        <v>265</v>
      </c>
      <c r="AK157" s="45" t="s">
        <v>265</v>
      </c>
      <c r="AL157" s="45" t="s">
        <v>265</v>
      </c>
      <c r="AM157" s="45">
        <v>2.3456000000000001</v>
      </c>
    </row>
    <row r="158" spans="1:39" hidden="1" outlineLevel="1">
      <c r="A158" s="8">
        <v>45017</v>
      </c>
      <c r="B158" s="45">
        <v>38.194600000000001</v>
      </c>
      <c r="C158" s="45">
        <v>38.957900000000002</v>
      </c>
      <c r="D158" s="45">
        <v>41.495699999999999</v>
      </c>
      <c r="E158" s="45">
        <v>38.580100000000002</v>
      </c>
      <c r="F158" s="45">
        <v>38.765300000000003</v>
      </c>
      <c r="G158" s="45">
        <v>44.787799999999997</v>
      </c>
      <c r="H158" s="45">
        <v>19.831800000000001</v>
      </c>
      <c r="I158" s="45">
        <v>38.957700000000003</v>
      </c>
      <c r="J158" s="45">
        <v>41.518700000000003</v>
      </c>
      <c r="K158" s="45">
        <v>38.580100000000002</v>
      </c>
      <c r="L158" s="45">
        <v>38.765300000000003</v>
      </c>
      <c r="M158" s="45">
        <v>44.787799999999997</v>
      </c>
      <c r="N158" s="45">
        <v>19.831800000000001</v>
      </c>
      <c r="O158" s="45">
        <v>39.104300000000002</v>
      </c>
      <c r="P158" s="45">
        <v>39.104300000000002</v>
      </c>
      <c r="Q158" s="45" t="s">
        <v>265</v>
      </c>
      <c r="R158" s="45" t="s">
        <v>265</v>
      </c>
      <c r="S158" s="45" t="s">
        <v>265</v>
      </c>
      <c r="T158" s="45" t="s">
        <v>265</v>
      </c>
      <c r="U158" s="45">
        <v>12.99</v>
      </c>
      <c r="V158" s="45">
        <v>0</v>
      </c>
      <c r="W158" s="45">
        <v>12.99</v>
      </c>
      <c r="X158" s="45">
        <v>0</v>
      </c>
      <c r="Y158" s="45">
        <v>0</v>
      </c>
      <c r="Z158" s="45">
        <v>12.99</v>
      </c>
      <c r="AA158" s="45">
        <v>12.99</v>
      </c>
      <c r="AB158" s="45">
        <v>0</v>
      </c>
      <c r="AC158" s="45">
        <v>12.99</v>
      </c>
      <c r="AD158" s="45">
        <v>0</v>
      </c>
      <c r="AE158" s="45">
        <v>0</v>
      </c>
      <c r="AF158" s="45">
        <v>12.99</v>
      </c>
      <c r="AG158" s="45">
        <v>0</v>
      </c>
      <c r="AH158" s="45">
        <v>0</v>
      </c>
      <c r="AI158" s="45" t="s">
        <v>265</v>
      </c>
      <c r="AJ158" s="45" t="s">
        <v>265</v>
      </c>
      <c r="AK158" s="45" t="s">
        <v>265</v>
      </c>
      <c r="AL158" s="45" t="s">
        <v>265</v>
      </c>
      <c r="AM158" s="45">
        <v>16.356200000000001</v>
      </c>
    </row>
    <row r="159" spans="1:39" hidden="1" outlineLevel="1">
      <c r="A159" s="8">
        <v>45047</v>
      </c>
      <c r="B159" s="45">
        <v>37.813000000000002</v>
      </c>
      <c r="C159" s="45">
        <v>39.314999999999998</v>
      </c>
      <c r="D159" s="45">
        <v>43.546100000000003</v>
      </c>
      <c r="E159" s="45">
        <v>38.909999999999997</v>
      </c>
      <c r="F159" s="45">
        <v>38.793799999999997</v>
      </c>
      <c r="G159" s="45">
        <v>42.9619</v>
      </c>
      <c r="H159" s="45">
        <v>34.546799999999998</v>
      </c>
      <c r="I159" s="45">
        <v>39.315399999999997</v>
      </c>
      <c r="J159" s="45">
        <v>43.607799999999997</v>
      </c>
      <c r="K159" s="45">
        <v>38.909999999999997</v>
      </c>
      <c r="L159" s="45">
        <v>38.793799999999997</v>
      </c>
      <c r="M159" s="45">
        <v>42.9619</v>
      </c>
      <c r="N159" s="45">
        <v>34.546799999999998</v>
      </c>
      <c r="O159" s="45">
        <v>38.923099999999998</v>
      </c>
      <c r="P159" s="45">
        <v>38.923099999999998</v>
      </c>
      <c r="Q159" s="45" t="s">
        <v>265</v>
      </c>
      <c r="R159" s="45" t="s">
        <v>265</v>
      </c>
      <c r="S159" s="45" t="s">
        <v>265</v>
      </c>
      <c r="T159" s="45" t="s">
        <v>265</v>
      </c>
      <c r="U159" s="45">
        <v>17.3386</v>
      </c>
      <c r="V159" s="45">
        <v>0</v>
      </c>
      <c r="W159" s="45">
        <v>17.3386</v>
      </c>
      <c r="X159" s="45">
        <v>0</v>
      </c>
      <c r="Y159" s="45">
        <v>0</v>
      </c>
      <c r="Z159" s="45">
        <v>17.3386</v>
      </c>
      <c r="AA159" s="45">
        <v>17.3386</v>
      </c>
      <c r="AB159" s="45">
        <v>0</v>
      </c>
      <c r="AC159" s="45">
        <v>17.3386</v>
      </c>
      <c r="AD159" s="45">
        <v>0</v>
      </c>
      <c r="AE159" s="45">
        <v>0</v>
      </c>
      <c r="AF159" s="45">
        <v>17.3386</v>
      </c>
      <c r="AG159" s="45">
        <v>0</v>
      </c>
      <c r="AH159" s="45">
        <v>0</v>
      </c>
      <c r="AI159" s="45" t="s">
        <v>265</v>
      </c>
      <c r="AJ159" s="45" t="s">
        <v>265</v>
      </c>
      <c r="AK159" s="45" t="s">
        <v>265</v>
      </c>
      <c r="AL159" s="45" t="s">
        <v>265</v>
      </c>
      <c r="AM159" s="45">
        <v>0</v>
      </c>
    </row>
    <row r="160" spans="1:39" hidden="1" outlineLevel="1">
      <c r="A160" s="8">
        <v>45078</v>
      </c>
      <c r="B160" s="45">
        <v>38.094099999999997</v>
      </c>
      <c r="C160" s="45">
        <v>38.360300000000002</v>
      </c>
      <c r="D160" s="45">
        <v>46.461599999999997</v>
      </c>
      <c r="E160" s="45">
        <v>37.890900000000002</v>
      </c>
      <c r="F160" s="45">
        <v>37.997500000000002</v>
      </c>
      <c r="G160" s="45">
        <v>40.329300000000003</v>
      </c>
      <c r="H160" s="45">
        <v>25.736000000000001</v>
      </c>
      <c r="I160" s="45">
        <v>38.353999999999999</v>
      </c>
      <c r="J160" s="45">
        <v>46.57</v>
      </c>
      <c r="K160" s="45">
        <v>37.890900000000002</v>
      </c>
      <c r="L160" s="45">
        <v>37.997500000000002</v>
      </c>
      <c r="M160" s="45">
        <v>40.329300000000003</v>
      </c>
      <c r="N160" s="45">
        <v>25.736000000000001</v>
      </c>
      <c r="O160" s="45">
        <v>42.575600000000001</v>
      </c>
      <c r="P160" s="45">
        <v>42.575600000000001</v>
      </c>
      <c r="Q160" s="45" t="s">
        <v>265</v>
      </c>
      <c r="R160" s="45" t="s">
        <v>265</v>
      </c>
      <c r="S160" s="45" t="s">
        <v>265</v>
      </c>
      <c r="T160" s="45" t="s">
        <v>265</v>
      </c>
      <c r="U160" s="45">
        <v>13.000500000000001</v>
      </c>
      <c r="V160" s="45">
        <v>0</v>
      </c>
      <c r="W160" s="45">
        <v>13.000500000000001</v>
      </c>
      <c r="X160" s="45">
        <v>0</v>
      </c>
      <c r="Y160" s="45">
        <v>0</v>
      </c>
      <c r="Z160" s="45">
        <v>13.000500000000001</v>
      </c>
      <c r="AA160" s="45">
        <v>13.000500000000001</v>
      </c>
      <c r="AB160" s="45">
        <v>0</v>
      </c>
      <c r="AC160" s="45">
        <v>13.000500000000001</v>
      </c>
      <c r="AD160" s="45">
        <v>0</v>
      </c>
      <c r="AE160" s="45">
        <v>0</v>
      </c>
      <c r="AF160" s="45">
        <v>13.000500000000001</v>
      </c>
      <c r="AG160" s="45">
        <v>0</v>
      </c>
      <c r="AH160" s="45">
        <v>0</v>
      </c>
      <c r="AI160" s="45" t="s">
        <v>265</v>
      </c>
      <c r="AJ160" s="45" t="s">
        <v>265</v>
      </c>
      <c r="AK160" s="45" t="s">
        <v>265</v>
      </c>
      <c r="AL160" s="45" t="s">
        <v>265</v>
      </c>
      <c r="AM160" s="45">
        <v>19.3324</v>
      </c>
    </row>
    <row r="161" spans="1:39" hidden="1" outlineLevel="1">
      <c r="A161" s="8">
        <v>45108</v>
      </c>
      <c r="B161" s="45">
        <v>38.548999999999999</v>
      </c>
      <c r="C161" s="45">
        <v>38.7408</v>
      </c>
      <c r="D161" s="45">
        <v>46.61</v>
      </c>
      <c r="E161" s="45">
        <v>38.304299999999998</v>
      </c>
      <c r="F161" s="45">
        <v>38.642400000000002</v>
      </c>
      <c r="G161" s="45">
        <v>27.910599999999999</v>
      </c>
      <c r="H161" s="45">
        <v>29.488</v>
      </c>
      <c r="I161" s="45">
        <v>38.740699999999997</v>
      </c>
      <c r="J161" s="45">
        <v>46.748399999999997</v>
      </c>
      <c r="K161" s="45">
        <v>38.304299999999998</v>
      </c>
      <c r="L161" s="45">
        <v>38.642400000000002</v>
      </c>
      <c r="M161" s="45">
        <v>27.910599999999999</v>
      </c>
      <c r="N161" s="45">
        <v>29.488</v>
      </c>
      <c r="O161" s="45">
        <v>38.889200000000002</v>
      </c>
      <c r="P161" s="45">
        <v>38.889200000000002</v>
      </c>
      <c r="Q161" s="45" t="s">
        <v>265</v>
      </c>
      <c r="R161" s="45" t="s">
        <v>265</v>
      </c>
      <c r="S161" s="45" t="s">
        <v>265</v>
      </c>
      <c r="T161" s="45" t="s">
        <v>265</v>
      </c>
      <c r="U161" s="45">
        <v>9.3169000000000004</v>
      </c>
      <c r="V161" s="45">
        <v>0</v>
      </c>
      <c r="W161" s="45">
        <v>9.3169000000000004</v>
      </c>
      <c r="X161" s="45">
        <v>0</v>
      </c>
      <c r="Y161" s="45">
        <v>0</v>
      </c>
      <c r="Z161" s="45">
        <v>9.3169000000000004</v>
      </c>
      <c r="AA161" s="45">
        <v>9.3169000000000004</v>
      </c>
      <c r="AB161" s="45">
        <v>0</v>
      </c>
      <c r="AC161" s="45">
        <v>9.3169000000000004</v>
      </c>
      <c r="AD161" s="45">
        <v>0</v>
      </c>
      <c r="AE161" s="45">
        <v>0</v>
      </c>
      <c r="AF161" s="45">
        <v>9.3169000000000004</v>
      </c>
      <c r="AG161" s="45">
        <v>0</v>
      </c>
      <c r="AH161" s="45">
        <v>0</v>
      </c>
      <c r="AI161" s="45" t="s">
        <v>265</v>
      </c>
      <c r="AJ161" s="45" t="s">
        <v>265</v>
      </c>
      <c r="AK161" s="45" t="s">
        <v>265</v>
      </c>
      <c r="AL161" s="45" t="s">
        <v>265</v>
      </c>
      <c r="AM161" s="45">
        <v>20.5105</v>
      </c>
    </row>
    <row r="162" spans="1:39" hidden="1" outlineLevel="1">
      <c r="A162" s="8">
        <v>45139</v>
      </c>
      <c r="B162" s="45">
        <v>38.1006</v>
      </c>
      <c r="C162" s="45">
        <v>38.101399999999998</v>
      </c>
      <c r="D162" s="45">
        <v>46.897100000000002</v>
      </c>
      <c r="E162" s="45">
        <v>37.615299999999998</v>
      </c>
      <c r="F162" s="45">
        <v>38.368099999999998</v>
      </c>
      <c r="G162" s="45">
        <v>21.9482</v>
      </c>
      <c r="H162" s="45">
        <v>25.060199999999998</v>
      </c>
      <c r="I162" s="45">
        <v>38.098700000000001</v>
      </c>
      <c r="J162" s="45">
        <v>46.919800000000002</v>
      </c>
      <c r="K162" s="45">
        <v>37.615299999999998</v>
      </c>
      <c r="L162" s="45">
        <v>38.368099999999998</v>
      </c>
      <c r="M162" s="45">
        <v>21.9482</v>
      </c>
      <c r="N162" s="45">
        <v>25.060199999999998</v>
      </c>
      <c r="O162" s="45">
        <v>44.260399999999997</v>
      </c>
      <c r="P162" s="45">
        <v>44.260399999999997</v>
      </c>
      <c r="Q162" s="45" t="s">
        <v>265</v>
      </c>
      <c r="R162" s="45" t="s">
        <v>265</v>
      </c>
      <c r="S162" s="45" t="s">
        <v>265</v>
      </c>
      <c r="T162" s="45" t="s">
        <v>265</v>
      </c>
      <c r="U162" s="45">
        <v>18.7819</v>
      </c>
      <c r="V162" s="45">
        <v>0</v>
      </c>
      <c r="W162" s="45">
        <v>18.7819</v>
      </c>
      <c r="X162" s="45">
        <v>0</v>
      </c>
      <c r="Y162" s="45">
        <v>0</v>
      </c>
      <c r="Z162" s="45">
        <v>18.7819</v>
      </c>
      <c r="AA162" s="45">
        <v>18.7819</v>
      </c>
      <c r="AB162" s="45">
        <v>0</v>
      </c>
      <c r="AC162" s="45">
        <v>18.7819</v>
      </c>
      <c r="AD162" s="45">
        <v>0</v>
      </c>
      <c r="AE162" s="45">
        <v>0</v>
      </c>
      <c r="AF162" s="45">
        <v>18.7819</v>
      </c>
      <c r="AG162" s="45">
        <v>0</v>
      </c>
      <c r="AH162" s="45">
        <v>0</v>
      </c>
      <c r="AI162" s="45" t="s">
        <v>265</v>
      </c>
      <c r="AJ162" s="45" t="s">
        <v>265</v>
      </c>
      <c r="AK162" s="45" t="s">
        <v>265</v>
      </c>
      <c r="AL162" s="45" t="s">
        <v>265</v>
      </c>
      <c r="AM162" s="45">
        <v>0</v>
      </c>
    </row>
    <row r="163" spans="1:39" hidden="1" outlineLevel="1">
      <c r="A163" s="8">
        <v>45170</v>
      </c>
      <c r="B163" s="45">
        <v>38.463500000000003</v>
      </c>
      <c r="C163" s="45">
        <v>38.588000000000001</v>
      </c>
      <c r="D163" s="45">
        <v>46.686</v>
      </c>
      <c r="E163" s="45">
        <v>38.180599999999998</v>
      </c>
      <c r="F163" s="45">
        <v>39.115600000000001</v>
      </c>
      <c r="G163" s="45">
        <v>18.814800000000002</v>
      </c>
      <c r="H163" s="45">
        <v>20.711300000000001</v>
      </c>
      <c r="I163" s="45">
        <v>38.580199999999998</v>
      </c>
      <c r="J163" s="45">
        <v>46.718600000000002</v>
      </c>
      <c r="K163" s="45">
        <v>38.180599999999998</v>
      </c>
      <c r="L163" s="45">
        <v>39.115600000000001</v>
      </c>
      <c r="M163" s="45">
        <v>18.814800000000002</v>
      </c>
      <c r="N163" s="45">
        <v>20.711300000000001</v>
      </c>
      <c r="O163" s="45">
        <v>45.337699999999998</v>
      </c>
      <c r="P163" s="45">
        <v>45.352699999999999</v>
      </c>
      <c r="Q163" s="45">
        <v>36.5</v>
      </c>
      <c r="R163" s="45">
        <v>36.5</v>
      </c>
      <c r="S163" s="45" t="s">
        <v>265</v>
      </c>
      <c r="T163" s="45">
        <v>0</v>
      </c>
      <c r="U163" s="45">
        <v>16.310700000000001</v>
      </c>
      <c r="V163" s="45">
        <v>0</v>
      </c>
      <c r="W163" s="45">
        <v>16.310700000000001</v>
      </c>
      <c r="X163" s="45">
        <v>0</v>
      </c>
      <c r="Y163" s="45">
        <v>12.1999</v>
      </c>
      <c r="Z163" s="45">
        <v>16.3309</v>
      </c>
      <c r="AA163" s="45">
        <v>18.108000000000001</v>
      </c>
      <c r="AB163" s="45">
        <v>0</v>
      </c>
      <c r="AC163" s="45">
        <v>18.108000000000001</v>
      </c>
      <c r="AD163" s="45">
        <v>0</v>
      </c>
      <c r="AE163" s="45">
        <v>12.1999</v>
      </c>
      <c r="AF163" s="45">
        <v>18.143699999999999</v>
      </c>
      <c r="AG163" s="45">
        <v>8.3851999999999993</v>
      </c>
      <c r="AH163" s="45">
        <v>0</v>
      </c>
      <c r="AI163" s="45">
        <v>8.3851999999999993</v>
      </c>
      <c r="AJ163" s="45">
        <v>0</v>
      </c>
      <c r="AK163" s="45" t="s">
        <v>265</v>
      </c>
      <c r="AL163" s="45">
        <v>8.3851999999999993</v>
      </c>
      <c r="AM163" s="45">
        <v>23.854199999999999</v>
      </c>
    </row>
    <row r="164" spans="1:39" hidden="1" outlineLevel="1">
      <c r="A164" s="8">
        <v>45200</v>
      </c>
      <c r="B164" s="45">
        <v>38.753300000000003</v>
      </c>
      <c r="C164" s="45">
        <v>38.945399999999999</v>
      </c>
      <c r="D164" s="45">
        <v>46.882599999999996</v>
      </c>
      <c r="E164" s="45">
        <v>38.543100000000003</v>
      </c>
      <c r="F164" s="45">
        <v>39.175199999999997</v>
      </c>
      <c r="G164" s="45">
        <v>22.7136</v>
      </c>
      <c r="H164" s="45">
        <v>17.931899999999999</v>
      </c>
      <c r="I164" s="45">
        <v>38.941200000000002</v>
      </c>
      <c r="J164" s="45">
        <v>46.886699999999998</v>
      </c>
      <c r="K164" s="45">
        <v>38.543100000000003</v>
      </c>
      <c r="L164" s="45">
        <v>39.175199999999997</v>
      </c>
      <c r="M164" s="45">
        <v>22.7136</v>
      </c>
      <c r="N164" s="45">
        <v>17.931899999999999</v>
      </c>
      <c r="O164" s="45">
        <v>46.375900000000001</v>
      </c>
      <c r="P164" s="45">
        <v>46.531300000000002</v>
      </c>
      <c r="Q164" s="45">
        <v>36.5</v>
      </c>
      <c r="R164" s="45">
        <v>36.5</v>
      </c>
      <c r="S164" s="45" t="s">
        <v>265</v>
      </c>
      <c r="T164" s="45" t="s">
        <v>265</v>
      </c>
      <c r="U164" s="45">
        <v>14.3497</v>
      </c>
      <c r="V164" s="45">
        <v>0</v>
      </c>
      <c r="W164" s="45">
        <v>14.3497</v>
      </c>
      <c r="X164" s="45">
        <v>0</v>
      </c>
      <c r="Y164" s="45">
        <v>0</v>
      </c>
      <c r="Z164" s="45">
        <v>14.3497</v>
      </c>
      <c r="AA164" s="45">
        <v>14.3497</v>
      </c>
      <c r="AB164" s="45">
        <v>0</v>
      </c>
      <c r="AC164" s="45">
        <v>14.3497</v>
      </c>
      <c r="AD164" s="45">
        <v>0</v>
      </c>
      <c r="AE164" s="45">
        <v>0</v>
      </c>
      <c r="AF164" s="45">
        <v>14.3497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265</v>
      </c>
      <c r="AL164" s="45" t="s">
        <v>265</v>
      </c>
      <c r="AM164" s="45">
        <v>23.8947</v>
      </c>
    </row>
    <row r="165" spans="1:39" hidden="1" outlineLevel="1">
      <c r="A165" s="8">
        <v>45231</v>
      </c>
      <c r="B165" s="45">
        <v>37.678400000000003</v>
      </c>
      <c r="C165" s="45">
        <v>38.325699999999998</v>
      </c>
      <c r="D165" s="45">
        <v>46.842500000000001</v>
      </c>
      <c r="E165" s="45">
        <v>37.920400000000001</v>
      </c>
      <c r="F165" s="45">
        <v>38.628</v>
      </c>
      <c r="G165" s="45">
        <v>19.218699999999998</v>
      </c>
      <c r="H165" s="45">
        <v>22.815300000000001</v>
      </c>
      <c r="I165" s="45">
        <v>38.320500000000003</v>
      </c>
      <c r="J165" s="45">
        <v>46.813000000000002</v>
      </c>
      <c r="K165" s="45">
        <v>37.920400000000001</v>
      </c>
      <c r="L165" s="45">
        <v>38.628</v>
      </c>
      <c r="M165" s="45">
        <v>19.218699999999998</v>
      </c>
      <c r="N165" s="45">
        <v>22.815300000000001</v>
      </c>
      <c r="O165" s="45">
        <v>49.5871</v>
      </c>
      <c r="P165" s="45">
        <v>49.759900000000002</v>
      </c>
      <c r="Q165" s="45">
        <v>36.5</v>
      </c>
      <c r="R165" s="45">
        <v>36.5</v>
      </c>
      <c r="S165" s="45" t="s">
        <v>265</v>
      </c>
      <c r="T165" s="45" t="s">
        <v>265</v>
      </c>
      <c r="U165" s="45">
        <v>13.2021</v>
      </c>
      <c r="V165" s="45">
        <v>0</v>
      </c>
      <c r="W165" s="45">
        <v>13.2021</v>
      </c>
      <c r="X165" s="45">
        <v>0</v>
      </c>
      <c r="Y165" s="45">
        <v>0</v>
      </c>
      <c r="Z165" s="45">
        <v>13.2021</v>
      </c>
      <c r="AA165" s="45">
        <v>13.2021</v>
      </c>
      <c r="AB165" s="45">
        <v>0</v>
      </c>
      <c r="AC165" s="45">
        <v>13.2021</v>
      </c>
      <c r="AD165" s="45">
        <v>0</v>
      </c>
      <c r="AE165" s="45">
        <v>0</v>
      </c>
      <c r="AF165" s="45">
        <v>13.2021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265</v>
      </c>
      <c r="AL165" s="45" t="s">
        <v>265</v>
      </c>
      <c r="AM165" s="45">
        <v>0.6472</v>
      </c>
    </row>
    <row r="166" spans="1:39" hidden="1" outlineLevel="1">
      <c r="A166" s="8">
        <v>45261</v>
      </c>
      <c r="B166" s="45">
        <v>38.046300000000002</v>
      </c>
      <c r="C166" s="45">
        <v>38.052300000000002</v>
      </c>
      <c r="D166" s="45">
        <v>46.644300000000001</v>
      </c>
      <c r="E166" s="45">
        <v>37.650500000000001</v>
      </c>
      <c r="F166" s="45">
        <v>38.814100000000003</v>
      </c>
      <c r="G166" s="45">
        <v>13.016400000000001</v>
      </c>
      <c r="H166" s="45">
        <v>21.7822</v>
      </c>
      <c r="I166" s="45">
        <v>38.048200000000001</v>
      </c>
      <c r="J166" s="45">
        <v>46.680399999999999</v>
      </c>
      <c r="K166" s="45">
        <v>37.650500000000001</v>
      </c>
      <c r="L166" s="45">
        <v>38.814100000000003</v>
      </c>
      <c r="M166" s="45">
        <v>13.016400000000001</v>
      </c>
      <c r="N166" s="45">
        <v>21.7822</v>
      </c>
      <c r="O166" s="45">
        <v>44.207599999999999</v>
      </c>
      <c r="P166" s="45">
        <v>44.207599999999999</v>
      </c>
      <c r="Q166" s="45" t="s">
        <v>265</v>
      </c>
      <c r="R166" s="45" t="s">
        <v>265</v>
      </c>
      <c r="S166" s="45" t="s">
        <v>265</v>
      </c>
      <c r="T166" s="45" t="s">
        <v>265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 t="s">
        <v>265</v>
      </c>
      <c r="AJ166" s="45" t="s">
        <v>265</v>
      </c>
      <c r="AK166" s="45" t="s">
        <v>265</v>
      </c>
      <c r="AL166" s="45" t="s">
        <v>265</v>
      </c>
      <c r="AM166" s="45">
        <v>23.85</v>
      </c>
    </row>
    <row r="167" spans="1:39" hidden="1" outlineLevel="1">
      <c r="A167" s="8">
        <v>45292</v>
      </c>
      <c r="B167" s="45">
        <v>38.514499999999998</v>
      </c>
      <c r="C167" s="45">
        <v>39.024700000000003</v>
      </c>
      <c r="D167" s="45">
        <v>46.676400000000001</v>
      </c>
      <c r="E167" s="45">
        <v>38.6128</v>
      </c>
      <c r="F167" s="45">
        <v>39.1539</v>
      </c>
      <c r="G167" s="45">
        <v>25.635000000000002</v>
      </c>
      <c r="H167" s="45">
        <v>25.171500000000002</v>
      </c>
      <c r="I167" s="45">
        <v>39.017600000000002</v>
      </c>
      <c r="J167" s="45">
        <v>46.976599999999998</v>
      </c>
      <c r="K167" s="45">
        <v>38.6128</v>
      </c>
      <c r="L167" s="45">
        <v>39.1539</v>
      </c>
      <c r="M167" s="45">
        <v>25.635000000000002</v>
      </c>
      <c r="N167" s="45">
        <v>25.171500000000002</v>
      </c>
      <c r="O167" s="45">
        <v>41.529499999999999</v>
      </c>
      <c r="P167" s="45">
        <v>41.529499999999999</v>
      </c>
      <c r="Q167" s="45" t="s">
        <v>265</v>
      </c>
      <c r="R167" s="45" t="s">
        <v>265</v>
      </c>
      <c r="S167" s="45" t="s">
        <v>265</v>
      </c>
      <c r="T167" s="45" t="s">
        <v>265</v>
      </c>
      <c r="U167" s="45">
        <v>12.9054</v>
      </c>
      <c r="V167" s="45">
        <v>0</v>
      </c>
      <c r="W167" s="45">
        <v>12.9054</v>
      </c>
      <c r="X167" s="45">
        <v>0</v>
      </c>
      <c r="Y167" s="45">
        <v>0</v>
      </c>
      <c r="Z167" s="45">
        <v>12.9054</v>
      </c>
      <c r="AA167" s="45">
        <v>12.9054</v>
      </c>
      <c r="AB167" s="45">
        <v>0</v>
      </c>
      <c r="AC167" s="45">
        <v>12.9054</v>
      </c>
      <c r="AD167" s="45">
        <v>0</v>
      </c>
      <c r="AE167" s="45">
        <v>0</v>
      </c>
      <c r="AF167" s="45">
        <v>12.9054</v>
      </c>
      <c r="AG167" s="45">
        <v>0</v>
      </c>
      <c r="AH167" s="45">
        <v>0</v>
      </c>
      <c r="AI167" s="45" t="s">
        <v>265</v>
      </c>
      <c r="AJ167" s="45" t="s">
        <v>265</v>
      </c>
      <c r="AK167" s="45" t="s">
        <v>265</v>
      </c>
      <c r="AL167" s="45" t="s">
        <v>265</v>
      </c>
      <c r="AM167" s="45">
        <v>24.0517</v>
      </c>
    </row>
    <row r="168" spans="1:39" hidden="1" outlineLevel="1">
      <c r="A168" s="8">
        <v>45323</v>
      </c>
      <c r="B168" s="45">
        <v>38.623699999999999</v>
      </c>
      <c r="C168" s="45">
        <v>38.665599999999998</v>
      </c>
      <c r="D168" s="45">
        <v>46.826900000000002</v>
      </c>
      <c r="E168" s="45">
        <v>38.249200000000002</v>
      </c>
      <c r="F168" s="45">
        <v>39.46</v>
      </c>
      <c r="G168" s="45">
        <v>16.6173</v>
      </c>
      <c r="H168" s="45">
        <v>19.665500000000002</v>
      </c>
      <c r="I168" s="45">
        <v>38.656500000000001</v>
      </c>
      <c r="J168" s="45">
        <v>46.98</v>
      </c>
      <c r="K168" s="45">
        <v>38.249200000000002</v>
      </c>
      <c r="L168" s="45">
        <v>39.46</v>
      </c>
      <c r="M168" s="45">
        <v>16.6173</v>
      </c>
      <c r="N168" s="45">
        <v>19.665500000000002</v>
      </c>
      <c r="O168" s="45">
        <v>43.238100000000003</v>
      </c>
      <c r="P168" s="45">
        <v>43.238100000000003</v>
      </c>
      <c r="Q168" s="45" t="s">
        <v>265</v>
      </c>
      <c r="R168" s="45" t="s">
        <v>265</v>
      </c>
      <c r="S168" s="45" t="s">
        <v>265</v>
      </c>
      <c r="T168" s="45" t="s">
        <v>265</v>
      </c>
      <c r="U168" s="45">
        <v>11.884</v>
      </c>
      <c r="V168" s="45">
        <v>0</v>
      </c>
      <c r="W168" s="45">
        <v>11.884</v>
      </c>
      <c r="X168" s="45">
        <v>0</v>
      </c>
      <c r="Y168" s="45">
        <v>0</v>
      </c>
      <c r="Z168" s="45">
        <v>11.884</v>
      </c>
      <c r="AA168" s="45">
        <v>11.884</v>
      </c>
      <c r="AB168" s="45">
        <v>0</v>
      </c>
      <c r="AC168" s="45">
        <v>11.884</v>
      </c>
      <c r="AD168" s="45">
        <v>0</v>
      </c>
      <c r="AE168" s="45">
        <v>0</v>
      </c>
      <c r="AF168" s="45">
        <v>11.884</v>
      </c>
      <c r="AG168" s="45">
        <v>0</v>
      </c>
      <c r="AH168" s="45">
        <v>0</v>
      </c>
      <c r="AI168" s="45" t="s">
        <v>265</v>
      </c>
      <c r="AJ168" s="45" t="s">
        <v>265</v>
      </c>
      <c r="AK168" s="45" t="s">
        <v>265</v>
      </c>
      <c r="AL168" s="45" t="s">
        <v>265</v>
      </c>
      <c r="AM168" s="45">
        <v>23.85</v>
      </c>
    </row>
    <row r="169" spans="1:39">
      <c r="A169" s="8">
        <v>45352</v>
      </c>
      <c r="B169" s="45">
        <v>38.212600000000002</v>
      </c>
      <c r="C169" s="45">
        <v>38.5379</v>
      </c>
      <c r="D169" s="45">
        <v>47.319899999999997</v>
      </c>
      <c r="E169" s="45">
        <v>38.172400000000003</v>
      </c>
      <c r="F169" s="45">
        <v>39.254300000000001</v>
      </c>
      <c r="G169" s="45">
        <v>17.433900000000001</v>
      </c>
      <c r="H169" s="45">
        <v>21.412299999999998</v>
      </c>
      <c r="I169" s="45">
        <v>38.533499999999997</v>
      </c>
      <c r="J169" s="45">
        <v>47.389699999999998</v>
      </c>
      <c r="K169" s="45">
        <v>38.172400000000003</v>
      </c>
      <c r="L169" s="45">
        <v>39.254300000000001</v>
      </c>
      <c r="M169" s="45">
        <v>17.433900000000001</v>
      </c>
      <c r="N169" s="45">
        <v>21.412299999999998</v>
      </c>
      <c r="O169" s="45">
        <v>43.982999999999997</v>
      </c>
      <c r="P169" s="45">
        <v>43.982999999999997</v>
      </c>
      <c r="Q169" s="45">
        <v>0</v>
      </c>
      <c r="R169" s="45" t="s">
        <v>265</v>
      </c>
      <c r="S169" s="45" t="s">
        <v>265</v>
      </c>
      <c r="T169" s="45">
        <v>0</v>
      </c>
      <c r="U169" s="45">
        <v>1.1990000000000001</v>
      </c>
      <c r="V169" s="45">
        <v>0</v>
      </c>
      <c r="W169" s="45">
        <v>1.1990000000000001</v>
      </c>
      <c r="X169" s="45">
        <v>0</v>
      </c>
      <c r="Y169" s="45">
        <v>0</v>
      </c>
      <c r="Z169" s="45">
        <v>1.1990000000000001</v>
      </c>
      <c r="AA169" s="45">
        <v>16.368600000000001</v>
      </c>
      <c r="AB169" s="45">
        <v>0</v>
      </c>
      <c r="AC169" s="45">
        <v>16.368600000000001</v>
      </c>
      <c r="AD169" s="45">
        <v>0</v>
      </c>
      <c r="AE169" s="45">
        <v>0</v>
      </c>
      <c r="AF169" s="45">
        <v>16.368600000000001</v>
      </c>
      <c r="AG169" s="45">
        <v>1.17</v>
      </c>
      <c r="AH169" s="45">
        <v>0</v>
      </c>
      <c r="AI169" s="45">
        <v>1.17</v>
      </c>
      <c r="AJ169" s="45" t="s">
        <v>265</v>
      </c>
      <c r="AK169" s="45" t="s">
        <v>265</v>
      </c>
      <c r="AL169" s="45">
        <v>1.17</v>
      </c>
      <c r="AM169" s="45">
        <v>21.599799999999998</v>
      </c>
    </row>
    <row r="170" spans="1:39">
      <c r="A170" s="8">
        <v>45383</v>
      </c>
      <c r="B170" s="45">
        <v>38.075699999999998</v>
      </c>
      <c r="C170" s="45">
        <v>38.723300000000002</v>
      </c>
      <c r="D170" s="45">
        <v>46.9876</v>
      </c>
      <c r="E170" s="45">
        <v>38.397300000000001</v>
      </c>
      <c r="F170" s="45">
        <v>39.1355</v>
      </c>
      <c r="G170" s="45">
        <v>25.067</v>
      </c>
      <c r="H170" s="45">
        <v>18.661100000000001</v>
      </c>
      <c r="I170" s="45">
        <v>38.715699999999998</v>
      </c>
      <c r="J170" s="45">
        <v>46.964399999999998</v>
      </c>
      <c r="K170" s="45">
        <v>38.397300000000001</v>
      </c>
      <c r="L170" s="45">
        <v>39.1355</v>
      </c>
      <c r="M170" s="45">
        <v>25.067</v>
      </c>
      <c r="N170" s="45">
        <v>18.661100000000001</v>
      </c>
      <c r="O170" s="45">
        <v>48.0503</v>
      </c>
      <c r="P170" s="45">
        <v>48.0503</v>
      </c>
      <c r="Q170" s="45" t="s">
        <v>265</v>
      </c>
      <c r="R170" s="45" t="s">
        <v>265</v>
      </c>
      <c r="S170" s="45" t="s">
        <v>265</v>
      </c>
      <c r="T170" s="45" t="s">
        <v>265</v>
      </c>
      <c r="U170" s="45">
        <v>15.097200000000001</v>
      </c>
      <c r="V170" s="45">
        <v>0</v>
      </c>
      <c r="W170" s="45">
        <v>15.097200000000001</v>
      </c>
      <c r="X170" s="45">
        <v>0</v>
      </c>
      <c r="Y170" s="45">
        <v>0</v>
      </c>
      <c r="Z170" s="45">
        <v>15.097200000000001</v>
      </c>
      <c r="AA170" s="45">
        <v>15.097200000000001</v>
      </c>
      <c r="AB170" s="45">
        <v>0</v>
      </c>
      <c r="AC170" s="45">
        <v>15.097200000000001</v>
      </c>
      <c r="AD170" s="45">
        <v>0</v>
      </c>
      <c r="AE170" s="45">
        <v>0</v>
      </c>
      <c r="AF170" s="45">
        <v>15.097200000000001</v>
      </c>
      <c r="AG170" s="45">
        <v>0</v>
      </c>
      <c r="AH170" s="45">
        <v>0</v>
      </c>
      <c r="AI170" s="45" t="s">
        <v>265</v>
      </c>
      <c r="AJ170" s="45" t="s">
        <v>265</v>
      </c>
      <c r="AK170" s="45" t="s">
        <v>265</v>
      </c>
      <c r="AL170" s="45" t="s">
        <v>265</v>
      </c>
      <c r="AM170" s="45">
        <v>20.3201</v>
      </c>
    </row>
    <row r="171" spans="1:39">
      <c r="A171" s="8">
        <v>45413</v>
      </c>
      <c r="B171" s="45">
        <v>38.994799999999998</v>
      </c>
      <c r="C171" s="45">
        <v>39.191800000000001</v>
      </c>
      <c r="D171" s="45">
        <v>45.829799999999999</v>
      </c>
      <c r="E171" s="45">
        <v>38.8857</v>
      </c>
      <c r="F171" s="45">
        <v>39.316400000000002</v>
      </c>
      <c r="G171" s="45">
        <v>22.4023</v>
      </c>
      <c r="H171" s="45">
        <v>24.433700000000002</v>
      </c>
      <c r="I171" s="45">
        <v>39.209099999999999</v>
      </c>
      <c r="J171" s="45">
        <v>46.742100000000001</v>
      </c>
      <c r="K171" s="45">
        <v>38.8857</v>
      </c>
      <c r="L171" s="45">
        <v>39.316400000000002</v>
      </c>
      <c r="M171" s="45">
        <v>22.4023</v>
      </c>
      <c r="N171" s="45">
        <v>24.433700000000002</v>
      </c>
      <c r="O171" s="45">
        <v>33.541600000000003</v>
      </c>
      <c r="P171" s="45">
        <v>33.541600000000003</v>
      </c>
      <c r="Q171" s="45" t="s">
        <v>265</v>
      </c>
      <c r="R171" s="45" t="s">
        <v>265</v>
      </c>
      <c r="S171" s="45" t="s">
        <v>265</v>
      </c>
      <c r="T171" s="45" t="s">
        <v>265</v>
      </c>
      <c r="U171" s="45">
        <v>12.737500000000001</v>
      </c>
      <c r="V171" s="45">
        <v>0</v>
      </c>
      <c r="W171" s="45">
        <v>12.737500000000001</v>
      </c>
      <c r="X171" s="45">
        <v>0</v>
      </c>
      <c r="Y171" s="45">
        <v>0</v>
      </c>
      <c r="Z171" s="45">
        <v>12.737500000000001</v>
      </c>
      <c r="AA171" s="45">
        <v>12.737500000000001</v>
      </c>
      <c r="AB171" s="45">
        <v>0</v>
      </c>
      <c r="AC171" s="45">
        <v>12.737500000000001</v>
      </c>
      <c r="AD171" s="45">
        <v>0</v>
      </c>
      <c r="AE171" s="45">
        <v>0</v>
      </c>
      <c r="AF171" s="45">
        <v>12.737500000000001</v>
      </c>
      <c r="AG171" s="45">
        <v>0</v>
      </c>
      <c r="AH171" s="45">
        <v>0</v>
      </c>
      <c r="AI171" s="45" t="s">
        <v>265</v>
      </c>
      <c r="AJ171" s="45" t="s">
        <v>265</v>
      </c>
      <c r="AK171" s="45" t="s">
        <v>265</v>
      </c>
      <c r="AL171" s="45" t="s">
        <v>265</v>
      </c>
      <c r="AM171" s="45">
        <v>8.5152999999999999</v>
      </c>
    </row>
    <row r="172" spans="1:39">
      <c r="A172" s="8">
        <v>45444</v>
      </c>
      <c r="B172" s="45">
        <v>38.426099999999998</v>
      </c>
      <c r="C172" s="45">
        <v>38.433399999999999</v>
      </c>
      <c r="D172" s="45">
        <v>45.231499999999997</v>
      </c>
      <c r="E172" s="45">
        <v>38.195599999999999</v>
      </c>
      <c r="F172" s="45">
        <v>39.026000000000003</v>
      </c>
      <c r="G172" s="45">
        <v>21.760200000000001</v>
      </c>
      <c r="H172" s="45">
        <v>16.4436</v>
      </c>
      <c r="I172" s="45">
        <v>38.435499999999998</v>
      </c>
      <c r="J172" s="45">
        <v>45.3934</v>
      </c>
      <c r="K172" s="45">
        <v>38.195599999999999</v>
      </c>
      <c r="L172" s="45">
        <v>39.026000000000003</v>
      </c>
      <c r="M172" s="45">
        <v>21.760200000000001</v>
      </c>
      <c r="N172" s="45">
        <v>16.4436</v>
      </c>
      <c r="O172" s="45">
        <v>34.065800000000003</v>
      </c>
      <c r="P172" s="45">
        <v>34.065800000000003</v>
      </c>
      <c r="Q172" s="45" t="s">
        <v>265</v>
      </c>
      <c r="R172" s="45" t="s">
        <v>265</v>
      </c>
      <c r="S172" s="45" t="s">
        <v>265</v>
      </c>
      <c r="T172" s="45" t="s">
        <v>265</v>
      </c>
      <c r="U172" s="45">
        <v>20.961600000000001</v>
      </c>
      <c r="V172" s="45">
        <v>0</v>
      </c>
      <c r="W172" s="45">
        <v>20.961600000000001</v>
      </c>
      <c r="X172" s="45">
        <v>0</v>
      </c>
      <c r="Y172" s="45">
        <v>0</v>
      </c>
      <c r="Z172" s="45">
        <v>20.961600000000001</v>
      </c>
      <c r="AA172" s="45">
        <v>20.961600000000001</v>
      </c>
      <c r="AB172" s="45">
        <v>0</v>
      </c>
      <c r="AC172" s="45">
        <v>20.961600000000001</v>
      </c>
      <c r="AD172" s="45">
        <v>0</v>
      </c>
      <c r="AE172" s="45">
        <v>0</v>
      </c>
      <c r="AF172" s="45">
        <v>20.961600000000001</v>
      </c>
      <c r="AG172" s="45">
        <v>0</v>
      </c>
      <c r="AH172" s="45">
        <v>0</v>
      </c>
      <c r="AI172" s="45" t="s">
        <v>265</v>
      </c>
      <c r="AJ172" s="45" t="s">
        <v>265</v>
      </c>
      <c r="AK172" s="45" t="s">
        <v>265</v>
      </c>
      <c r="AL172" s="45" t="s">
        <v>265</v>
      </c>
      <c r="AM172" s="45">
        <v>32.911499999999997</v>
      </c>
    </row>
    <row r="173" spans="1:39">
      <c r="A173" s="8">
        <v>45474</v>
      </c>
      <c r="B173" s="45">
        <v>38.537399999999998</v>
      </c>
      <c r="C173" s="45">
        <v>38.786299999999997</v>
      </c>
      <c r="D173" s="45">
        <v>45.963299999999997</v>
      </c>
      <c r="E173" s="45">
        <v>38.499299999999998</v>
      </c>
      <c r="F173" s="45">
        <v>39.033200000000001</v>
      </c>
      <c r="G173" s="45">
        <v>23.1663</v>
      </c>
      <c r="H173" s="45">
        <v>24.149699999999999</v>
      </c>
      <c r="I173" s="45">
        <v>38.788699999999999</v>
      </c>
      <c r="J173" s="45">
        <v>46.088299999999997</v>
      </c>
      <c r="K173" s="45">
        <v>38.499299999999998</v>
      </c>
      <c r="L173" s="45">
        <v>39.033200000000001</v>
      </c>
      <c r="M173" s="45">
        <v>23.1663</v>
      </c>
      <c r="N173" s="45">
        <v>24.149699999999999</v>
      </c>
      <c r="O173" s="45">
        <v>31.9252</v>
      </c>
      <c r="P173" s="45">
        <v>31.9252</v>
      </c>
      <c r="Q173" s="45" t="s">
        <v>265</v>
      </c>
      <c r="R173" s="45" t="s">
        <v>265</v>
      </c>
      <c r="S173" s="45" t="s">
        <v>265</v>
      </c>
      <c r="T173" s="45" t="s">
        <v>265</v>
      </c>
      <c r="U173" s="45">
        <v>18.077400000000001</v>
      </c>
      <c r="V173" s="45">
        <v>0</v>
      </c>
      <c r="W173" s="45">
        <v>18.077400000000001</v>
      </c>
      <c r="X173" s="45">
        <v>0</v>
      </c>
      <c r="Y173" s="45">
        <v>0</v>
      </c>
      <c r="Z173" s="45">
        <v>18.077400000000001</v>
      </c>
      <c r="AA173" s="45">
        <v>18.077400000000001</v>
      </c>
      <c r="AB173" s="45">
        <v>0</v>
      </c>
      <c r="AC173" s="45">
        <v>18.077400000000001</v>
      </c>
      <c r="AD173" s="45">
        <v>0</v>
      </c>
      <c r="AE173" s="45">
        <v>0</v>
      </c>
      <c r="AF173" s="45">
        <v>18.077400000000001</v>
      </c>
      <c r="AG173" s="45">
        <v>0</v>
      </c>
      <c r="AH173" s="45">
        <v>0</v>
      </c>
      <c r="AI173" s="45" t="s">
        <v>265</v>
      </c>
      <c r="AJ173" s="45" t="s">
        <v>265</v>
      </c>
      <c r="AK173" s="45" t="s">
        <v>265</v>
      </c>
      <c r="AL173" s="45" t="s">
        <v>265</v>
      </c>
      <c r="AM173" s="45">
        <v>22.107800000000001</v>
      </c>
    </row>
    <row r="174" spans="1:39">
      <c r="A174" s="8">
        <v>45505</v>
      </c>
      <c r="B174" s="45">
        <v>38.448099999999997</v>
      </c>
      <c r="C174" s="45">
        <v>38.4983</v>
      </c>
      <c r="D174" s="45">
        <v>45.216200000000001</v>
      </c>
      <c r="E174" s="45">
        <v>38.270600000000002</v>
      </c>
      <c r="F174" s="45">
        <v>38.9482</v>
      </c>
      <c r="G174" s="45">
        <v>18.277000000000001</v>
      </c>
      <c r="H174" s="45">
        <v>24.286200000000001</v>
      </c>
      <c r="I174" s="45">
        <v>38.498199999999997</v>
      </c>
      <c r="J174" s="45">
        <v>45.248399999999997</v>
      </c>
      <c r="K174" s="45">
        <v>38.270600000000002</v>
      </c>
      <c r="L174" s="45">
        <v>38.9482</v>
      </c>
      <c r="M174" s="45">
        <v>18.277000000000001</v>
      </c>
      <c r="N174" s="45">
        <v>24.286200000000001</v>
      </c>
      <c r="O174" s="45">
        <v>39.177100000000003</v>
      </c>
      <c r="P174" s="45">
        <v>39.177100000000003</v>
      </c>
      <c r="Q174" s="45" t="s">
        <v>265</v>
      </c>
      <c r="R174" s="45" t="s">
        <v>265</v>
      </c>
      <c r="S174" s="45" t="s">
        <v>265</v>
      </c>
      <c r="T174" s="45" t="s">
        <v>265</v>
      </c>
      <c r="U174" s="45">
        <v>12.3232</v>
      </c>
      <c r="V174" s="45">
        <v>0</v>
      </c>
      <c r="W174" s="45">
        <v>12.3232</v>
      </c>
      <c r="X174" s="45">
        <v>0</v>
      </c>
      <c r="Y174" s="45">
        <v>0</v>
      </c>
      <c r="Z174" s="45">
        <v>12.3232</v>
      </c>
      <c r="AA174" s="45">
        <v>12.3232</v>
      </c>
      <c r="AB174" s="45">
        <v>0</v>
      </c>
      <c r="AC174" s="45">
        <v>12.3232</v>
      </c>
      <c r="AD174" s="45">
        <v>0</v>
      </c>
      <c r="AE174" s="45">
        <v>0</v>
      </c>
      <c r="AF174" s="45">
        <v>12.3232</v>
      </c>
      <c r="AG174" s="45">
        <v>0</v>
      </c>
      <c r="AH174" s="45">
        <v>0</v>
      </c>
      <c r="AI174" s="45" t="s">
        <v>265</v>
      </c>
      <c r="AJ174" s="45" t="s">
        <v>265</v>
      </c>
      <c r="AK174" s="45" t="s">
        <v>265</v>
      </c>
      <c r="AL174" s="45" t="s">
        <v>265</v>
      </c>
      <c r="AM174" s="45">
        <v>36.3093</v>
      </c>
    </row>
    <row r="175" spans="1:39">
      <c r="A175" s="8">
        <v>45536</v>
      </c>
      <c r="B175" s="45">
        <v>38.305500000000002</v>
      </c>
      <c r="C175" s="45">
        <v>38.523600000000002</v>
      </c>
      <c r="D175" s="45">
        <v>44.321100000000001</v>
      </c>
      <c r="E175" s="45">
        <v>38.311999999999998</v>
      </c>
      <c r="F175" s="45">
        <v>38.916800000000002</v>
      </c>
      <c r="G175" s="45">
        <v>21.023099999999999</v>
      </c>
      <c r="H175" s="45">
        <v>25.776</v>
      </c>
      <c r="I175" s="45">
        <v>38.548299999999998</v>
      </c>
      <c r="J175" s="45">
        <v>45.222700000000003</v>
      </c>
      <c r="K175" s="45">
        <v>38.311999999999998</v>
      </c>
      <c r="L175" s="45">
        <v>38.916800000000002</v>
      </c>
      <c r="M175" s="45">
        <v>21.023099999999999</v>
      </c>
      <c r="N175" s="45">
        <v>25.776</v>
      </c>
      <c r="O175" s="45">
        <v>15.363300000000001</v>
      </c>
      <c r="P175" s="45">
        <v>15.363300000000001</v>
      </c>
      <c r="Q175" s="45" t="s">
        <v>265</v>
      </c>
      <c r="R175" s="45" t="s">
        <v>265</v>
      </c>
      <c r="S175" s="45" t="s">
        <v>265</v>
      </c>
      <c r="T175" s="45" t="s">
        <v>265</v>
      </c>
      <c r="U175" s="45">
        <v>10.563599999999999</v>
      </c>
      <c r="V175" s="45">
        <v>0</v>
      </c>
      <c r="W175" s="45">
        <v>10.563599999999999</v>
      </c>
      <c r="X175" s="45">
        <v>0</v>
      </c>
      <c r="Y175" s="45">
        <v>0</v>
      </c>
      <c r="Z175" s="45">
        <v>10.563599999999999</v>
      </c>
      <c r="AA175" s="45">
        <v>10.563599999999999</v>
      </c>
      <c r="AB175" s="45">
        <v>0</v>
      </c>
      <c r="AC175" s="45">
        <v>10.563599999999999</v>
      </c>
      <c r="AD175" s="45">
        <v>0</v>
      </c>
      <c r="AE175" s="45">
        <v>0</v>
      </c>
      <c r="AF175" s="45">
        <v>10.563599999999999</v>
      </c>
      <c r="AG175" s="45">
        <v>0</v>
      </c>
      <c r="AH175" s="45">
        <v>0</v>
      </c>
      <c r="AI175" s="45" t="s">
        <v>265</v>
      </c>
      <c r="AJ175" s="45" t="s">
        <v>265</v>
      </c>
      <c r="AK175" s="45" t="s">
        <v>265</v>
      </c>
      <c r="AL175" s="45" t="s">
        <v>265</v>
      </c>
      <c r="AM175" s="45">
        <v>31.337</v>
      </c>
    </row>
    <row r="176" spans="1:39">
      <c r="A176" s="8">
        <v>45566</v>
      </c>
      <c r="B176" s="45">
        <v>38.5627</v>
      </c>
      <c r="C176" s="45">
        <v>38.896900000000002</v>
      </c>
      <c r="D176" s="45">
        <v>43.9876</v>
      </c>
      <c r="E176" s="45">
        <v>38.794499999999999</v>
      </c>
      <c r="F176" s="45">
        <v>39.057099999999998</v>
      </c>
      <c r="G176" s="45">
        <v>22.767700000000001</v>
      </c>
      <c r="H176" s="45">
        <v>19.565999999999999</v>
      </c>
      <c r="I176" s="45">
        <v>38.897799999999997</v>
      </c>
      <c r="J176" s="45">
        <v>44.21</v>
      </c>
      <c r="K176" s="45">
        <v>38.794499999999999</v>
      </c>
      <c r="L176" s="45">
        <v>39.057099999999998</v>
      </c>
      <c r="M176" s="45">
        <v>22.767700000000001</v>
      </c>
      <c r="N176" s="45">
        <v>19.565999999999999</v>
      </c>
      <c r="O176" s="45">
        <v>37.561399999999999</v>
      </c>
      <c r="P176" s="45">
        <v>37.561399999999999</v>
      </c>
      <c r="Q176" s="45" t="s">
        <v>265</v>
      </c>
      <c r="R176" s="45" t="s">
        <v>265</v>
      </c>
      <c r="S176" s="45" t="s">
        <v>265</v>
      </c>
      <c r="T176" s="45" t="s">
        <v>265</v>
      </c>
      <c r="U176" s="45">
        <v>12.0616</v>
      </c>
      <c r="V176" s="45">
        <v>0</v>
      </c>
      <c r="W176" s="45">
        <v>12.0616</v>
      </c>
      <c r="X176" s="45">
        <v>0</v>
      </c>
      <c r="Y176" s="45">
        <v>0</v>
      </c>
      <c r="Z176" s="45">
        <v>12.0616</v>
      </c>
      <c r="AA176" s="45">
        <v>12.0616</v>
      </c>
      <c r="AB176" s="45">
        <v>0</v>
      </c>
      <c r="AC176" s="45">
        <v>12.0616</v>
      </c>
      <c r="AD176" s="45">
        <v>0</v>
      </c>
      <c r="AE176" s="45">
        <v>0</v>
      </c>
      <c r="AF176" s="45">
        <v>12.0616</v>
      </c>
      <c r="AG176" s="45">
        <v>0</v>
      </c>
      <c r="AH176" s="45">
        <v>0</v>
      </c>
      <c r="AI176" s="45" t="s">
        <v>265</v>
      </c>
      <c r="AJ176" s="45" t="s">
        <v>265</v>
      </c>
      <c r="AK176" s="45" t="s">
        <v>265</v>
      </c>
      <c r="AL176" s="45" t="s">
        <v>265</v>
      </c>
      <c r="AM176" s="45">
        <v>21.667100000000001</v>
      </c>
    </row>
    <row r="177" spans="1:39">
      <c r="A177" s="8">
        <v>45597</v>
      </c>
      <c r="B177" s="45">
        <v>37.718499999999999</v>
      </c>
      <c r="C177" s="45">
        <v>37.805</v>
      </c>
      <c r="D177" s="45">
        <v>44.973799999999997</v>
      </c>
      <c r="E177" s="45">
        <v>37.682600000000001</v>
      </c>
      <c r="F177" s="45">
        <v>38.196899999999999</v>
      </c>
      <c r="G177" s="45">
        <v>14.694599999999999</v>
      </c>
      <c r="H177" s="45">
        <v>22.5381</v>
      </c>
      <c r="I177" s="45">
        <v>37.807499999999997</v>
      </c>
      <c r="J177" s="45">
        <v>45.327399999999997</v>
      </c>
      <c r="K177" s="45">
        <v>37.682600000000001</v>
      </c>
      <c r="L177" s="45">
        <v>38.196899999999999</v>
      </c>
      <c r="M177" s="45">
        <v>14.694599999999999</v>
      </c>
      <c r="N177" s="45">
        <v>22.5381</v>
      </c>
      <c r="O177" s="45">
        <v>32.4908</v>
      </c>
      <c r="P177" s="45">
        <v>32.4908</v>
      </c>
      <c r="Q177" s="45" t="s">
        <v>265</v>
      </c>
      <c r="R177" s="45" t="s">
        <v>265</v>
      </c>
      <c r="S177" s="45" t="s">
        <v>265</v>
      </c>
      <c r="T177" s="45" t="s">
        <v>265</v>
      </c>
      <c r="U177" s="45">
        <v>13.1328</v>
      </c>
      <c r="V177" s="45">
        <v>0</v>
      </c>
      <c r="W177" s="45">
        <v>13.1328</v>
      </c>
      <c r="X177" s="45">
        <v>0</v>
      </c>
      <c r="Y177" s="45">
        <v>0</v>
      </c>
      <c r="Z177" s="45">
        <v>13.1328</v>
      </c>
      <c r="AA177" s="45">
        <v>13.1328</v>
      </c>
      <c r="AB177" s="45">
        <v>0</v>
      </c>
      <c r="AC177" s="45">
        <v>13.1328</v>
      </c>
      <c r="AD177" s="45">
        <v>0</v>
      </c>
      <c r="AE177" s="45">
        <v>0</v>
      </c>
      <c r="AF177" s="45">
        <v>13.1328</v>
      </c>
      <c r="AG177" s="45">
        <v>0</v>
      </c>
      <c r="AH177" s="45">
        <v>0</v>
      </c>
      <c r="AI177" s="45" t="s">
        <v>265</v>
      </c>
      <c r="AJ177" s="45" t="s">
        <v>265</v>
      </c>
      <c r="AK177" s="45" t="s">
        <v>265</v>
      </c>
      <c r="AL177" s="45" t="s">
        <v>265</v>
      </c>
      <c r="AM177" s="45">
        <v>25.248899999999999</v>
      </c>
    </row>
    <row r="178" spans="1:39">
      <c r="A178" s="8">
        <v>45627</v>
      </c>
      <c r="B178" s="45">
        <v>37.538600000000002</v>
      </c>
      <c r="C178" s="45">
        <v>37.737900000000003</v>
      </c>
      <c r="D178" s="45">
        <v>43.818399999999997</v>
      </c>
      <c r="E178" s="45">
        <v>37.622799999999998</v>
      </c>
      <c r="F178" s="45">
        <v>38.113399999999999</v>
      </c>
      <c r="G178" s="45">
        <v>13.3362</v>
      </c>
      <c r="H178" s="45">
        <v>23.077100000000002</v>
      </c>
      <c r="I178" s="45">
        <v>37.7425</v>
      </c>
      <c r="J178" s="45">
        <v>44.305300000000003</v>
      </c>
      <c r="K178" s="45">
        <v>37.622799999999998</v>
      </c>
      <c r="L178" s="45">
        <v>38.113399999999999</v>
      </c>
      <c r="M178" s="45">
        <v>13.3362</v>
      </c>
      <c r="N178" s="45">
        <v>23.077100000000002</v>
      </c>
      <c r="O178" s="45">
        <v>31.1386</v>
      </c>
      <c r="P178" s="45">
        <v>31.1386</v>
      </c>
      <c r="Q178" s="45" t="s">
        <v>265</v>
      </c>
      <c r="R178" s="45" t="s">
        <v>265</v>
      </c>
      <c r="S178" s="45" t="s">
        <v>265</v>
      </c>
      <c r="T178" s="45" t="s">
        <v>265</v>
      </c>
      <c r="U178" s="45">
        <v>12.4232</v>
      </c>
      <c r="V178" s="45">
        <v>0</v>
      </c>
      <c r="W178" s="45">
        <v>12.4232</v>
      </c>
      <c r="X178" s="45">
        <v>0</v>
      </c>
      <c r="Y178" s="45">
        <v>0</v>
      </c>
      <c r="Z178" s="45">
        <v>12.4232</v>
      </c>
      <c r="AA178" s="45">
        <v>12.4232</v>
      </c>
      <c r="AB178" s="45">
        <v>0</v>
      </c>
      <c r="AC178" s="45">
        <v>12.4232</v>
      </c>
      <c r="AD178" s="45">
        <v>0</v>
      </c>
      <c r="AE178" s="45">
        <v>0</v>
      </c>
      <c r="AF178" s="45">
        <v>12.4232</v>
      </c>
      <c r="AG178" s="45">
        <v>0</v>
      </c>
      <c r="AH178" s="45">
        <v>0</v>
      </c>
      <c r="AI178" s="45" t="s">
        <v>265</v>
      </c>
      <c r="AJ178" s="45" t="s">
        <v>265</v>
      </c>
      <c r="AK178" s="45" t="s">
        <v>265</v>
      </c>
      <c r="AL178" s="45" t="s">
        <v>265</v>
      </c>
      <c r="AM178" s="45">
        <v>30.808499999999999</v>
      </c>
    </row>
    <row r="179" spans="1:39">
      <c r="A179" s="8">
        <v>45658</v>
      </c>
      <c r="B179" s="45">
        <v>38.351900000000001</v>
      </c>
      <c r="C179" s="45">
        <v>38.581299999999999</v>
      </c>
      <c r="D179" s="45">
        <v>43.069899999999997</v>
      </c>
      <c r="E179" s="45">
        <v>38.491199999999999</v>
      </c>
      <c r="F179" s="45">
        <v>38.7729</v>
      </c>
      <c r="G179" s="45">
        <v>24.964500000000001</v>
      </c>
      <c r="H179" s="45">
        <v>20.974699999999999</v>
      </c>
      <c r="I179" s="45">
        <v>38.613399999999999</v>
      </c>
      <c r="J179" s="45">
        <v>45.098700000000001</v>
      </c>
      <c r="K179" s="45">
        <v>38.491199999999999</v>
      </c>
      <c r="L179" s="45">
        <v>38.7729</v>
      </c>
      <c r="M179" s="45">
        <v>24.964500000000001</v>
      </c>
      <c r="N179" s="45">
        <v>20.974699999999999</v>
      </c>
      <c r="O179" s="45">
        <v>11.822699999999999</v>
      </c>
      <c r="P179" s="45">
        <v>11.822699999999999</v>
      </c>
      <c r="Q179" s="45" t="s">
        <v>265</v>
      </c>
      <c r="R179" s="45" t="s">
        <v>265</v>
      </c>
      <c r="S179" s="45" t="s">
        <v>265</v>
      </c>
      <c r="T179" s="45" t="s">
        <v>265</v>
      </c>
      <c r="U179" s="45">
        <v>16.311399999999999</v>
      </c>
      <c r="V179" s="45">
        <v>0</v>
      </c>
      <c r="W179" s="45">
        <v>16.311399999999999</v>
      </c>
      <c r="X179" s="45">
        <v>0</v>
      </c>
      <c r="Y179" s="45">
        <v>0</v>
      </c>
      <c r="Z179" s="45">
        <v>16.311399999999999</v>
      </c>
      <c r="AA179" s="45">
        <v>16.311399999999999</v>
      </c>
      <c r="AB179" s="45">
        <v>0</v>
      </c>
      <c r="AC179" s="45">
        <v>16.311399999999999</v>
      </c>
      <c r="AD179" s="45">
        <v>0</v>
      </c>
      <c r="AE179" s="45">
        <v>0</v>
      </c>
      <c r="AF179" s="45">
        <v>16.311399999999999</v>
      </c>
      <c r="AG179" s="45">
        <v>0</v>
      </c>
      <c r="AH179" s="45">
        <v>0</v>
      </c>
      <c r="AI179" s="45" t="s">
        <v>265</v>
      </c>
      <c r="AJ179" s="45" t="s">
        <v>265</v>
      </c>
      <c r="AK179" s="45" t="s">
        <v>265</v>
      </c>
      <c r="AL179" s="45" t="s">
        <v>265</v>
      </c>
      <c r="AM179" s="45">
        <v>20.779900000000001</v>
      </c>
    </row>
    <row r="180" spans="1:39">
      <c r="A180" s="8">
        <v>45689</v>
      </c>
      <c r="B180" s="45">
        <v>38.431199999999997</v>
      </c>
      <c r="C180" s="45">
        <v>38.604599999999998</v>
      </c>
      <c r="D180" s="45">
        <v>43.691600000000001</v>
      </c>
      <c r="E180" s="45">
        <v>38.5075</v>
      </c>
      <c r="F180" s="45">
        <v>38.791699999999999</v>
      </c>
      <c r="G180" s="45">
        <v>22.1175</v>
      </c>
      <c r="H180" s="45">
        <v>23.3248</v>
      </c>
      <c r="I180" s="45">
        <v>38.610999999999997</v>
      </c>
      <c r="J180" s="45">
        <v>44.260599999999997</v>
      </c>
      <c r="K180" s="45">
        <v>38.5075</v>
      </c>
      <c r="L180" s="45">
        <v>38.791699999999999</v>
      </c>
      <c r="M180" s="45">
        <v>22.1175</v>
      </c>
      <c r="N180" s="45">
        <v>23.3248</v>
      </c>
      <c r="O180" s="45">
        <v>30.245000000000001</v>
      </c>
      <c r="P180" s="45">
        <v>30.245000000000001</v>
      </c>
      <c r="Q180" s="45" t="s">
        <v>265</v>
      </c>
      <c r="R180" s="45" t="s">
        <v>265</v>
      </c>
      <c r="S180" s="45" t="s">
        <v>265</v>
      </c>
      <c r="T180" s="45" t="s">
        <v>265</v>
      </c>
      <c r="U180" s="45">
        <v>8.3307000000000002</v>
      </c>
      <c r="V180" s="45">
        <v>0</v>
      </c>
      <c r="W180" s="45">
        <v>8.3307000000000002</v>
      </c>
      <c r="X180" s="45">
        <v>0</v>
      </c>
      <c r="Y180" s="45">
        <v>0</v>
      </c>
      <c r="Z180" s="45">
        <v>8.3307000000000002</v>
      </c>
      <c r="AA180" s="45">
        <v>8.3307000000000002</v>
      </c>
      <c r="AB180" s="45">
        <v>0</v>
      </c>
      <c r="AC180" s="45">
        <v>8.3307000000000002</v>
      </c>
      <c r="AD180" s="45">
        <v>0</v>
      </c>
      <c r="AE180" s="45">
        <v>0</v>
      </c>
      <c r="AF180" s="45">
        <v>8.3307000000000002</v>
      </c>
      <c r="AG180" s="45">
        <v>0</v>
      </c>
      <c r="AH180" s="45">
        <v>0</v>
      </c>
      <c r="AI180" s="45" t="s">
        <v>265</v>
      </c>
      <c r="AJ180" s="45" t="s">
        <v>265</v>
      </c>
      <c r="AK180" s="45" t="s">
        <v>265</v>
      </c>
      <c r="AL180" s="45" t="s">
        <v>265</v>
      </c>
      <c r="AM180" s="45">
        <v>27.147400000000001</v>
      </c>
    </row>
    <row r="181" spans="1:39">
      <c r="A181" s="8">
        <v>45717</v>
      </c>
      <c r="B181" s="45">
        <v>38.741399999999999</v>
      </c>
      <c r="C181" s="45">
        <v>38.978999999999999</v>
      </c>
      <c r="D181" s="45">
        <v>42.461300000000001</v>
      </c>
      <c r="E181" s="45">
        <v>38.911700000000003</v>
      </c>
      <c r="F181" s="45">
        <v>39.175800000000002</v>
      </c>
      <c r="G181" s="45">
        <v>18.845199999999998</v>
      </c>
      <c r="H181" s="45">
        <v>29.281600000000001</v>
      </c>
      <c r="I181" s="45">
        <v>38.998800000000003</v>
      </c>
      <c r="J181" s="45">
        <v>43.7042</v>
      </c>
      <c r="K181" s="45">
        <v>38.911700000000003</v>
      </c>
      <c r="L181" s="45">
        <v>39.175800000000002</v>
      </c>
      <c r="M181" s="45">
        <v>18.845199999999998</v>
      </c>
      <c r="N181" s="45">
        <v>29.281600000000001</v>
      </c>
      <c r="O181" s="45">
        <v>13.5426</v>
      </c>
      <c r="P181" s="45">
        <v>13.5426</v>
      </c>
      <c r="Q181" s="45" t="s">
        <v>265</v>
      </c>
      <c r="R181" s="45" t="s">
        <v>265</v>
      </c>
      <c r="S181" s="45" t="s">
        <v>265</v>
      </c>
      <c r="T181" s="45" t="s">
        <v>265</v>
      </c>
      <c r="U181" s="45">
        <v>9.3635999999999999</v>
      </c>
      <c r="V181" s="45">
        <v>0</v>
      </c>
      <c r="W181" s="45">
        <v>9.3635999999999999</v>
      </c>
      <c r="X181" s="45">
        <v>0</v>
      </c>
      <c r="Y181" s="45">
        <v>0</v>
      </c>
      <c r="Z181" s="45">
        <v>9.3635999999999999</v>
      </c>
      <c r="AA181" s="45">
        <v>9.3635999999999999</v>
      </c>
      <c r="AB181" s="45">
        <v>0</v>
      </c>
      <c r="AC181" s="45">
        <v>9.3635999999999999</v>
      </c>
      <c r="AD181" s="45">
        <v>0</v>
      </c>
      <c r="AE181" s="45">
        <v>0</v>
      </c>
      <c r="AF181" s="45">
        <v>9.3635999999999999</v>
      </c>
      <c r="AG181" s="45">
        <v>0</v>
      </c>
      <c r="AH181" s="45">
        <v>0</v>
      </c>
      <c r="AI181" s="45" t="s">
        <v>265</v>
      </c>
      <c r="AJ181" s="45" t="s">
        <v>265</v>
      </c>
      <c r="AK181" s="45" t="s">
        <v>265</v>
      </c>
      <c r="AL181" s="45" t="s">
        <v>265</v>
      </c>
      <c r="AM181" s="45">
        <v>17.274999999999999</v>
      </c>
    </row>
  </sheetData>
  <mergeCells count="21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  <mergeCell ref="A4:F4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8" customWidth="1"/>
    <col min="3" max="15" width="7.44140625" style="18" customWidth="1"/>
    <col min="16" max="16" width="7.88671875" style="18" customWidth="1"/>
    <col min="17" max="19" width="9.109375" style="18"/>
    <col min="20" max="20" width="19.109375" style="18" customWidth="1"/>
    <col min="21" max="16384" width="9.109375" style="18"/>
  </cols>
  <sheetData>
    <row r="1" spans="1:16">
      <c r="A1" s="17" t="s">
        <v>129</v>
      </c>
      <c r="C1" s="23"/>
    </row>
    <row r="2" spans="1:16" ht="5.25" customHeight="1"/>
    <row r="3" spans="1:16" ht="26.25" customHeight="1">
      <c r="A3" s="220" t="s">
        <v>109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206" t="s">
        <v>128</v>
      </c>
      <c r="B4" s="218"/>
      <c r="C4" s="218"/>
      <c r="D4" s="218"/>
      <c r="E4" s="218"/>
      <c r="F4" s="218"/>
    </row>
    <row r="5" spans="1:16" ht="12.75" customHeight="1">
      <c r="A5" s="13" t="s">
        <v>51</v>
      </c>
    </row>
    <row r="6" spans="1:16" s="20" customFormat="1" ht="15" customHeight="1">
      <c r="A6" s="190" t="s">
        <v>0</v>
      </c>
      <c r="B6" s="179" t="s">
        <v>14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179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179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1.2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</row>
    <row r="11" spans="1:16" hidden="1" outlineLevel="1">
      <c r="A11" s="8">
        <v>40544</v>
      </c>
      <c r="B11" s="45">
        <v>8.0986999999999991</v>
      </c>
      <c r="C11" s="45">
        <v>8.3907000000000007</v>
      </c>
      <c r="D11" s="45">
        <v>7.3268000000000004</v>
      </c>
      <c r="E11" s="45">
        <v>13.779400000000001</v>
      </c>
      <c r="F11" s="45">
        <v>6.5</v>
      </c>
      <c r="G11" s="45">
        <v>8.5038</v>
      </c>
      <c r="H11" s="45">
        <v>8.4126999999999992</v>
      </c>
      <c r="I11" s="45">
        <v>8.2997999999999994</v>
      </c>
      <c r="J11" s="45">
        <v>13.779400000000001</v>
      </c>
      <c r="K11" s="45">
        <v>0</v>
      </c>
      <c r="L11" s="45">
        <v>4.2222999999999997</v>
      </c>
      <c r="M11" s="45">
        <v>7.1477000000000004</v>
      </c>
      <c r="N11" s="45">
        <v>3.6139000000000001</v>
      </c>
      <c r="O11" s="45">
        <v>0</v>
      </c>
      <c r="P11" s="45">
        <v>6.5</v>
      </c>
    </row>
    <row r="12" spans="1:16" hidden="1" outlineLevel="1">
      <c r="A12" s="8">
        <v>40575</v>
      </c>
      <c r="B12" s="45">
        <v>7.0248999999999997</v>
      </c>
      <c r="C12" s="45">
        <v>6.5072000000000001</v>
      </c>
      <c r="D12" s="45">
        <v>7.516</v>
      </c>
      <c r="E12" s="45">
        <v>11.141</v>
      </c>
      <c r="F12" s="45">
        <v>0</v>
      </c>
      <c r="G12" s="45">
        <v>7.2769000000000004</v>
      </c>
      <c r="H12" s="45">
        <v>6.5286</v>
      </c>
      <c r="I12" s="45">
        <v>8.1585000000000001</v>
      </c>
      <c r="J12" s="45">
        <v>11.141</v>
      </c>
      <c r="K12" s="45">
        <v>0</v>
      </c>
      <c r="L12" s="45">
        <v>4.0925000000000002</v>
      </c>
      <c r="M12" s="45">
        <v>4</v>
      </c>
      <c r="N12" s="45">
        <v>4.0979000000000001</v>
      </c>
      <c r="O12" s="45">
        <v>0</v>
      </c>
      <c r="P12" s="45">
        <v>0</v>
      </c>
    </row>
    <row r="13" spans="1:16" hidden="1" outlineLevel="1">
      <c r="A13" s="8">
        <v>40603</v>
      </c>
      <c r="B13" s="45">
        <v>6.0792999999999999</v>
      </c>
      <c r="C13" s="45">
        <v>5.0713999999999997</v>
      </c>
      <c r="D13" s="45">
        <v>6.2708000000000004</v>
      </c>
      <c r="E13" s="45">
        <v>12.149100000000001</v>
      </c>
      <c r="F13" s="45">
        <v>5.577</v>
      </c>
      <c r="G13" s="45">
        <v>6.5365000000000002</v>
      </c>
      <c r="H13" s="45">
        <v>5.1517999999999997</v>
      </c>
      <c r="I13" s="45">
        <v>7.7127999999999997</v>
      </c>
      <c r="J13" s="45">
        <v>12.149100000000001</v>
      </c>
      <c r="K13" s="45">
        <v>6</v>
      </c>
      <c r="L13" s="45">
        <v>3.0764</v>
      </c>
      <c r="M13" s="45">
        <v>1.9142999999999999</v>
      </c>
      <c r="N13" s="45">
        <v>3.2103000000000002</v>
      </c>
      <c r="O13" s="45">
        <v>0</v>
      </c>
      <c r="P13" s="45">
        <v>0.25</v>
      </c>
    </row>
    <row r="14" spans="1:16" hidden="1" outlineLevel="1">
      <c r="A14" s="8">
        <v>40634</v>
      </c>
      <c r="B14" s="45">
        <v>6.2979000000000003</v>
      </c>
      <c r="C14" s="45">
        <v>5.2885</v>
      </c>
      <c r="D14" s="45">
        <v>7.3601999999999999</v>
      </c>
      <c r="E14" s="45">
        <v>11.5608</v>
      </c>
      <c r="F14" s="45">
        <v>0</v>
      </c>
      <c r="G14" s="45">
        <v>6.5109000000000004</v>
      </c>
      <c r="H14" s="45">
        <v>5.2904999999999998</v>
      </c>
      <c r="I14" s="45">
        <v>8.7562999999999995</v>
      </c>
      <c r="J14" s="45">
        <v>11.5608</v>
      </c>
      <c r="K14" s="45">
        <v>0</v>
      </c>
      <c r="L14" s="45">
        <v>3.6254</v>
      </c>
      <c r="M14" s="45">
        <v>4</v>
      </c>
      <c r="N14" s="45">
        <v>3.6198999999999999</v>
      </c>
      <c r="O14" s="45">
        <v>0</v>
      </c>
      <c r="P14" s="45">
        <v>0</v>
      </c>
    </row>
    <row r="15" spans="1:16" hidden="1" outlineLevel="1">
      <c r="A15" s="8">
        <v>40664</v>
      </c>
      <c r="B15" s="45">
        <v>7.0057</v>
      </c>
      <c r="C15" s="45">
        <v>6.2937000000000003</v>
      </c>
      <c r="D15" s="45">
        <v>7.4265999999999996</v>
      </c>
      <c r="E15" s="45">
        <v>10.7273</v>
      </c>
      <c r="F15" s="45">
        <v>0</v>
      </c>
      <c r="G15" s="45">
        <v>7.2344999999999997</v>
      </c>
      <c r="H15" s="45">
        <v>6.2937000000000003</v>
      </c>
      <c r="I15" s="45">
        <v>8.3015000000000008</v>
      </c>
      <c r="J15" s="45">
        <v>10.740399999999999</v>
      </c>
      <c r="K15" s="45">
        <v>0</v>
      </c>
      <c r="L15" s="45">
        <v>3.8927</v>
      </c>
      <c r="M15" s="45">
        <v>3</v>
      </c>
      <c r="N15" s="45">
        <v>3.89</v>
      </c>
      <c r="O15" s="45">
        <v>5</v>
      </c>
      <c r="P15" s="45">
        <v>0</v>
      </c>
    </row>
    <row r="16" spans="1:16" hidden="1" outlineLevel="1">
      <c r="A16" s="8">
        <v>40695</v>
      </c>
      <c r="B16" s="45">
        <v>6.2222999999999997</v>
      </c>
      <c r="C16" s="45">
        <v>4.7762000000000002</v>
      </c>
      <c r="D16" s="45">
        <v>7.1836000000000002</v>
      </c>
      <c r="E16" s="45">
        <v>10.885999999999999</v>
      </c>
      <c r="F16" s="45">
        <v>11.6</v>
      </c>
      <c r="G16" s="45">
        <v>6.3798000000000004</v>
      </c>
      <c r="H16" s="45">
        <v>4.8005000000000004</v>
      </c>
      <c r="I16" s="45">
        <v>7.6881000000000004</v>
      </c>
      <c r="J16" s="45">
        <v>10.885999999999999</v>
      </c>
      <c r="K16" s="45">
        <v>11.6</v>
      </c>
      <c r="L16" s="45">
        <v>3.7002999999999999</v>
      </c>
      <c r="M16" s="45">
        <v>3</v>
      </c>
      <c r="N16" s="45">
        <v>3.7957999999999998</v>
      </c>
      <c r="O16" s="45">
        <v>0</v>
      </c>
      <c r="P16" s="45">
        <v>0</v>
      </c>
    </row>
    <row r="17" spans="1:16" hidden="1" outlineLevel="1">
      <c r="A17" s="8">
        <v>40725</v>
      </c>
      <c r="B17" s="45">
        <v>5.6471</v>
      </c>
      <c r="C17" s="45">
        <v>3.8496999999999999</v>
      </c>
      <c r="D17" s="45">
        <v>7.3042999999999996</v>
      </c>
      <c r="E17" s="45">
        <v>10.2964</v>
      </c>
      <c r="F17" s="45">
        <v>15.7432</v>
      </c>
      <c r="G17" s="45">
        <v>6.4672999999999998</v>
      </c>
      <c r="H17" s="45">
        <v>4.5095000000000001</v>
      </c>
      <c r="I17" s="45">
        <v>8.3611000000000004</v>
      </c>
      <c r="J17" s="45">
        <v>10.2964</v>
      </c>
      <c r="K17" s="45">
        <v>15.7432</v>
      </c>
      <c r="L17" s="45">
        <v>2.3380999999999998</v>
      </c>
      <c r="M17" s="45">
        <v>1.1008</v>
      </c>
      <c r="N17" s="45">
        <v>4.6624999999999996</v>
      </c>
      <c r="O17" s="45">
        <v>0</v>
      </c>
      <c r="P17" s="45">
        <v>0</v>
      </c>
    </row>
    <row r="18" spans="1:16" hidden="1" outlineLevel="1">
      <c r="A18" s="8">
        <v>40756</v>
      </c>
      <c r="B18" s="45">
        <v>5.2740999999999998</v>
      </c>
      <c r="C18" s="45">
        <v>3.4565999999999999</v>
      </c>
      <c r="D18" s="45">
        <v>8.8706999999999994</v>
      </c>
      <c r="E18" s="45">
        <v>10.8696</v>
      </c>
      <c r="F18" s="45">
        <v>3.8</v>
      </c>
      <c r="G18" s="45">
        <v>6.5528000000000004</v>
      </c>
      <c r="H18" s="45">
        <v>4.3175999999999997</v>
      </c>
      <c r="I18" s="45">
        <v>9.5210000000000008</v>
      </c>
      <c r="J18" s="45">
        <v>10.8696</v>
      </c>
      <c r="K18" s="45">
        <v>0</v>
      </c>
      <c r="L18" s="45">
        <v>2.1663000000000001</v>
      </c>
      <c r="M18" s="45">
        <v>2.0802</v>
      </c>
      <c r="N18" s="45">
        <v>3.0002</v>
      </c>
      <c r="O18" s="45">
        <v>0</v>
      </c>
      <c r="P18" s="45">
        <v>3.8</v>
      </c>
    </row>
    <row r="19" spans="1:16" hidden="1" outlineLevel="1">
      <c r="A19" s="8">
        <v>40787</v>
      </c>
      <c r="B19" s="45">
        <v>6.5772000000000004</v>
      </c>
      <c r="C19" s="45">
        <v>4.7569999999999997</v>
      </c>
      <c r="D19" s="45">
        <v>7.3324999999999996</v>
      </c>
      <c r="E19" s="45">
        <v>7.9073000000000002</v>
      </c>
      <c r="F19" s="45">
        <v>17</v>
      </c>
      <c r="G19" s="45">
        <v>6.8520000000000003</v>
      </c>
      <c r="H19" s="45">
        <v>4.9287000000000001</v>
      </c>
      <c r="I19" s="45">
        <v>7.4717000000000002</v>
      </c>
      <c r="J19" s="45">
        <v>10.9154</v>
      </c>
      <c r="K19" s="45">
        <v>17</v>
      </c>
      <c r="L19" s="45">
        <v>3.8599000000000001</v>
      </c>
      <c r="M19" s="45">
        <v>3.0133000000000001</v>
      </c>
      <c r="N19" s="45">
        <v>3.5948000000000002</v>
      </c>
      <c r="O19" s="45">
        <v>4.7122000000000002</v>
      </c>
      <c r="P19" s="45">
        <v>0</v>
      </c>
    </row>
    <row r="20" spans="1:16" hidden="1" outlineLevel="1">
      <c r="A20" s="8">
        <v>40817</v>
      </c>
      <c r="B20" s="45">
        <v>8.1440999999999999</v>
      </c>
      <c r="C20" s="45">
        <v>4.8868</v>
      </c>
      <c r="D20" s="45">
        <v>13.015499999999999</v>
      </c>
      <c r="E20" s="45">
        <v>13.2865</v>
      </c>
      <c r="F20" s="45">
        <v>8.3280999999999992</v>
      </c>
      <c r="G20" s="45">
        <v>9.1012000000000004</v>
      </c>
      <c r="H20" s="45">
        <v>5.3470000000000004</v>
      </c>
      <c r="I20" s="45">
        <v>14.9186</v>
      </c>
      <c r="J20" s="45">
        <v>13.292</v>
      </c>
      <c r="K20" s="45">
        <v>8.3280999999999992</v>
      </c>
      <c r="L20" s="45">
        <v>2.8527999999999998</v>
      </c>
      <c r="M20" s="45">
        <v>2.6846999999999999</v>
      </c>
      <c r="N20" s="45">
        <v>3.2094</v>
      </c>
      <c r="O20" s="45">
        <v>3.5</v>
      </c>
      <c r="P20" s="45">
        <v>0</v>
      </c>
    </row>
    <row r="21" spans="1:16" hidden="1" outlineLevel="1">
      <c r="A21" s="8">
        <v>40848</v>
      </c>
      <c r="B21" s="45">
        <v>12.210100000000001</v>
      </c>
      <c r="C21" s="45">
        <v>7.1007999999999996</v>
      </c>
      <c r="D21" s="45">
        <v>15.5128</v>
      </c>
      <c r="E21" s="45">
        <v>11.8659</v>
      </c>
      <c r="F21" s="45">
        <v>0</v>
      </c>
      <c r="G21" s="45">
        <v>13.047000000000001</v>
      </c>
      <c r="H21" s="45">
        <v>7.4980000000000002</v>
      </c>
      <c r="I21" s="45">
        <v>16.689299999999999</v>
      </c>
      <c r="J21" s="45">
        <v>12.537100000000001</v>
      </c>
      <c r="K21" s="45">
        <v>0</v>
      </c>
      <c r="L21" s="45">
        <v>4.4618000000000002</v>
      </c>
      <c r="M21" s="45">
        <v>3.1419999999999999</v>
      </c>
      <c r="N21" s="45">
        <v>4.7992999999999997</v>
      </c>
      <c r="O21" s="45">
        <v>6.4520999999999997</v>
      </c>
      <c r="P21" s="45">
        <v>0</v>
      </c>
    </row>
    <row r="22" spans="1:16" hidden="1" outlineLevel="1">
      <c r="A22" s="8">
        <v>40878</v>
      </c>
      <c r="B22" s="45">
        <v>10.9999</v>
      </c>
      <c r="C22" s="45">
        <v>7.9120999999999997</v>
      </c>
      <c r="D22" s="45">
        <v>14.263</v>
      </c>
      <c r="E22" s="45">
        <v>11.7135</v>
      </c>
      <c r="F22" s="45">
        <v>14.5167</v>
      </c>
      <c r="G22" s="45">
        <v>11.7188</v>
      </c>
      <c r="H22" s="45">
        <v>8.49</v>
      </c>
      <c r="I22" s="45">
        <v>15.1714</v>
      </c>
      <c r="J22" s="45">
        <v>11.7135</v>
      </c>
      <c r="K22" s="45">
        <v>14.5167</v>
      </c>
      <c r="L22" s="45">
        <v>2.7986</v>
      </c>
      <c r="M22" s="45">
        <v>2.2159</v>
      </c>
      <c r="N22" s="45">
        <v>3.5451000000000001</v>
      </c>
      <c r="O22" s="45">
        <v>1</v>
      </c>
      <c r="P22" s="45">
        <v>0</v>
      </c>
    </row>
    <row r="23" spans="1:16" hidden="1" outlineLevel="1">
      <c r="A23" s="8">
        <v>40909</v>
      </c>
      <c r="B23" s="45">
        <v>10.175800000000001</v>
      </c>
      <c r="C23" s="45">
        <v>7.9248000000000003</v>
      </c>
      <c r="D23" s="45">
        <v>14.0305</v>
      </c>
      <c r="E23" s="45">
        <v>9.2164000000000001</v>
      </c>
      <c r="F23" s="45">
        <v>1E-3</v>
      </c>
      <c r="G23" s="45">
        <v>10.801500000000001</v>
      </c>
      <c r="H23" s="45">
        <v>8.3102</v>
      </c>
      <c r="I23" s="45">
        <v>15.3009</v>
      </c>
      <c r="J23" s="45">
        <v>9.2164000000000001</v>
      </c>
      <c r="K23" s="45">
        <v>1E-3</v>
      </c>
      <c r="L23" s="45">
        <v>3.8039999999999998</v>
      </c>
      <c r="M23" s="45">
        <v>3.0304000000000002</v>
      </c>
      <c r="N23" s="45">
        <v>4.6119000000000003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10.6411</v>
      </c>
      <c r="C24" s="45">
        <v>8.5634999999999994</v>
      </c>
      <c r="D24" s="45">
        <v>14.367000000000001</v>
      </c>
      <c r="E24" s="45">
        <v>15.8689</v>
      </c>
      <c r="F24" s="45">
        <v>0</v>
      </c>
      <c r="G24" s="45">
        <v>10.8652</v>
      </c>
      <c r="H24" s="45">
        <v>8.8049999999999997</v>
      </c>
      <c r="I24" s="45">
        <v>14.444900000000001</v>
      </c>
      <c r="J24" s="45">
        <v>15.8689</v>
      </c>
      <c r="K24" s="45">
        <v>0</v>
      </c>
      <c r="L24" s="45">
        <v>3.1040999999999999</v>
      </c>
      <c r="M24" s="45">
        <v>2.7317</v>
      </c>
      <c r="N24" s="45">
        <v>6.2111999999999998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9.4806000000000008</v>
      </c>
      <c r="C25" s="45">
        <v>7.6364999999999998</v>
      </c>
      <c r="D25" s="45">
        <v>12.580399999999999</v>
      </c>
      <c r="E25" s="45">
        <v>13.655799999999999</v>
      </c>
      <c r="F25" s="45">
        <v>13.518800000000001</v>
      </c>
      <c r="G25" s="45">
        <v>10.167199999999999</v>
      </c>
      <c r="H25" s="45">
        <v>8.1277000000000008</v>
      </c>
      <c r="I25" s="45">
        <v>14.065200000000001</v>
      </c>
      <c r="J25" s="45">
        <v>13.655799999999999</v>
      </c>
      <c r="K25" s="45">
        <v>13.518800000000001</v>
      </c>
      <c r="L25" s="45">
        <v>4.6241000000000003</v>
      </c>
      <c r="M25" s="45">
        <v>2.9285999999999999</v>
      </c>
      <c r="N25" s="45">
        <v>6.2054999999999998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9.3829999999999991</v>
      </c>
      <c r="C26" s="45">
        <v>8.3388000000000009</v>
      </c>
      <c r="D26" s="45">
        <v>12.0678</v>
      </c>
      <c r="E26" s="45">
        <v>7.7464000000000004</v>
      </c>
      <c r="F26" s="45">
        <v>0</v>
      </c>
      <c r="G26" s="45">
        <v>9.9392999999999994</v>
      </c>
      <c r="H26" s="45">
        <v>9.0309000000000008</v>
      </c>
      <c r="I26" s="45">
        <v>12.0708</v>
      </c>
      <c r="J26" s="45">
        <v>7.7464000000000004</v>
      </c>
      <c r="K26" s="45">
        <v>0</v>
      </c>
      <c r="L26" s="45">
        <v>2.7584</v>
      </c>
      <c r="M26" s="45">
        <v>2.7551999999999999</v>
      </c>
      <c r="N26" s="45">
        <v>4.9103000000000003</v>
      </c>
      <c r="O26" s="45">
        <v>0</v>
      </c>
      <c r="P26" s="45">
        <v>0</v>
      </c>
    </row>
    <row r="27" spans="1:16" hidden="1" outlineLevel="1">
      <c r="A27" s="8">
        <v>41030</v>
      </c>
      <c r="B27" s="45">
        <v>9.0664999999999996</v>
      </c>
      <c r="C27" s="45">
        <v>7.4001000000000001</v>
      </c>
      <c r="D27" s="45">
        <v>11.4671</v>
      </c>
      <c r="E27" s="45">
        <v>9.7745999999999995</v>
      </c>
      <c r="F27" s="45">
        <v>0</v>
      </c>
      <c r="G27" s="45">
        <v>10.0319</v>
      </c>
      <c r="H27" s="45">
        <v>8.1376000000000008</v>
      </c>
      <c r="I27" s="45">
        <v>13.276999999999999</v>
      </c>
      <c r="J27" s="45">
        <v>9.7745999999999995</v>
      </c>
      <c r="K27" s="45">
        <v>0</v>
      </c>
      <c r="L27" s="45">
        <v>4.2256999999999998</v>
      </c>
      <c r="M27" s="45">
        <v>2.0409000000000002</v>
      </c>
      <c r="N27" s="45">
        <v>5.8217999999999996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10.086600000000001</v>
      </c>
      <c r="C28" s="45">
        <v>8.3870000000000005</v>
      </c>
      <c r="D28" s="45">
        <v>11.950799999999999</v>
      </c>
      <c r="E28" s="45">
        <v>11.0565</v>
      </c>
      <c r="F28" s="45">
        <v>11.0885</v>
      </c>
      <c r="G28" s="45">
        <v>11.3096</v>
      </c>
      <c r="H28" s="45">
        <v>8.8640000000000008</v>
      </c>
      <c r="I28" s="45">
        <v>14.914400000000001</v>
      </c>
      <c r="J28" s="45">
        <v>12.930999999999999</v>
      </c>
      <c r="K28" s="45">
        <v>13.055400000000001</v>
      </c>
      <c r="L28" s="45">
        <v>4.8426999999999998</v>
      </c>
      <c r="M28" s="45">
        <v>2.4897</v>
      </c>
      <c r="N28" s="45">
        <v>5.1017999999999999</v>
      </c>
      <c r="O28" s="45">
        <v>7.25</v>
      </c>
      <c r="P28" s="45">
        <v>5</v>
      </c>
    </row>
    <row r="29" spans="1:16" hidden="1" outlineLevel="1">
      <c r="A29" s="8">
        <v>41091</v>
      </c>
      <c r="B29" s="45">
        <v>10.840199999999999</v>
      </c>
      <c r="C29" s="45">
        <v>7.3155999999999999</v>
      </c>
      <c r="D29" s="45">
        <v>13.348800000000001</v>
      </c>
      <c r="E29" s="45">
        <v>14.3614</v>
      </c>
      <c r="F29" s="45">
        <v>0</v>
      </c>
      <c r="G29" s="45">
        <v>12.457800000000001</v>
      </c>
      <c r="H29" s="45">
        <v>8.1247000000000007</v>
      </c>
      <c r="I29" s="45">
        <v>15.9026</v>
      </c>
      <c r="J29" s="45">
        <v>14.3614</v>
      </c>
      <c r="K29" s="45">
        <v>0</v>
      </c>
      <c r="L29" s="45">
        <v>4.0624000000000002</v>
      </c>
      <c r="M29" s="45">
        <v>3.2031999999999998</v>
      </c>
      <c r="N29" s="45">
        <v>4.5438000000000001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13.6654</v>
      </c>
      <c r="C30" s="45">
        <v>7.7446000000000002</v>
      </c>
      <c r="D30" s="45">
        <v>17.5733</v>
      </c>
      <c r="E30" s="45">
        <v>11.450799999999999</v>
      </c>
      <c r="F30" s="45">
        <v>0</v>
      </c>
      <c r="G30" s="45">
        <v>14.543200000000001</v>
      </c>
      <c r="H30" s="45">
        <v>8.6631999999999998</v>
      </c>
      <c r="I30" s="45">
        <v>17.936599999999999</v>
      </c>
      <c r="J30" s="45">
        <v>11.450799999999999</v>
      </c>
      <c r="K30" s="45">
        <v>0</v>
      </c>
      <c r="L30" s="45">
        <v>3.1903999999999999</v>
      </c>
      <c r="M30" s="45">
        <v>2.9201000000000001</v>
      </c>
      <c r="N30" s="45">
        <v>4.2445000000000004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13.728899999999999</v>
      </c>
      <c r="C31" s="45">
        <v>8.7308000000000003</v>
      </c>
      <c r="D31" s="45">
        <v>17.1389</v>
      </c>
      <c r="E31" s="45">
        <v>10.200100000000001</v>
      </c>
      <c r="F31" s="45">
        <v>0</v>
      </c>
      <c r="G31" s="45">
        <v>13.966799999999999</v>
      </c>
      <c r="H31" s="45">
        <v>8.8209</v>
      </c>
      <c r="I31" s="45">
        <v>17.587800000000001</v>
      </c>
      <c r="J31" s="45">
        <v>10.2354</v>
      </c>
      <c r="K31" s="45">
        <v>0</v>
      </c>
      <c r="L31" s="45">
        <v>6.5827</v>
      </c>
      <c r="M31" s="45">
        <v>2.8359000000000001</v>
      </c>
      <c r="N31" s="45">
        <v>7.4444999999999997</v>
      </c>
      <c r="O31" s="45">
        <v>0.25</v>
      </c>
      <c r="P31" s="45">
        <v>0</v>
      </c>
    </row>
    <row r="32" spans="1:16" hidden="1" outlineLevel="1">
      <c r="A32" s="8">
        <v>41183</v>
      </c>
      <c r="B32" s="45">
        <v>16.708100000000002</v>
      </c>
      <c r="C32" s="45">
        <v>8.9678000000000004</v>
      </c>
      <c r="D32" s="45">
        <v>20.9252</v>
      </c>
      <c r="E32" s="45">
        <v>16.914400000000001</v>
      </c>
      <c r="F32" s="45">
        <v>0</v>
      </c>
      <c r="G32" s="45">
        <v>17.038599999999999</v>
      </c>
      <c r="H32" s="45">
        <v>9.0076000000000001</v>
      </c>
      <c r="I32" s="45">
        <v>21.642099999999999</v>
      </c>
      <c r="J32" s="45">
        <v>16.914400000000001</v>
      </c>
      <c r="K32" s="45">
        <v>0</v>
      </c>
      <c r="L32" s="45">
        <v>8.1477000000000004</v>
      </c>
      <c r="M32" s="45">
        <v>1.8912</v>
      </c>
      <c r="N32" s="45">
        <v>8.4969999999999999</v>
      </c>
      <c r="O32" s="45">
        <v>0</v>
      </c>
      <c r="P32" s="45">
        <v>0</v>
      </c>
    </row>
    <row r="33" spans="1:16" hidden="1" outlineLevel="1">
      <c r="A33" s="8">
        <v>41214</v>
      </c>
      <c r="B33" s="45">
        <v>19.452999999999999</v>
      </c>
      <c r="C33" s="45">
        <v>9.4373000000000005</v>
      </c>
      <c r="D33" s="45">
        <v>24.8018</v>
      </c>
      <c r="E33" s="45">
        <v>15.3447</v>
      </c>
      <c r="F33" s="45">
        <v>0</v>
      </c>
      <c r="G33" s="45">
        <v>19.9297</v>
      </c>
      <c r="H33" s="45">
        <v>10.0053</v>
      </c>
      <c r="I33" s="45">
        <v>24.841799999999999</v>
      </c>
      <c r="J33" s="45">
        <v>15.530099999999999</v>
      </c>
      <c r="K33" s="45">
        <v>0</v>
      </c>
      <c r="L33" s="45">
        <v>2.7778999999999998</v>
      </c>
      <c r="M33" s="45">
        <v>2.5</v>
      </c>
      <c r="N33" s="45">
        <v>7.6097000000000001</v>
      </c>
      <c r="O33" s="45">
        <v>2.5</v>
      </c>
      <c r="P33" s="45">
        <v>0</v>
      </c>
    </row>
    <row r="34" spans="1:16" hidden="1" outlineLevel="1">
      <c r="A34" s="8">
        <v>41244</v>
      </c>
      <c r="B34" s="45">
        <v>17.9876</v>
      </c>
      <c r="C34" s="45">
        <v>9.2370999999999999</v>
      </c>
      <c r="D34" s="45">
        <v>21.659099999999999</v>
      </c>
      <c r="E34" s="45">
        <v>18.155899999999999</v>
      </c>
      <c r="F34" s="45">
        <v>11.75</v>
      </c>
      <c r="G34" s="45">
        <v>18.255800000000001</v>
      </c>
      <c r="H34" s="45">
        <v>9.6569000000000003</v>
      </c>
      <c r="I34" s="45">
        <v>21.659199999999998</v>
      </c>
      <c r="J34" s="45">
        <v>18.155899999999999</v>
      </c>
      <c r="K34" s="45">
        <v>11.75</v>
      </c>
      <c r="L34" s="45">
        <v>2.6261000000000001</v>
      </c>
      <c r="M34" s="45">
        <v>2.6263000000000001</v>
      </c>
      <c r="N34" s="45">
        <v>1.5</v>
      </c>
      <c r="O34" s="45">
        <v>0</v>
      </c>
      <c r="P34" s="45">
        <v>0</v>
      </c>
    </row>
    <row r="35" spans="1:16" hidden="1" outlineLevel="1">
      <c r="A35" s="8">
        <v>41275</v>
      </c>
      <c r="B35" s="45">
        <v>13.7187</v>
      </c>
      <c r="C35" s="45">
        <v>8.9650999999999996</v>
      </c>
      <c r="D35" s="45">
        <v>16.962</v>
      </c>
      <c r="E35" s="45">
        <v>15.9491</v>
      </c>
      <c r="F35" s="45">
        <v>12</v>
      </c>
      <c r="G35" s="45">
        <v>14.377700000000001</v>
      </c>
      <c r="H35" s="45">
        <v>9.7243999999999993</v>
      </c>
      <c r="I35" s="45">
        <v>17.378900000000002</v>
      </c>
      <c r="J35" s="45">
        <v>15.9495</v>
      </c>
      <c r="K35" s="45">
        <v>12</v>
      </c>
      <c r="L35" s="45">
        <v>2.8818000000000001</v>
      </c>
      <c r="M35" s="45">
        <v>1.4415</v>
      </c>
      <c r="N35" s="45">
        <v>5.5</v>
      </c>
      <c r="O35" s="45">
        <v>1.25</v>
      </c>
      <c r="P35" s="45">
        <v>0</v>
      </c>
    </row>
    <row r="36" spans="1:16" hidden="1" outlineLevel="1">
      <c r="A36" s="8">
        <v>41306</v>
      </c>
      <c r="B36" s="45">
        <v>12.019299999999999</v>
      </c>
      <c r="C36" s="45">
        <v>9.0604999999999993</v>
      </c>
      <c r="D36" s="45">
        <v>14.9009</v>
      </c>
      <c r="E36" s="45">
        <v>9.2993000000000006</v>
      </c>
      <c r="F36" s="45">
        <v>12</v>
      </c>
      <c r="G36" s="45">
        <v>12.083600000000001</v>
      </c>
      <c r="H36" s="45">
        <v>9.1379999999999999</v>
      </c>
      <c r="I36" s="45">
        <v>14.938000000000001</v>
      </c>
      <c r="J36" s="45">
        <v>9.2995000000000001</v>
      </c>
      <c r="K36" s="45">
        <v>12</v>
      </c>
      <c r="L36" s="45">
        <v>3.1092</v>
      </c>
      <c r="M36" s="45">
        <v>2.2155999999999998</v>
      </c>
      <c r="N36" s="45">
        <v>5.4555999999999996</v>
      </c>
      <c r="O36" s="45">
        <v>0.5</v>
      </c>
      <c r="P36" s="45">
        <v>0</v>
      </c>
    </row>
    <row r="37" spans="1:16" hidden="1" outlineLevel="1">
      <c r="A37" s="8">
        <v>41334</v>
      </c>
      <c r="B37" s="45">
        <v>11.5076</v>
      </c>
      <c r="C37" s="45">
        <v>9.3142999999999994</v>
      </c>
      <c r="D37" s="45">
        <v>13.6586</v>
      </c>
      <c r="E37" s="45">
        <v>10.5808</v>
      </c>
      <c r="F37" s="45">
        <v>0</v>
      </c>
      <c r="G37" s="45">
        <v>11.5524</v>
      </c>
      <c r="H37" s="45">
        <v>9.3833000000000002</v>
      </c>
      <c r="I37" s="45">
        <v>13.6668</v>
      </c>
      <c r="J37" s="45">
        <v>10.588800000000001</v>
      </c>
      <c r="K37" s="45">
        <v>0</v>
      </c>
      <c r="L37" s="45">
        <v>2.9306000000000001</v>
      </c>
      <c r="M37" s="45">
        <v>2.5076000000000001</v>
      </c>
      <c r="N37" s="45">
        <v>6.5</v>
      </c>
      <c r="O37" s="45">
        <v>2</v>
      </c>
      <c r="P37" s="45">
        <v>0</v>
      </c>
    </row>
    <row r="38" spans="1:16" hidden="1" outlineLevel="1">
      <c r="A38" s="8">
        <v>41365</v>
      </c>
      <c r="B38" s="45">
        <v>11.163</v>
      </c>
      <c r="C38" s="45">
        <v>9.7651000000000003</v>
      </c>
      <c r="D38" s="45">
        <v>12.270300000000001</v>
      </c>
      <c r="E38" s="45">
        <v>14.9694</v>
      </c>
      <c r="F38" s="45">
        <v>11.3636</v>
      </c>
      <c r="G38" s="45">
        <v>11.206</v>
      </c>
      <c r="H38" s="45">
        <v>9.7872000000000003</v>
      </c>
      <c r="I38" s="45">
        <v>12.343</v>
      </c>
      <c r="J38" s="45">
        <v>14.9694</v>
      </c>
      <c r="K38" s="45">
        <v>11.3636</v>
      </c>
      <c r="L38" s="45">
        <v>4.4791999999999996</v>
      </c>
      <c r="M38" s="45">
        <v>1.1566000000000001</v>
      </c>
      <c r="N38" s="45">
        <v>5.2474999999999996</v>
      </c>
      <c r="O38" s="45">
        <v>0</v>
      </c>
      <c r="P38" s="45">
        <v>0</v>
      </c>
    </row>
    <row r="39" spans="1:16" hidden="1" outlineLevel="1">
      <c r="A39" s="8">
        <v>41395</v>
      </c>
      <c r="B39" s="45">
        <v>12.230499999999999</v>
      </c>
      <c r="C39" s="45">
        <v>9.6834000000000007</v>
      </c>
      <c r="D39" s="45">
        <v>16.671399999999998</v>
      </c>
      <c r="E39" s="45">
        <v>14.1876</v>
      </c>
      <c r="F39" s="45">
        <v>0</v>
      </c>
      <c r="G39" s="45">
        <v>12.275499999999999</v>
      </c>
      <c r="H39" s="45">
        <v>9.7347000000000001</v>
      </c>
      <c r="I39" s="45">
        <v>16.6906</v>
      </c>
      <c r="J39" s="45">
        <v>14.1876</v>
      </c>
      <c r="K39" s="45">
        <v>0</v>
      </c>
      <c r="L39" s="45">
        <v>1.3561000000000001</v>
      </c>
      <c r="M39" s="45">
        <v>0.60509999999999997</v>
      </c>
      <c r="N39" s="45">
        <v>5.7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10.6677</v>
      </c>
      <c r="C40" s="45">
        <v>10.623699999999999</v>
      </c>
      <c r="D40" s="45">
        <v>10.520899999999999</v>
      </c>
      <c r="E40" s="45">
        <v>12.4252</v>
      </c>
      <c r="F40" s="45">
        <v>0</v>
      </c>
      <c r="G40" s="45">
        <v>10.8804</v>
      </c>
      <c r="H40" s="45">
        <v>10.880599999999999</v>
      </c>
      <c r="I40" s="45">
        <v>10.6744</v>
      </c>
      <c r="J40" s="45">
        <v>12.4252</v>
      </c>
      <c r="K40" s="45">
        <v>0</v>
      </c>
      <c r="L40" s="45">
        <v>1.9624999999999999</v>
      </c>
      <c r="M40" s="45">
        <v>1.9993000000000001</v>
      </c>
      <c r="N40" s="45">
        <v>1.847</v>
      </c>
      <c r="O40" s="45">
        <v>0</v>
      </c>
      <c r="P40" s="45">
        <v>0</v>
      </c>
    </row>
    <row r="41" spans="1:16" hidden="1" outlineLevel="1">
      <c r="A41" s="8">
        <v>41456</v>
      </c>
      <c r="B41" s="45">
        <v>10.491</v>
      </c>
      <c r="C41" s="45">
        <v>9.0795999999999992</v>
      </c>
      <c r="D41" s="45">
        <v>10.0947</v>
      </c>
      <c r="E41" s="45">
        <v>20.136900000000001</v>
      </c>
      <c r="F41" s="45">
        <v>0</v>
      </c>
      <c r="G41" s="45">
        <v>10.7858</v>
      </c>
      <c r="H41" s="45">
        <v>9.0799000000000003</v>
      </c>
      <c r="I41" s="45">
        <v>11.030900000000001</v>
      </c>
      <c r="J41" s="45">
        <v>20.136900000000001</v>
      </c>
      <c r="K41" s="45">
        <v>0</v>
      </c>
      <c r="L41" s="45">
        <v>3.867</v>
      </c>
      <c r="M41" s="45">
        <v>1</v>
      </c>
      <c r="N41" s="45">
        <v>3.8685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10.42</v>
      </c>
      <c r="C42" s="45">
        <v>7.6677999999999997</v>
      </c>
      <c r="D42" s="45">
        <v>14.7072</v>
      </c>
      <c r="E42" s="45">
        <v>6.9787999999999997</v>
      </c>
      <c r="F42" s="45">
        <v>12.2</v>
      </c>
      <c r="G42" s="45">
        <v>10.8703</v>
      </c>
      <c r="H42" s="45">
        <v>8.0983000000000001</v>
      </c>
      <c r="I42" s="45">
        <v>15.2403</v>
      </c>
      <c r="J42" s="45">
        <v>6.9787999999999997</v>
      </c>
      <c r="K42" s="45">
        <v>12.2</v>
      </c>
      <c r="L42" s="45">
        <v>2.7559</v>
      </c>
      <c r="M42" s="45">
        <v>2.4963000000000002</v>
      </c>
      <c r="N42" s="45">
        <v>3.2995000000000001</v>
      </c>
      <c r="O42" s="45">
        <v>0</v>
      </c>
      <c r="P42" s="45">
        <v>0</v>
      </c>
    </row>
    <row r="43" spans="1:16" hidden="1" outlineLevel="1">
      <c r="A43" s="8">
        <v>41518</v>
      </c>
      <c r="B43" s="45">
        <v>8.8946000000000005</v>
      </c>
      <c r="C43" s="45">
        <v>7.7176999999999998</v>
      </c>
      <c r="D43" s="45">
        <v>12.113899999999999</v>
      </c>
      <c r="E43" s="45">
        <v>4.5472999999999999</v>
      </c>
      <c r="F43" s="45">
        <v>0</v>
      </c>
      <c r="G43" s="45">
        <v>9.1742000000000008</v>
      </c>
      <c r="H43" s="45">
        <v>8.1168999999999993</v>
      </c>
      <c r="I43" s="45">
        <v>12.1754</v>
      </c>
      <c r="J43" s="45">
        <v>4.5472999999999999</v>
      </c>
      <c r="K43" s="45">
        <v>0</v>
      </c>
      <c r="L43" s="45">
        <v>3.4767999999999999</v>
      </c>
      <c r="M43" s="45">
        <v>3.1898</v>
      </c>
      <c r="N43" s="45">
        <v>6.7968999999999999</v>
      </c>
      <c r="O43" s="45">
        <v>0</v>
      </c>
      <c r="P43" s="45">
        <v>0</v>
      </c>
    </row>
    <row r="44" spans="1:16" hidden="1" outlineLevel="1">
      <c r="A44" s="8">
        <v>41548</v>
      </c>
      <c r="B44" s="45">
        <v>10.929399999999999</v>
      </c>
      <c r="C44" s="45">
        <v>8.3767999999999994</v>
      </c>
      <c r="D44" s="45">
        <v>11.462400000000001</v>
      </c>
      <c r="E44" s="45">
        <v>14.4358</v>
      </c>
      <c r="F44" s="45">
        <v>0</v>
      </c>
      <c r="G44" s="45">
        <v>11.208399999999999</v>
      </c>
      <c r="H44" s="45">
        <v>8.8515999999999995</v>
      </c>
      <c r="I44" s="45">
        <v>11.469799999999999</v>
      </c>
      <c r="J44" s="45">
        <v>14.4358</v>
      </c>
      <c r="K44" s="45">
        <v>0</v>
      </c>
      <c r="L44" s="45">
        <v>2.6762999999999999</v>
      </c>
      <c r="M44" s="45">
        <v>2.6574</v>
      </c>
      <c r="N44" s="45">
        <v>4.5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10.590400000000001</v>
      </c>
      <c r="C45" s="45">
        <v>8.5943000000000005</v>
      </c>
      <c r="D45" s="45">
        <v>12.731999999999999</v>
      </c>
      <c r="E45" s="45">
        <v>11.1632</v>
      </c>
      <c r="F45" s="45">
        <v>0</v>
      </c>
      <c r="G45" s="45">
        <v>10.8124</v>
      </c>
      <c r="H45" s="45">
        <v>8.9391999999999996</v>
      </c>
      <c r="I45" s="45">
        <v>12.839</v>
      </c>
      <c r="J45" s="45">
        <v>11.1632</v>
      </c>
      <c r="K45" s="45">
        <v>0</v>
      </c>
      <c r="L45" s="45">
        <v>2.6455000000000002</v>
      </c>
      <c r="M45" s="45">
        <v>2.5</v>
      </c>
      <c r="N45" s="45">
        <v>3.5</v>
      </c>
      <c r="O45" s="45">
        <v>0</v>
      </c>
      <c r="P45" s="45">
        <v>0</v>
      </c>
    </row>
    <row r="46" spans="1:16" hidden="1" outlineLevel="1">
      <c r="A46" s="8">
        <v>41609</v>
      </c>
      <c r="B46" s="45">
        <v>11.7818</v>
      </c>
      <c r="C46" s="45">
        <v>8.3237000000000005</v>
      </c>
      <c r="D46" s="45">
        <v>14.980399999999999</v>
      </c>
      <c r="E46" s="45">
        <v>7.1351000000000004</v>
      </c>
      <c r="F46" s="45">
        <v>12</v>
      </c>
      <c r="G46" s="45">
        <v>11.9892</v>
      </c>
      <c r="H46" s="45">
        <v>8.5573999999999995</v>
      </c>
      <c r="I46" s="45">
        <v>15.5982</v>
      </c>
      <c r="J46" s="45">
        <v>7.1351000000000004</v>
      </c>
      <c r="K46" s="45">
        <v>12</v>
      </c>
      <c r="L46" s="45">
        <v>9.2622</v>
      </c>
      <c r="M46" s="45">
        <v>2.5</v>
      </c>
      <c r="N46" s="45">
        <v>10.3909</v>
      </c>
      <c r="O46" s="45">
        <v>0</v>
      </c>
      <c r="P46" s="45">
        <v>0</v>
      </c>
    </row>
    <row r="47" spans="1:16" hidden="1" outlineLevel="1">
      <c r="A47" s="8">
        <v>41640</v>
      </c>
      <c r="B47" s="45">
        <v>10.2502</v>
      </c>
      <c r="C47" s="45">
        <v>8.5747</v>
      </c>
      <c r="D47" s="45">
        <v>14.4024</v>
      </c>
      <c r="E47" s="45">
        <v>4.8628</v>
      </c>
      <c r="F47" s="45">
        <v>0</v>
      </c>
      <c r="G47" s="45">
        <v>10.3233</v>
      </c>
      <c r="H47" s="45">
        <v>8.6127000000000002</v>
      </c>
      <c r="I47" s="45">
        <v>14.894</v>
      </c>
      <c r="J47" s="45">
        <v>4.8628</v>
      </c>
      <c r="K47" s="45">
        <v>0</v>
      </c>
      <c r="L47" s="45">
        <v>7.9912000000000001</v>
      </c>
      <c r="M47" s="45">
        <v>2.5</v>
      </c>
      <c r="N47" s="45">
        <v>8.6433999999999997</v>
      </c>
      <c r="O47" s="45">
        <v>0</v>
      </c>
      <c r="P47" s="45">
        <v>0</v>
      </c>
    </row>
    <row r="48" spans="1:16" hidden="1" outlineLevel="1">
      <c r="A48" s="8">
        <v>41671</v>
      </c>
      <c r="B48" s="45">
        <v>15.0777</v>
      </c>
      <c r="C48" s="45">
        <v>8.1608999999999998</v>
      </c>
      <c r="D48" s="45">
        <v>18.880500000000001</v>
      </c>
      <c r="E48" s="45">
        <v>10.3622</v>
      </c>
      <c r="F48" s="45">
        <v>0</v>
      </c>
      <c r="G48" s="45">
        <v>15.679500000000001</v>
      </c>
      <c r="H48" s="45">
        <v>9.0324000000000009</v>
      </c>
      <c r="I48" s="45">
        <v>18.930199999999999</v>
      </c>
      <c r="J48" s="45">
        <v>10.3622</v>
      </c>
      <c r="K48" s="45">
        <v>0</v>
      </c>
      <c r="L48" s="45">
        <v>2.9622000000000002</v>
      </c>
      <c r="M48" s="45">
        <v>2.5</v>
      </c>
      <c r="N48" s="45">
        <v>9.1980000000000004</v>
      </c>
      <c r="O48" s="45">
        <v>0</v>
      </c>
      <c r="P48" s="45">
        <v>0</v>
      </c>
    </row>
    <row r="49" spans="1:16" hidden="1" outlineLevel="1">
      <c r="A49" s="8">
        <v>41699</v>
      </c>
      <c r="B49" s="45">
        <v>15.815300000000001</v>
      </c>
      <c r="C49" s="45">
        <v>7.5730000000000004</v>
      </c>
      <c r="D49" s="45">
        <v>19.4207</v>
      </c>
      <c r="E49" s="45">
        <v>9.9161999999999999</v>
      </c>
      <c r="F49" s="45">
        <v>0</v>
      </c>
      <c r="G49" s="45">
        <v>15.8302</v>
      </c>
      <c r="H49" s="45">
        <v>7.5730000000000004</v>
      </c>
      <c r="I49" s="45">
        <v>19.455500000000001</v>
      </c>
      <c r="J49" s="45">
        <v>9.9161999999999999</v>
      </c>
      <c r="K49" s="45">
        <v>0</v>
      </c>
      <c r="L49" s="45">
        <v>9.7601999999999993</v>
      </c>
      <c r="M49" s="45">
        <v>0</v>
      </c>
      <c r="N49" s="45">
        <v>9.7601999999999993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11.5684</v>
      </c>
      <c r="C50" s="45">
        <v>7.5773999999999999</v>
      </c>
      <c r="D50" s="45">
        <v>15.5838</v>
      </c>
      <c r="E50" s="45">
        <v>5.0922000000000001</v>
      </c>
      <c r="F50" s="45">
        <v>0</v>
      </c>
      <c r="G50" s="45">
        <v>11.604799999999999</v>
      </c>
      <c r="H50" s="45">
        <v>7.5773999999999999</v>
      </c>
      <c r="I50" s="45">
        <v>15.716799999999999</v>
      </c>
      <c r="J50" s="45">
        <v>5.0922000000000001</v>
      </c>
      <c r="K50" s="45">
        <v>0</v>
      </c>
      <c r="L50" s="45">
        <v>7.7464000000000004</v>
      </c>
      <c r="M50" s="45">
        <v>0</v>
      </c>
      <c r="N50" s="45">
        <v>7.7464000000000004</v>
      </c>
      <c r="O50" s="45">
        <v>0</v>
      </c>
      <c r="P50" s="45">
        <v>0</v>
      </c>
    </row>
    <row r="51" spans="1:16" hidden="1" outlineLevel="1">
      <c r="A51" s="8">
        <v>41760</v>
      </c>
      <c r="B51" s="45">
        <v>11.800599999999999</v>
      </c>
      <c r="C51" s="45">
        <v>8.0885999999999996</v>
      </c>
      <c r="D51" s="45">
        <v>14.962300000000001</v>
      </c>
      <c r="E51" s="45">
        <v>6.7447999999999997</v>
      </c>
      <c r="F51" s="45">
        <v>0</v>
      </c>
      <c r="G51" s="45">
        <v>11.9252</v>
      </c>
      <c r="H51" s="45">
        <v>8.1710999999999991</v>
      </c>
      <c r="I51" s="45">
        <v>15.1599</v>
      </c>
      <c r="J51" s="45">
        <v>6.7759</v>
      </c>
      <c r="K51" s="45">
        <v>0</v>
      </c>
      <c r="L51" s="45">
        <v>3.8464999999999998</v>
      </c>
      <c r="M51" s="45">
        <v>1</v>
      </c>
      <c r="N51" s="45">
        <v>4.4457000000000004</v>
      </c>
      <c r="O51" s="45">
        <v>3.95</v>
      </c>
      <c r="P51" s="45">
        <v>0</v>
      </c>
    </row>
    <row r="52" spans="1:16" hidden="1" outlineLevel="1">
      <c r="A52" s="8">
        <v>41791</v>
      </c>
      <c r="B52" s="45">
        <v>12.4695</v>
      </c>
      <c r="C52" s="45">
        <v>7.5548000000000002</v>
      </c>
      <c r="D52" s="45">
        <v>16.140899999999998</v>
      </c>
      <c r="E52" s="45">
        <v>5.8322000000000003</v>
      </c>
      <c r="F52" s="45">
        <v>0</v>
      </c>
      <c r="G52" s="45">
        <v>12.475899999999999</v>
      </c>
      <c r="H52" s="45">
        <v>7.5548000000000002</v>
      </c>
      <c r="I52" s="45">
        <v>16.1632</v>
      </c>
      <c r="J52" s="45">
        <v>5.8322000000000003</v>
      </c>
      <c r="K52" s="45">
        <v>0</v>
      </c>
      <c r="L52" s="45">
        <v>9.0858000000000008</v>
      </c>
      <c r="M52" s="45">
        <v>0</v>
      </c>
      <c r="N52" s="45">
        <v>9.0858000000000008</v>
      </c>
      <c r="O52" s="45">
        <v>0</v>
      </c>
      <c r="P52" s="45">
        <v>0</v>
      </c>
    </row>
    <row r="53" spans="1:16" hidden="1" outlineLevel="1">
      <c r="A53" s="8">
        <v>41821</v>
      </c>
      <c r="B53" s="45">
        <v>11.906599999999999</v>
      </c>
      <c r="C53" s="45">
        <v>8.3984000000000005</v>
      </c>
      <c r="D53" s="45">
        <v>15.1038</v>
      </c>
      <c r="E53" s="45">
        <v>5.8708999999999998</v>
      </c>
      <c r="F53" s="45">
        <v>11.75</v>
      </c>
      <c r="G53" s="45">
        <v>11.9383</v>
      </c>
      <c r="H53" s="45">
        <v>8.3984000000000005</v>
      </c>
      <c r="I53" s="45">
        <v>15.240399999999999</v>
      </c>
      <c r="J53" s="45">
        <v>5.8708999999999998</v>
      </c>
      <c r="K53" s="45">
        <v>11.75</v>
      </c>
      <c r="L53" s="45">
        <v>9.6416000000000004</v>
      </c>
      <c r="M53" s="45">
        <v>0</v>
      </c>
      <c r="N53" s="45">
        <v>9.6416000000000004</v>
      </c>
      <c r="O53" s="45">
        <v>0</v>
      </c>
      <c r="P53" s="45">
        <v>0</v>
      </c>
    </row>
    <row r="54" spans="1:16" hidden="1" outlineLevel="1" collapsed="1">
      <c r="A54" s="8">
        <v>41852</v>
      </c>
      <c r="B54" s="45">
        <v>11.047499999999999</v>
      </c>
      <c r="C54" s="45">
        <v>8.2497000000000007</v>
      </c>
      <c r="D54" s="45">
        <v>13.635899999999999</v>
      </c>
      <c r="E54" s="45">
        <v>4.5378999999999996</v>
      </c>
      <c r="F54" s="45">
        <v>0</v>
      </c>
      <c r="G54" s="45">
        <v>11.0619</v>
      </c>
      <c r="H54" s="45">
        <v>8.2497000000000007</v>
      </c>
      <c r="I54" s="45">
        <v>13.6493</v>
      </c>
      <c r="J54" s="45">
        <v>4.5464000000000002</v>
      </c>
      <c r="K54" s="45">
        <v>0</v>
      </c>
      <c r="L54" s="45">
        <v>7.3262999999999998</v>
      </c>
      <c r="M54" s="45">
        <v>1</v>
      </c>
      <c r="N54" s="45">
        <v>9.9436</v>
      </c>
      <c r="O54" s="45">
        <v>3.95</v>
      </c>
      <c r="P54" s="45">
        <v>0</v>
      </c>
    </row>
    <row r="55" spans="1:16" hidden="1" outlineLevel="1" collapsed="1">
      <c r="A55" s="8">
        <v>41883</v>
      </c>
      <c r="B55" s="45">
        <v>12.207000000000001</v>
      </c>
      <c r="C55" s="45">
        <v>7.9814999999999996</v>
      </c>
      <c r="D55" s="45">
        <v>15.2735</v>
      </c>
      <c r="E55" s="45">
        <v>10.3635</v>
      </c>
      <c r="F55" s="45">
        <v>0</v>
      </c>
      <c r="G55" s="45">
        <v>12.472200000000001</v>
      </c>
      <c r="H55" s="45">
        <v>7.9814999999999996</v>
      </c>
      <c r="I55" s="45">
        <v>15.907500000000001</v>
      </c>
      <c r="J55" s="45">
        <v>10.433199999999999</v>
      </c>
      <c r="K55" s="45">
        <v>0</v>
      </c>
      <c r="L55" s="45">
        <v>3.2216</v>
      </c>
      <c r="M55" s="45">
        <v>1</v>
      </c>
      <c r="N55" s="45">
        <v>3.2084999999999999</v>
      </c>
      <c r="O55" s="45">
        <v>3.95</v>
      </c>
      <c r="P55" s="45">
        <v>0</v>
      </c>
    </row>
    <row r="56" spans="1:16" hidden="1" outlineLevel="1" collapsed="1">
      <c r="A56" s="8">
        <v>41913</v>
      </c>
      <c r="B56" s="45">
        <v>11.264200000000001</v>
      </c>
      <c r="C56" s="45">
        <v>7.8284000000000002</v>
      </c>
      <c r="D56" s="45">
        <v>13.942299999999999</v>
      </c>
      <c r="E56" s="45">
        <v>6.1885000000000003</v>
      </c>
      <c r="F56" s="45">
        <v>0</v>
      </c>
      <c r="G56" s="45">
        <v>11.5055</v>
      </c>
      <c r="H56" s="45">
        <v>7.8284000000000002</v>
      </c>
      <c r="I56" s="45">
        <v>14.486599999999999</v>
      </c>
      <c r="J56" s="45">
        <v>6.1885000000000003</v>
      </c>
      <c r="K56" s="45">
        <v>0</v>
      </c>
      <c r="L56" s="45">
        <v>3.2581000000000002</v>
      </c>
      <c r="M56" s="45">
        <v>1</v>
      </c>
      <c r="N56" s="45">
        <v>3.2581000000000002</v>
      </c>
      <c r="O56" s="45">
        <v>0</v>
      </c>
      <c r="P56" s="45">
        <v>0</v>
      </c>
    </row>
    <row r="57" spans="1:16" hidden="1" outlineLevel="1" collapsed="1">
      <c r="A57" s="8">
        <v>41944</v>
      </c>
      <c r="B57" s="45">
        <v>9.6927000000000003</v>
      </c>
      <c r="C57" s="45">
        <v>7.5606999999999998</v>
      </c>
      <c r="D57" s="45">
        <v>11.3063</v>
      </c>
      <c r="E57" s="45">
        <v>5.9138000000000002</v>
      </c>
      <c r="F57" s="45">
        <v>0</v>
      </c>
      <c r="G57" s="45">
        <v>10.8423</v>
      </c>
      <c r="H57" s="45">
        <v>7.5606999999999998</v>
      </c>
      <c r="I57" s="45">
        <v>13.825100000000001</v>
      </c>
      <c r="J57" s="45">
        <v>5.9138000000000002</v>
      </c>
      <c r="K57" s="45">
        <v>0</v>
      </c>
      <c r="L57" s="45">
        <v>2.8729</v>
      </c>
      <c r="M57" s="45">
        <v>1</v>
      </c>
      <c r="N57" s="45">
        <v>2.8729</v>
      </c>
      <c r="O57" s="45">
        <v>0</v>
      </c>
      <c r="P57" s="45">
        <v>0</v>
      </c>
    </row>
    <row r="58" spans="1:16" hidden="1" outlineLevel="1" collapsed="1">
      <c r="A58" s="8">
        <v>41974</v>
      </c>
      <c r="B58" s="45">
        <v>12.1014</v>
      </c>
      <c r="C58" s="45">
        <v>7.9554</v>
      </c>
      <c r="D58" s="45">
        <v>13.5275</v>
      </c>
      <c r="E58" s="45">
        <v>6.3102</v>
      </c>
      <c r="F58" s="45">
        <v>0</v>
      </c>
      <c r="G58" s="45">
        <v>12.3626</v>
      </c>
      <c r="H58" s="45">
        <v>7.9554</v>
      </c>
      <c r="I58" s="45">
        <v>13.933400000000001</v>
      </c>
      <c r="J58" s="45">
        <v>6.3102</v>
      </c>
      <c r="K58" s="45">
        <v>0</v>
      </c>
      <c r="L58" s="45">
        <v>3.3654999999999999</v>
      </c>
      <c r="M58" s="45">
        <v>1</v>
      </c>
      <c r="N58" s="45">
        <v>3.3654999999999999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12.4696</v>
      </c>
      <c r="C59" s="45">
        <v>8.1187000000000005</v>
      </c>
      <c r="D59" s="45">
        <v>14.8925</v>
      </c>
      <c r="E59" s="45">
        <v>6.8890000000000002</v>
      </c>
      <c r="F59" s="45">
        <v>0</v>
      </c>
      <c r="G59" s="45">
        <v>12.880699999999999</v>
      </c>
      <c r="H59" s="45">
        <v>8.1187000000000005</v>
      </c>
      <c r="I59" s="45">
        <v>15.6957</v>
      </c>
      <c r="J59" s="45">
        <v>6.8890000000000002</v>
      </c>
      <c r="K59" s="45">
        <v>0</v>
      </c>
      <c r="L59" s="45">
        <v>2.6362000000000001</v>
      </c>
      <c r="M59" s="45">
        <v>1</v>
      </c>
      <c r="N59" s="45">
        <v>2.6362000000000001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10.3919</v>
      </c>
      <c r="C60" s="45">
        <v>7.7538</v>
      </c>
      <c r="D60" s="45">
        <v>12.187099999999999</v>
      </c>
      <c r="E60" s="45">
        <v>6.5838999999999999</v>
      </c>
      <c r="F60" s="45">
        <v>0</v>
      </c>
      <c r="G60" s="45">
        <v>11.4466</v>
      </c>
      <c r="H60" s="45">
        <v>7.7538</v>
      </c>
      <c r="I60" s="45">
        <v>14.447699999999999</v>
      </c>
      <c r="J60" s="45">
        <v>6.5838999999999999</v>
      </c>
      <c r="K60" s="45">
        <v>0</v>
      </c>
      <c r="L60" s="45">
        <v>1.6240000000000001</v>
      </c>
      <c r="M60" s="45">
        <v>0.40870000000000001</v>
      </c>
      <c r="N60" s="45">
        <v>1.6240000000000001</v>
      </c>
      <c r="O60" s="45">
        <v>0</v>
      </c>
      <c r="P60" s="45" t="s">
        <v>265</v>
      </c>
    </row>
    <row r="61" spans="1:16" hidden="1" outlineLevel="1" collapsed="1">
      <c r="A61" s="8">
        <v>42064</v>
      </c>
      <c r="B61" s="45">
        <v>12.595599999999999</v>
      </c>
      <c r="C61" s="45">
        <v>7.3704000000000001</v>
      </c>
      <c r="D61" s="45">
        <v>15.108599999999999</v>
      </c>
      <c r="E61" s="45">
        <v>4.7648999999999999</v>
      </c>
      <c r="F61" s="45">
        <v>10</v>
      </c>
      <c r="G61" s="45">
        <v>13.1236</v>
      </c>
      <c r="H61" s="45">
        <v>7.4884000000000004</v>
      </c>
      <c r="I61" s="45">
        <v>15.962199999999999</v>
      </c>
      <c r="J61" s="45">
        <v>4.7648999999999999</v>
      </c>
      <c r="K61" s="45">
        <v>10</v>
      </c>
      <c r="L61" s="45">
        <v>1.5733999999999999</v>
      </c>
      <c r="M61" s="45">
        <v>1.0097</v>
      </c>
      <c r="N61" s="45">
        <v>1.623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13.9734</v>
      </c>
      <c r="C62" s="45">
        <v>8.8725000000000005</v>
      </c>
      <c r="D62" s="45">
        <v>16.069299999999998</v>
      </c>
      <c r="E62" s="45">
        <v>5.6874000000000002</v>
      </c>
      <c r="F62" s="45">
        <v>12</v>
      </c>
      <c r="G62" s="45">
        <v>14.259600000000001</v>
      </c>
      <c r="H62" s="45">
        <v>8.8725000000000005</v>
      </c>
      <c r="I62" s="45">
        <v>16.554400000000001</v>
      </c>
      <c r="J62" s="45">
        <v>5.6874000000000002</v>
      </c>
      <c r="K62" s="45">
        <v>12</v>
      </c>
      <c r="L62" s="45">
        <v>5.7775999999999996</v>
      </c>
      <c r="M62" s="45">
        <v>1</v>
      </c>
      <c r="N62" s="45">
        <v>5.7775999999999996</v>
      </c>
      <c r="O62" s="45">
        <v>0</v>
      </c>
      <c r="P62" s="45">
        <v>0</v>
      </c>
    </row>
    <row r="63" spans="1:16" hidden="1" outlineLevel="1" collapsed="1">
      <c r="A63" s="8">
        <v>42125</v>
      </c>
      <c r="B63" s="45">
        <v>15.8315</v>
      </c>
      <c r="C63" s="45">
        <v>9.7097999999999995</v>
      </c>
      <c r="D63" s="45">
        <v>17.296700000000001</v>
      </c>
      <c r="E63" s="45">
        <v>12.2553</v>
      </c>
      <c r="F63" s="45">
        <v>14</v>
      </c>
      <c r="G63" s="45">
        <v>15.9978</v>
      </c>
      <c r="H63" s="45">
        <v>9.7184000000000008</v>
      </c>
      <c r="I63" s="45">
        <v>17.5151</v>
      </c>
      <c r="J63" s="45">
        <v>12.3758</v>
      </c>
      <c r="K63" s="45">
        <v>14</v>
      </c>
      <c r="L63" s="45">
        <v>3.4144000000000001</v>
      </c>
      <c r="M63" s="45">
        <v>1</v>
      </c>
      <c r="N63" s="45">
        <v>3.4554999999999998</v>
      </c>
      <c r="O63" s="45">
        <v>3.25</v>
      </c>
      <c r="P63" s="45">
        <v>0</v>
      </c>
    </row>
    <row r="64" spans="1:16" hidden="1" outlineLevel="1" collapsed="1">
      <c r="A64" s="8">
        <v>42156</v>
      </c>
      <c r="B64" s="45">
        <v>16.0078</v>
      </c>
      <c r="C64" s="45">
        <v>10.831899999999999</v>
      </c>
      <c r="D64" s="45">
        <v>17.622599999999998</v>
      </c>
      <c r="E64" s="45">
        <v>6.6028000000000002</v>
      </c>
      <c r="F64" s="45">
        <v>0</v>
      </c>
      <c r="G64" s="45">
        <v>16.037199999999999</v>
      </c>
      <c r="H64" s="45">
        <v>10.8436</v>
      </c>
      <c r="I64" s="45">
        <v>17.662199999999999</v>
      </c>
      <c r="J64" s="45">
        <v>6.6028000000000002</v>
      </c>
      <c r="K64" s="45">
        <v>0</v>
      </c>
      <c r="L64" s="45">
        <v>6.4779</v>
      </c>
      <c r="M64" s="45">
        <v>1</v>
      </c>
      <c r="N64" s="45">
        <v>6.8049999999999997</v>
      </c>
      <c r="O64" s="45">
        <v>0</v>
      </c>
      <c r="P64" s="45">
        <v>0</v>
      </c>
    </row>
    <row r="65" spans="1:16" hidden="1" outlineLevel="1" collapsed="1">
      <c r="A65" s="8">
        <v>42186</v>
      </c>
      <c r="B65" s="45">
        <v>14.0909</v>
      </c>
      <c r="C65" s="45">
        <v>10.632999999999999</v>
      </c>
      <c r="D65" s="45">
        <v>16.0532</v>
      </c>
      <c r="E65" s="45">
        <v>6.6186999999999996</v>
      </c>
      <c r="F65" s="45">
        <v>0</v>
      </c>
      <c r="G65" s="45">
        <v>14.3627</v>
      </c>
      <c r="H65" s="45">
        <v>10.6351</v>
      </c>
      <c r="I65" s="45">
        <v>16.548500000000001</v>
      </c>
      <c r="J65" s="45">
        <v>6.6186999999999996</v>
      </c>
      <c r="K65" s="45">
        <v>0</v>
      </c>
      <c r="L65" s="45">
        <v>6.9512999999999998</v>
      </c>
      <c r="M65" s="45">
        <v>1</v>
      </c>
      <c r="N65" s="45">
        <v>6.9583000000000004</v>
      </c>
      <c r="O65" s="45">
        <v>0</v>
      </c>
      <c r="P65" s="45">
        <v>0</v>
      </c>
    </row>
    <row r="66" spans="1:16" hidden="1" outlineLevel="1" collapsed="1">
      <c r="A66" s="8">
        <v>42217</v>
      </c>
      <c r="B66" s="45">
        <v>14.3871</v>
      </c>
      <c r="C66" s="45">
        <v>11.098100000000001</v>
      </c>
      <c r="D66" s="45">
        <v>16.435600000000001</v>
      </c>
      <c r="E66" s="45">
        <v>6.1292999999999997</v>
      </c>
      <c r="F66" s="45">
        <v>0</v>
      </c>
      <c r="G66" s="45">
        <v>14.458600000000001</v>
      </c>
      <c r="H66" s="45">
        <v>11.112500000000001</v>
      </c>
      <c r="I66" s="45">
        <v>16.551500000000001</v>
      </c>
      <c r="J66" s="45">
        <v>6.1292999999999997</v>
      </c>
      <c r="K66" s="45">
        <v>0</v>
      </c>
      <c r="L66" s="45">
        <v>4.8007999999999997</v>
      </c>
      <c r="M66" s="45">
        <v>1</v>
      </c>
      <c r="N66" s="45">
        <v>4.9321999999999999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13.4056</v>
      </c>
      <c r="C67" s="45">
        <v>10.0893</v>
      </c>
      <c r="D67" s="45">
        <v>16.010999999999999</v>
      </c>
      <c r="E67" s="45">
        <v>5.3616000000000001</v>
      </c>
      <c r="F67" s="45">
        <v>0</v>
      </c>
      <c r="G67" s="45">
        <v>13.519</v>
      </c>
      <c r="H67" s="45">
        <v>10.0982</v>
      </c>
      <c r="I67" s="45">
        <v>16.235299999999999</v>
      </c>
      <c r="J67" s="45">
        <v>5.3677999999999999</v>
      </c>
      <c r="K67" s="45">
        <v>0</v>
      </c>
      <c r="L67" s="45">
        <v>6.5186000000000002</v>
      </c>
      <c r="M67" s="45">
        <v>1</v>
      </c>
      <c r="N67" s="45">
        <v>6.6651999999999996</v>
      </c>
      <c r="O67" s="45">
        <v>2.95</v>
      </c>
      <c r="P67" s="45">
        <v>0</v>
      </c>
    </row>
    <row r="68" spans="1:16" hidden="1" outlineLevel="1" collapsed="1">
      <c r="A68" s="8">
        <v>42278</v>
      </c>
      <c r="B68" s="45">
        <v>13.4169</v>
      </c>
      <c r="C68" s="45">
        <v>10.8047</v>
      </c>
      <c r="D68" s="45">
        <v>15.709</v>
      </c>
      <c r="E68" s="45">
        <v>5.8544999999999998</v>
      </c>
      <c r="F68" s="45">
        <v>0</v>
      </c>
      <c r="G68" s="45">
        <v>13.4597</v>
      </c>
      <c r="H68" s="45">
        <v>10.81</v>
      </c>
      <c r="I68" s="45">
        <v>15.788600000000001</v>
      </c>
      <c r="J68" s="45">
        <v>5.8544999999999998</v>
      </c>
      <c r="K68" s="45">
        <v>0</v>
      </c>
      <c r="L68" s="45">
        <v>6.1154999999999999</v>
      </c>
      <c r="M68" s="45">
        <v>1</v>
      </c>
      <c r="N68" s="45">
        <v>6.1886000000000001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13.848800000000001</v>
      </c>
      <c r="C69" s="45">
        <v>8.8467000000000002</v>
      </c>
      <c r="D69" s="45">
        <v>14.9016</v>
      </c>
      <c r="E69" s="45">
        <v>5.5975999999999999</v>
      </c>
      <c r="F69" s="45">
        <v>14</v>
      </c>
      <c r="G69" s="45">
        <v>14.033200000000001</v>
      </c>
      <c r="H69" s="45">
        <v>8.9375</v>
      </c>
      <c r="I69" s="45">
        <v>15.1355</v>
      </c>
      <c r="J69" s="45">
        <v>5.5975999999999999</v>
      </c>
      <c r="K69" s="45">
        <v>14</v>
      </c>
      <c r="L69" s="45">
        <v>7.3329000000000004</v>
      </c>
      <c r="M69" s="45">
        <v>0.86419999999999997</v>
      </c>
      <c r="N69" s="45">
        <v>7.5868000000000002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12.7079</v>
      </c>
      <c r="C70" s="45">
        <v>8.8463999999999992</v>
      </c>
      <c r="D70" s="45">
        <v>14.9994</v>
      </c>
      <c r="E70" s="45">
        <v>4.9866000000000001</v>
      </c>
      <c r="F70" s="45">
        <v>12</v>
      </c>
      <c r="G70" s="45">
        <v>12.9224</v>
      </c>
      <c r="H70" s="45">
        <v>8.8574999999999999</v>
      </c>
      <c r="I70" s="45">
        <v>15.420400000000001</v>
      </c>
      <c r="J70" s="45">
        <v>4.9866000000000001</v>
      </c>
      <c r="K70" s="45">
        <v>12</v>
      </c>
      <c r="L70" s="45">
        <v>6.9833999999999996</v>
      </c>
      <c r="M70" s="45">
        <v>0.62470000000000003</v>
      </c>
      <c r="N70" s="45">
        <v>7.0166000000000004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13.4679</v>
      </c>
      <c r="C71" s="45">
        <v>9.0411000000000001</v>
      </c>
      <c r="D71" s="45">
        <v>15.1798</v>
      </c>
      <c r="E71" s="45">
        <v>6.9813000000000001</v>
      </c>
      <c r="F71" s="45">
        <v>0</v>
      </c>
      <c r="G71" s="45">
        <v>13.8256</v>
      </c>
      <c r="H71" s="45">
        <v>9.0510000000000002</v>
      </c>
      <c r="I71" s="45">
        <v>15.7525</v>
      </c>
      <c r="J71" s="45">
        <v>6.899</v>
      </c>
      <c r="K71" s="45">
        <v>0</v>
      </c>
      <c r="L71" s="45">
        <v>5.9980000000000002</v>
      </c>
      <c r="M71" s="45">
        <v>0.9</v>
      </c>
      <c r="N71" s="45">
        <v>5.8079999999999998</v>
      </c>
      <c r="O71" s="45">
        <v>10</v>
      </c>
      <c r="P71" s="45">
        <v>0</v>
      </c>
    </row>
    <row r="72" spans="1:16" hidden="1" outlineLevel="1" collapsed="1">
      <c r="A72" s="8">
        <v>42401</v>
      </c>
      <c r="B72" s="45">
        <v>13.158200000000001</v>
      </c>
      <c r="C72" s="45">
        <v>8.7954000000000008</v>
      </c>
      <c r="D72" s="45">
        <v>15.1952</v>
      </c>
      <c r="E72" s="45">
        <v>5.4564000000000004</v>
      </c>
      <c r="F72" s="45">
        <v>0</v>
      </c>
      <c r="G72" s="45">
        <v>13.295999999999999</v>
      </c>
      <c r="H72" s="45">
        <v>8.8030000000000008</v>
      </c>
      <c r="I72" s="45">
        <v>15.4467</v>
      </c>
      <c r="J72" s="45">
        <v>5.4564000000000004</v>
      </c>
      <c r="K72" s="45">
        <v>0</v>
      </c>
      <c r="L72" s="45">
        <v>7.3868</v>
      </c>
      <c r="M72" s="45">
        <v>0.9</v>
      </c>
      <c r="N72" s="45">
        <v>7.4278000000000004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12.430099999999999</v>
      </c>
      <c r="C73" s="45">
        <v>9.1533999999999995</v>
      </c>
      <c r="D73" s="45">
        <v>14.0006</v>
      </c>
      <c r="E73" s="45">
        <v>6.0723000000000003</v>
      </c>
      <c r="F73" s="45">
        <v>0</v>
      </c>
      <c r="G73" s="45">
        <v>12.9704</v>
      </c>
      <c r="H73" s="45">
        <v>9.1539000000000001</v>
      </c>
      <c r="I73" s="45">
        <v>14.9168</v>
      </c>
      <c r="J73" s="45">
        <v>6.0723000000000003</v>
      </c>
      <c r="K73" s="45">
        <v>0</v>
      </c>
      <c r="L73" s="45">
        <v>5.9501999999999997</v>
      </c>
      <c r="M73" s="45">
        <v>0.9</v>
      </c>
      <c r="N73" s="45">
        <v>5.9507000000000003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11.9354</v>
      </c>
      <c r="C74" s="45">
        <v>8.7355999999999998</v>
      </c>
      <c r="D74" s="45">
        <v>13.4452</v>
      </c>
      <c r="E74" s="45">
        <v>6.5651999999999999</v>
      </c>
      <c r="F74" s="45">
        <v>0</v>
      </c>
      <c r="G74" s="45">
        <v>12.343299999999999</v>
      </c>
      <c r="H74" s="45">
        <v>8.7355999999999998</v>
      </c>
      <c r="I74" s="45">
        <v>14.183</v>
      </c>
      <c r="J74" s="45">
        <v>6.5861000000000001</v>
      </c>
      <c r="K74" s="45">
        <v>0</v>
      </c>
      <c r="L74" s="45">
        <v>6.4420999999999999</v>
      </c>
      <c r="M74" s="45">
        <v>0.9</v>
      </c>
      <c r="N74" s="45">
        <v>6.4680999999999997</v>
      </c>
      <c r="O74" s="45">
        <v>0.25</v>
      </c>
      <c r="P74" s="45">
        <v>0</v>
      </c>
    </row>
    <row r="75" spans="1:16" hidden="1" outlineLevel="1" collapsed="1">
      <c r="A75" s="8">
        <v>42491</v>
      </c>
      <c r="B75" s="45">
        <v>12.019</v>
      </c>
      <c r="C75" s="45">
        <v>8.9818999999999996</v>
      </c>
      <c r="D75" s="45">
        <v>13.771699999999999</v>
      </c>
      <c r="E75" s="45">
        <v>6.7275</v>
      </c>
      <c r="F75" s="45">
        <v>4</v>
      </c>
      <c r="G75" s="45">
        <v>12.273199999999999</v>
      </c>
      <c r="H75" s="45">
        <v>8.9870000000000001</v>
      </c>
      <c r="I75" s="45">
        <v>14.242100000000001</v>
      </c>
      <c r="J75" s="45">
        <v>6.7275</v>
      </c>
      <c r="K75" s="45">
        <v>4</v>
      </c>
      <c r="L75" s="45">
        <v>5.9828000000000001</v>
      </c>
      <c r="M75" s="45">
        <v>0.9</v>
      </c>
      <c r="N75" s="45">
        <v>5.9938000000000002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11.3559</v>
      </c>
      <c r="C76" s="45">
        <v>9.3485999999999994</v>
      </c>
      <c r="D76" s="45">
        <v>13.4702</v>
      </c>
      <c r="E76" s="45">
        <v>5.5750999999999999</v>
      </c>
      <c r="F76" s="45">
        <v>4</v>
      </c>
      <c r="G76" s="45">
        <v>11.4015</v>
      </c>
      <c r="H76" s="45">
        <v>9.4282000000000004</v>
      </c>
      <c r="I76" s="45">
        <v>13.5365</v>
      </c>
      <c r="J76" s="45">
        <v>5.5750999999999999</v>
      </c>
      <c r="K76" s="45">
        <v>4</v>
      </c>
      <c r="L76" s="45">
        <v>4.0323000000000002</v>
      </c>
      <c r="M76" s="45">
        <v>0.9</v>
      </c>
      <c r="N76" s="45">
        <v>4.7237999999999998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11.347099999999999</v>
      </c>
      <c r="C77" s="45">
        <v>9.0800999999999998</v>
      </c>
      <c r="D77" s="45">
        <v>12.9313</v>
      </c>
      <c r="E77" s="45">
        <v>5.5364000000000004</v>
      </c>
      <c r="F77" s="45">
        <v>4</v>
      </c>
      <c r="G77" s="45">
        <v>11.6432</v>
      </c>
      <c r="H77" s="45">
        <v>9.0802999999999994</v>
      </c>
      <c r="I77" s="45">
        <v>13.4261</v>
      </c>
      <c r="J77" s="45">
        <v>5.5364000000000004</v>
      </c>
      <c r="K77" s="45">
        <v>4</v>
      </c>
      <c r="L77" s="45">
        <v>3.0794000000000001</v>
      </c>
      <c r="M77" s="45">
        <v>0.9</v>
      </c>
      <c r="N77" s="45">
        <v>3.0796000000000001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10.920500000000001</v>
      </c>
      <c r="C78" s="45">
        <v>9.7372999999999994</v>
      </c>
      <c r="D78" s="45">
        <v>11.804500000000001</v>
      </c>
      <c r="E78" s="45">
        <v>5.7694000000000001</v>
      </c>
      <c r="F78" s="45">
        <v>4</v>
      </c>
      <c r="G78" s="45">
        <v>11.1851</v>
      </c>
      <c r="H78" s="45">
        <v>9.7597000000000005</v>
      </c>
      <c r="I78" s="45">
        <v>12.1991</v>
      </c>
      <c r="J78" s="45">
        <v>5.8335999999999997</v>
      </c>
      <c r="K78" s="45">
        <v>4</v>
      </c>
      <c r="L78" s="45">
        <v>5.2539999999999996</v>
      </c>
      <c r="M78" s="45">
        <v>0.9</v>
      </c>
      <c r="N78" s="45">
        <v>5.3891999999999998</v>
      </c>
      <c r="O78" s="45">
        <v>0.25</v>
      </c>
      <c r="P78" s="45">
        <v>0</v>
      </c>
    </row>
    <row r="79" spans="1:16" hidden="1" outlineLevel="1" collapsed="1">
      <c r="A79" s="8">
        <v>42614</v>
      </c>
      <c r="B79" s="45">
        <v>10.257400000000001</v>
      </c>
      <c r="C79" s="45">
        <v>9.2962000000000007</v>
      </c>
      <c r="D79" s="45">
        <v>10.902200000000001</v>
      </c>
      <c r="E79" s="45">
        <v>5.3287000000000004</v>
      </c>
      <c r="F79" s="45">
        <v>5.6059999999999999</v>
      </c>
      <c r="G79" s="45">
        <v>10.3142</v>
      </c>
      <c r="H79" s="45">
        <v>9.2963000000000005</v>
      </c>
      <c r="I79" s="45">
        <v>10.9863</v>
      </c>
      <c r="J79" s="45">
        <v>5.3287000000000004</v>
      </c>
      <c r="K79" s="45">
        <v>5.6059999999999999</v>
      </c>
      <c r="L79" s="45">
        <v>6.3966000000000003</v>
      </c>
      <c r="M79" s="45">
        <v>0.9</v>
      </c>
      <c r="N79" s="45">
        <v>6.3970000000000002</v>
      </c>
      <c r="O79" s="45">
        <v>0</v>
      </c>
      <c r="P79" s="45">
        <v>0</v>
      </c>
    </row>
    <row r="80" spans="1:16" hidden="1" outlineLevel="1" collapsed="1">
      <c r="A80" s="8">
        <v>42644</v>
      </c>
      <c r="B80" s="45">
        <v>10.575200000000001</v>
      </c>
      <c r="C80" s="45">
        <v>9.7326999999999995</v>
      </c>
      <c r="D80" s="45">
        <v>11.1256</v>
      </c>
      <c r="E80" s="45">
        <v>6.0037000000000003</v>
      </c>
      <c r="F80" s="45">
        <v>4</v>
      </c>
      <c r="G80" s="45">
        <v>10.6319</v>
      </c>
      <c r="H80" s="45">
        <v>9.7326999999999995</v>
      </c>
      <c r="I80" s="45">
        <v>11.206799999999999</v>
      </c>
      <c r="J80" s="45">
        <v>6.0037000000000003</v>
      </c>
      <c r="K80" s="45">
        <v>4</v>
      </c>
      <c r="L80" s="45">
        <v>6.4530000000000003</v>
      </c>
      <c r="M80" s="45">
        <v>0.9</v>
      </c>
      <c r="N80" s="45">
        <v>6.4531999999999998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9.8434000000000008</v>
      </c>
      <c r="C81" s="45">
        <v>8.3086000000000002</v>
      </c>
      <c r="D81" s="45">
        <v>10.607200000000001</v>
      </c>
      <c r="E81" s="45">
        <v>5.5953999999999997</v>
      </c>
      <c r="F81" s="45">
        <v>4</v>
      </c>
      <c r="G81" s="45">
        <v>9.9238</v>
      </c>
      <c r="H81" s="45">
        <v>8.3313000000000006</v>
      </c>
      <c r="I81" s="45">
        <v>10.7204</v>
      </c>
      <c r="J81" s="45">
        <v>5.5953999999999997</v>
      </c>
      <c r="K81" s="45">
        <v>4</v>
      </c>
      <c r="L81" s="45">
        <v>5.0548000000000002</v>
      </c>
      <c r="M81" s="45">
        <v>0.9</v>
      </c>
      <c r="N81" s="45">
        <v>5.1264000000000003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10.624000000000001</v>
      </c>
      <c r="C82" s="45">
        <v>7.1763000000000003</v>
      </c>
      <c r="D82" s="45">
        <v>11.976599999999999</v>
      </c>
      <c r="E82" s="45">
        <v>5.8944999999999999</v>
      </c>
      <c r="F82" s="45">
        <v>4</v>
      </c>
      <c r="G82" s="45">
        <v>10.7325</v>
      </c>
      <c r="H82" s="45">
        <v>7.2447999999999997</v>
      </c>
      <c r="I82" s="45">
        <v>12.114800000000001</v>
      </c>
      <c r="J82" s="45">
        <v>5.8592000000000004</v>
      </c>
      <c r="K82" s="45">
        <v>4</v>
      </c>
      <c r="L82" s="45">
        <v>4.7655000000000003</v>
      </c>
      <c r="M82" s="45">
        <v>0.47749999999999998</v>
      </c>
      <c r="N82" s="45">
        <v>4.8437000000000001</v>
      </c>
      <c r="O82" s="45">
        <v>7.2</v>
      </c>
      <c r="P82" s="45">
        <v>0</v>
      </c>
    </row>
    <row r="83" spans="1:16" hidden="1" outlineLevel="1" collapsed="1">
      <c r="A83" s="8">
        <v>42736</v>
      </c>
      <c r="B83" s="45">
        <v>11.0692</v>
      </c>
      <c r="C83" s="45">
        <v>8.0876999999999999</v>
      </c>
      <c r="D83" s="45">
        <v>11.984</v>
      </c>
      <c r="E83" s="45">
        <v>6.6253000000000002</v>
      </c>
      <c r="F83" s="45">
        <v>4</v>
      </c>
      <c r="G83" s="45">
        <v>11.555300000000001</v>
      </c>
      <c r="H83" s="45">
        <v>8.1814</v>
      </c>
      <c r="I83" s="45">
        <v>12.6442</v>
      </c>
      <c r="J83" s="45">
        <v>6.6253000000000002</v>
      </c>
      <c r="K83" s="45">
        <v>4</v>
      </c>
      <c r="L83" s="45">
        <v>2.5954000000000002</v>
      </c>
      <c r="M83" s="45">
        <v>0.33090000000000003</v>
      </c>
      <c r="N83" s="45">
        <v>2.669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10.1816</v>
      </c>
      <c r="C84" s="45">
        <v>8.1629000000000005</v>
      </c>
      <c r="D84" s="45">
        <v>11.1669</v>
      </c>
      <c r="E84" s="45">
        <v>5.8842999999999996</v>
      </c>
      <c r="F84" s="45">
        <v>4</v>
      </c>
      <c r="G84" s="45">
        <v>10.464399999999999</v>
      </c>
      <c r="H84" s="45">
        <v>8.2857000000000003</v>
      </c>
      <c r="I84" s="45">
        <v>11.574</v>
      </c>
      <c r="J84" s="45">
        <v>5.8842999999999996</v>
      </c>
      <c r="K84" s="45">
        <v>4</v>
      </c>
      <c r="L84" s="45">
        <v>4.0605000000000002</v>
      </c>
      <c r="M84" s="45">
        <v>0.36530000000000001</v>
      </c>
      <c r="N84" s="45">
        <v>4.2351000000000001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8.6295000000000002</v>
      </c>
      <c r="C85" s="45">
        <v>6.9256000000000002</v>
      </c>
      <c r="D85" s="45">
        <v>9.8157999999999994</v>
      </c>
      <c r="E85" s="45">
        <v>4.3975</v>
      </c>
      <c r="F85" s="45">
        <v>2.1625999999999999</v>
      </c>
      <c r="G85" s="45">
        <v>8.8689999999999998</v>
      </c>
      <c r="H85" s="45">
        <v>6.9691000000000001</v>
      </c>
      <c r="I85" s="45">
        <v>10.0703</v>
      </c>
      <c r="J85" s="45">
        <v>4.3975</v>
      </c>
      <c r="K85" s="45">
        <v>4</v>
      </c>
      <c r="L85" s="45">
        <v>2.5478000000000001</v>
      </c>
      <c r="M85" s="45">
        <v>0.68110000000000004</v>
      </c>
      <c r="N85" s="45">
        <v>3.3420000000000001</v>
      </c>
      <c r="O85" s="45">
        <v>0</v>
      </c>
      <c r="P85" s="45">
        <v>0.5</v>
      </c>
    </row>
    <row r="86" spans="1:16" hidden="1" outlineLevel="1" collapsed="1">
      <c r="A86" s="8">
        <v>42826</v>
      </c>
      <c r="B86" s="45">
        <v>10.1233</v>
      </c>
      <c r="C86" s="45">
        <v>6.5259</v>
      </c>
      <c r="D86" s="45">
        <v>11.5566</v>
      </c>
      <c r="E86" s="45">
        <v>5.8011999999999997</v>
      </c>
      <c r="F86" s="45">
        <v>4.3658000000000001</v>
      </c>
      <c r="G86" s="45">
        <v>10.281499999999999</v>
      </c>
      <c r="H86" s="45">
        <v>6.9318</v>
      </c>
      <c r="I86" s="45">
        <v>11.5817</v>
      </c>
      <c r="J86" s="45">
        <v>5.8011999999999997</v>
      </c>
      <c r="K86" s="45">
        <v>4.3658000000000001</v>
      </c>
      <c r="L86" s="45">
        <v>0.85870000000000002</v>
      </c>
      <c r="M86" s="45">
        <v>7.1999999999999995E-2</v>
      </c>
      <c r="N86" s="45">
        <v>4.9188999999999998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9.9281000000000006</v>
      </c>
      <c r="C87" s="45">
        <v>6.3906999999999998</v>
      </c>
      <c r="D87" s="45">
        <v>11.1264</v>
      </c>
      <c r="E87" s="45">
        <v>6.5904999999999996</v>
      </c>
      <c r="F87" s="45">
        <v>4</v>
      </c>
      <c r="G87" s="45">
        <v>9.9722000000000008</v>
      </c>
      <c r="H87" s="45">
        <v>6.4819000000000004</v>
      </c>
      <c r="I87" s="45">
        <v>11.1622</v>
      </c>
      <c r="J87" s="45">
        <v>6.5904999999999996</v>
      </c>
      <c r="K87" s="45">
        <v>4</v>
      </c>
      <c r="L87" s="45">
        <v>3.0234999999999999</v>
      </c>
      <c r="M87" s="45">
        <v>0.5</v>
      </c>
      <c r="N87" s="45">
        <v>4.5023999999999997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9.9885999999999999</v>
      </c>
      <c r="C88" s="45">
        <v>6.2691999999999997</v>
      </c>
      <c r="D88" s="45">
        <v>11.144500000000001</v>
      </c>
      <c r="E88" s="45">
        <v>6.1645000000000003</v>
      </c>
      <c r="F88" s="45">
        <v>4</v>
      </c>
      <c r="G88" s="45">
        <v>10.014799999999999</v>
      </c>
      <c r="H88" s="45">
        <v>6.3548</v>
      </c>
      <c r="I88" s="45">
        <v>11.1485</v>
      </c>
      <c r="J88" s="45">
        <v>6.1645000000000003</v>
      </c>
      <c r="K88" s="45">
        <v>4</v>
      </c>
      <c r="L88" s="45">
        <v>0.79430000000000001</v>
      </c>
      <c r="M88" s="45">
        <v>0.42120000000000002</v>
      </c>
      <c r="N88" s="45">
        <v>3.2216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7.8311999999999999</v>
      </c>
      <c r="C89" s="45">
        <v>5.4466999999999999</v>
      </c>
      <c r="D89" s="45">
        <v>8.5615000000000006</v>
      </c>
      <c r="E89" s="45">
        <v>5.5601000000000003</v>
      </c>
      <c r="F89" s="45">
        <v>4.0049999999999999</v>
      </c>
      <c r="G89" s="45">
        <v>8.9512</v>
      </c>
      <c r="H89" s="45">
        <v>5.4774000000000003</v>
      </c>
      <c r="I89" s="45">
        <v>10.225099999999999</v>
      </c>
      <c r="J89" s="45">
        <v>5.5601000000000003</v>
      </c>
      <c r="K89" s="45">
        <v>4.0049999999999999</v>
      </c>
      <c r="L89" s="45">
        <v>0.3513</v>
      </c>
      <c r="M89" s="45">
        <v>0.5</v>
      </c>
      <c r="N89" s="45">
        <v>0.35010000000000002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8.2108000000000008</v>
      </c>
      <c r="C90" s="45">
        <v>5.9164000000000003</v>
      </c>
      <c r="D90" s="45">
        <v>9.2902000000000005</v>
      </c>
      <c r="E90" s="45">
        <v>5.3784000000000001</v>
      </c>
      <c r="F90" s="45">
        <v>4</v>
      </c>
      <c r="G90" s="45">
        <v>8.3575999999999997</v>
      </c>
      <c r="H90" s="45">
        <v>5.9644000000000004</v>
      </c>
      <c r="I90" s="45">
        <v>9.5189000000000004</v>
      </c>
      <c r="J90" s="45">
        <v>5.3784000000000001</v>
      </c>
      <c r="K90" s="45">
        <v>4</v>
      </c>
      <c r="L90" s="45">
        <v>2.7336</v>
      </c>
      <c r="M90" s="45">
        <v>0.5</v>
      </c>
      <c r="N90" s="45">
        <v>2.9190999999999998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8.1515000000000004</v>
      </c>
      <c r="C91" s="45">
        <v>6.2122999999999999</v>
      </c>
      <c r="D91" s="45">
        <v>9.2222000000000008</v>
      </c>
      <c r="E91" s="45">
        <v>5.9904999999999999</v>
      </c>
      <c r="F91" s="45">
        <v>4</v>
      </c>
      <c r="G91" s="45">
        <v>8.1951000000000001</v>
      </c>
      <c r="H91" s="45">
        <v>6.2747000000000002</v>
      </c>
      <c r="I91" s="45">
        <v>9.2678999999999991</v>
      </c>
      <c r="J91" s="45">
        <v>5.9904999999999999</v>
      </c>
      <c r="K91" s="45">
        <v>4</v>
      </c>
      <c r="L91" s="45">
        <v>2.0497999999999998</v>
      </c>
      <c r="M91" s="45">
        <v>0.5</v>
      </c>
      <c r="N91" s="45">
        <v>2.7905000000000002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8.3051999999999992</v>
      </c>
      <c r="C92" s="45">
        <v>5.8087</v>
      </c>
      <c r="D92" s="45">
        <v>9.6148000000000007</v>
      </c>
      <c r="E92" s="45">
        <v>4.2995999999999999</v>
      </c>
      <c r="F92" s="45">
        <v>4</v>
      </c>
      <c r="G92" s="45">
        <v>8.3949999999999996</v>
      </c>
      <c r="H92" s="45">
        <v>5.9246999999999996</v>
      </c>
      <c r="I92" s="45">
        <v>9.7181999999999995</v>
      </c>
      <c r="J92" s="45">
        <v>4.2995999999999999</v>
      </c>
      <c r="K92" s="45">
        <v>4</v>
      </c>
      <c r="L92" s="45">
        <v>0.96560000000000001</v>
      </c>
      <c r="M92" s="45">
        <v>4.24E-2</v>
      </c>
      <c r="N92" s="45">
        <v>1.3248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8.6199999999999992</v>
      </c>
      <c r="C93" s="45">
        <v>5.0339</v>
      </c>
      <c r="D93" s="45">
        <v>9.9412000000000003</v>
      </c>
      <c r="E93" s="45">
        <v>5.1878000000000002</v>
      </c>
      <c r="F93" s="45">
        <v>4</v>
      </c>
      <c r="G93" s="45">
        <v>8.7033000000000005</v>
      </c>
      <c r="H93" s="45">
        <v>5.1378000000000004</v>
      </c>
      <c r="I93" s="45">
        <v>10.0174</v>
      </c>
      <c r="J93" s="45">
        <v>5.1878000000000002</v>
      </c>
      <c r="K93" s="45">
        <v>4</v>
      </c>
      <c r="L93" s="45">
        <v>0.76770000000000005</v>
      </c>
      <c r="M93" s="45">
        <v>0.41510000000000002</v>
      </c>
      <c r="N93" s="45">
        <v>1.0089999999999999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9.7569999999999997</v>
      </c>
      <c r="C94" s="45">
        <v>5.5609000000000002</v>
      </c>
      <c r="D94" s="45">
        <v>11.3772</v>
      </c>
      <c r="E94" s="45">
        <v>5.1965000000000003</v>
      </c>
      <c r="F94" s="45">
        <v>4</v>
      </c>
      <c r="G94" s="45">
        <v>9.7868999999999993</v>
      </c>
      <c r="H94" s="45">
        <v>5.5888999999999998</v>
      </c>
      <c r="I94" s="45">
        <v>11.4137</v>
      </c>
      <c r="J94" s="45">
        <v>5.1965000000000003</v>
      </c>
      <c r="K94" s="45">
        <v>4</v>
      </c>
      <c r="L94" s="45">
        <v>1.3137000000000001</v>
      </c>
      <c r="M94" s="45">
        <v>0.01</v>
      </c>
      <c r="N94" s="45">
        <v>1.6879999999999999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9.3541000000000007</v>
      </c>
      <c r="C95" s="45">
        <v>5.6288</v>
      </c>
      <c r="D95" s="45">
        <v>10.7598</v>
      </c>
      <c r="E95" s="45">
        <v>5.2628000000000004</v>
      </c>
      <c r="F95" s="45">
        <v>4</v>
      </c>
      <c r="G95" s="45">
        <v>9.3780000000000001</v>
      </c>
      <c r="H95" s="45">
        <v>5.6424000000000003</v>
      </c>
      <c r="I95" s="45">
        <v>10.7935</v>
      </c>
      <c r="J95" s="45">
        <v>5.2628000000000004</v>
      </c>
      <c r="K95" s="45">
        <v>4</v>
      </c>
      <c r="L95" s="45">
        <v>1.2484</v>
      </c>
      <c r="M95" s="45">
        <v>0.01</v>
      </c>
      <c r="N95" s="45">
        <v>1.3821000000000001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9.3687000000000005</v>
      </c>
      <c r="C96" s="45">
        <v>6.1002000000000001</v>
      </c>
      <c r="D96" s="45">
        <v>10.8942</v>
      </c>
      <c r="E96" s="45">
        <v>5.4798</v>
      </c>
      <c r="F96" s="45">
        <v>5.8479000000000001</v>
      </c>
      <c r="G96" s="45">
        <v>9.3864999999999998</v>
      </c>
      <c r="H96" s="45">
        <v>6.1071999999999997</v>
      </c>
      <c r="I96" s="45">
        <v>10.8995</v>
      </c>
      <c r="J96" s="45">
        <v>5.5282999999999998</v>
      </c>
      <c r="K96" s="45">
        <v>5.8479000000000001</v>
      </c>
      <c r="L96" s="45">
        <v>2.5526</v>
      </c>
      <c r="M96" s="45">
        <v>0.01</v>
      </c>
      <c r="N96" s="45">
        <v>3.6682000000000001</v>
      </c>
      <c r="O96" s="45">
        <v>2.5</v>
      </c>
      <c r="P96" s="45">
        <v>0</v>
      </c>
    </row>
    <row r="97" spans="1:16" hidden="1" outlineLevel="1" collapsed="1">
      <c r="A97" s="8">
        <v>43160</v>
      </c>
      <c r="B97" s="45">
        <v>10.997999999999999</v>
      </c>
      <c r="C97" s="45">
        <v>6.1524000000000001</v>
      </c>
      <c r="D97" s="45">
        <v>11.7811</v>
      </c>
      <c r="E97" s="45">
        <v>6.5624000000000002</v>
      </c>
      <c r="F97" s="45">
        <v>4</v>
      </c>
      <c r="G97" s="45">
        <v>11.001200000000001</v>
      </c>
      <c r="H97" s="45">
        <v>6.1524999999999999</v>
      </c>
      <c r="I97" s="45">
        <v>11.7852</v>
      </c>
      <c r="J97" s="45">
        <v>6.5624000000000002</v>
      </c>
      <c r="K97" s="45">
        <v>4</v>
      </c>
      <c r="L97" s="45">
        <v>1.7882</v>
      </c>
      <c r="M97" s="45">
        <v>0.49930000000000002</v>
      </c>
      <c r="N97" s="45">
        <v>1.7988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12.199199999999999</v>
      </c>
      <c r="C98" s="45">
        <v>6.0979000000000001</v>
      </c>
      <c r="D98" s="45">
        <v>13.5626</v>
      </c>
      <c r="E98" s="45">
        <v>11.6348</v>
      </c>
      <c r="F98" s="45">
        <v>4</v>
      </c>
      <c r="G98" s="45">
        <v>12.205399999999999</v>
      </c>
      <c r="H98" s="45">
        <v>6.1148999999999996</v>
      </c>
      <c r="I98" s="45">
        <v>13.5626</v>
      </c>
      <c r="J98" s="45">
        <v>11.6348</v>
      </c>
      <c r="K98" s="45">
        <v>4</v>
      </c>
      <c r="L98" s="45">
        <v>0.01</v>
      </c>
      <c r="M98" s="45">
        <v>0.01</v>
      </c>
      <c r="N98" s="45">
        <v>0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12.541600000000001</v>
      </c>
      <c r="C99" s="45">
        <v>6.2130000000000001</v>
      </c>
      <c r="D99" s="45">
        <v>13.577400000000001</v>
      </c>
      <c r="E99" s="45">
        <v>4.5926</v>
      </c>
      <c r="F99" s="45">
        <v>4</v>
      </c>
      <c r="G99" s="45">
        <v>12.584300000000001</v>
      </c>
      <c r="H99" s="45">
        <v>6.2130000000000001</v>
      </c>
      <c r="I99" s="45">
        <v>13.631600000000001</v>
      </c>
      <c r="J99" s="45">
        <v>4.5926</v>
      </c>
      <c r="K99" s="45">
        <v>4</v>
      </c>
      <c r="L99" s="45">
        <v>1.0855999999999999</v>
      </c>
      <c r="M99" s="45">
        <v>0</v>
      </c>
      <c r="N99" s="45">
        <v>1.0855999999999999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11.5846</v>
      </c>
      <c r="C100" s="45">
        <v>5.4945000000000004</v>
      </c>
      <c r="D100" s="45">
        <v>13.5907</v>
      </c>
      <c r="E100" s="45">
        <v>7.0053000000000001</v>
      </c>
      <c r="F100" s="45">
        <v>2.9447999999999999</v>
      </c>
      <c r="G100" s="45">
        <v>11.735200000000001</v>
      </c>
      <c r="H100" s="45">
        <v>5.4945000000000004</v>
      </c>
      <c r="I100" s="45">
        <v>13.8291</v>
      </c>
      <c r="J100" s="45">
        <v>7.0053000000000001</v>
      </c>
      <c r="K100" s="45">
        <v>4</v>
      </c>
      <c r="L100" s="45">
        <v>2.1543999999999999</v>
      </c>
      <c r="M100" s="45">
        <v>0</v>
      </c>
      <c r="N100" s="45">
        <v>2.2496</v>
      </c>
      <c r="O100" s="45">
        <v>0</v>
      </c>
      <c r="P100" s="45">
        <v>0.2</v>
      </c>
    </row>
    <row r="101" spans="1:16" hidden="1" outlineLevel="1" collapsed="1">
      <c r="A101" s="8">
        <v>43282</v>
      </c>
      <c r="B101" s="45">
        <v>11.205500000000001</v>
      </c>
      <c r="C101" s="45">
        <v>6.0505000000000004</v>
      </c>
      <c r="D101" s="45">
        <v>12.394600000000001</v>
      </c>
      <c r="E101" s="45">
        <v>3.9510000000000001</v>
      </c>
      <c r="F101" s="45">
        <v>4</v>
      </c>
      <c r="G101" s="45">
        <v>11.2858</v>
      </c>
      <c r="H101" s="45">
        <v>6.0509000000000004</v>
      </c>
      <c r="I101" s="45">
        <v>12.506399999999999</v>
      </c>
      <c r="J101" s="45">
        <v>3.9510000000000001</v>
      </c>
      <c r="K101" s="45">
        <v>4</v>
      </c>
      <c r="L101" s="45">
        <v>2.2160000000000002</v>
      </c>
      <c r="M101" s="45">
        <v>0.01</v>
      </c>
      <c r="N101" s="45">
        <v>2.2189999999999999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11.3833</v>
      </c>
      <c r="C102" s="45">
        <v>5.8257000000000003</v>
      </c>
      <c r="D102" s="45">
        <v>12.767899999999999</v>
      </c>
      <c r="E102" s="45">
        <v>3.4281999999999999</v>
      </c>
      <c r="F102" s="45">
        <v>4.0060000000000002</v>
      </c>
      <c r="G102" s="45">
        <v>11.470700000000001</v>
      </c>
      <c r="H102" s="45">
        <v>5.8273000000000001</v>
      </c>
      <c r="I102" s="45">
        <v>12.8743</v>
      </c>
      <c r="J102" s="45">
        <v>4</v>
      </c>
      <c r="K102" s="45">
        <v>4.0060000000000002</v>
      </c>
      <c r="L102" s="45">
        <v>2.8902999999999999</v>
      </c>
      <c r="M102" s="45">
        <v>0.01</v>
      </c>
      <c r="N102" s="45">
        <v>2.8883999999999999</v>
      </c>
      <c r="O102" s="45">
        <v>3</v>
      </c>
      <c r="P102" s="45">
        <v>0</v>
      </c>
    </row>
    <row r="103" spans="1:16" hidden="1" outlineLevel="1" collapsed="1">
      <c r="A103" s="8">
        <v>43344</v>
      </c>
      <c r="B103" s="45">
        <v>13.027900000000001</v>
      </c>
      <c r="C103" s="45">
        <v>6.0235000000000003</v>
      </c>
      <c r="D103" s="45">
        <v>14.2995</v>
      </c>
      <c r="E103" s="45">
        <v>4.1534000000000004</v>
      </c>
      <c r="F103" s="45">
        <v>4</v>
      </c>
      <c r="G103" s="45">
        <v>13.149100000000001</v>
      </c>
      <c r="H103" s="45">
        <v>6.0255000000000001</v>
      </c>
      <c r="I103" s="45">
        <v>14.461499999999999</v>
      </c>
      <c r="J103" s="45">
        <v>4.1534000000000004</v>
      </c>
      <c r="K103" s="45">
        <v>4</v>
      </c>
      <c r="L103" s="45">
        <v>3.6149</v>
      </c>
      <c r="M103" s="45">
        <v>0.01</v>
      </c>
      <c r="N103" s="45">
        <v>3.6288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13.609299999999999</v>
      </c>
      <c r="C104" s="45">
        <v>5.9669999999999996</v>
      </c>
      <c r="D104" s="45">
        <v>15.2341</v>
      </c>
      <c r="E104" s="45">
        <v>14.75</v>
      </c>
      <c r="F104" s="45">
        <v>4</v>
      </c>
      <c r="G104" s="45">
        <v>13.6843</v>
      </c>
      <c r="H104" s="45">
        <v>5.9725999999999999</v>
      </c>
      <c r="I104" s="45">
        <v>15.335000000000001</v>
      </c>
      <c r="J104" s="45">
        <v>14.75</v>
      </c>
      <c r="K104" s="45">
        <v>4</v>
      </c>
      <c r="L104" s="45">
        <v>2.0670999999999999</v>
      </c>
      <c r="M104" s="45">
        <v>0.01</v>
      </c>
      <c r="N104" s="45">
        <v>2.1204000000000001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14.1159</v>
      </c>
      <c r="C105" s="45">
        <v>6.2908999999999997</v>
      </c>
      <c r="D105" s="45">
        <v>15.3752</v>
      </c>
      <c r="E105" s="45">
        <v>14.0916</v>
      </c>
      <c r="F105" s="45">
        <v>4</v>
      </c>
      <c r="G105" s="45">
        <v>14.188700000000001</v>
      </c>
      <c r="H105" s="45">
        <v>6.2950999999999997</v>
      </c>
      <c r="I105" s="45">
        <v>15.4681</v>
      </c>
      <c r="J105" s="45">
        <v>14.0916</v>
      </c>
      <c r="K105" s="45">
        <v>4</v>
      </c>
      <c r="L105" s="45">
        <v>3.5041000000000002</v>
      </c>
      <c r="M105" s="45">
        <v>0.01</v>
      </c>
      <c r="N105" s="45">
        <v>3.5491000000000001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15.989100000000001</v>
      </c>
      <c r="C106" s="45">
        <v>6.6304999999999996</v>
      </c>
      <c r="D106" s="45">
        <v>17.018799999999999</v>
      </c>
      <c r="E106" s="45">
        <v>10.1989</v>
      </c>
      <c r="F106" s="45">
        <v>4</v>
      </c>
      <c r="G106" s="45">
        <v>16.1495</v>
      </c>
      <c r="H106" s="45">
        <v>6.6318000000000001</v>
      </c>
      <c r="I106" s="45">
        <v>17.211600000000001</v>
      </c>
      <c r="J106" s="45">
        <v>10.1989</v>
      </c>
      <c r="K106" s="45">
        <v>4</v>
      </c>
      <c r="L106" s="45">
        <v>3.5644999999999998</v>
      </c>
      <c r="M106" s="45">
        <v>0.01</v>
      </c>
      <c r="N106" s="45">
        <v>3.5697000000000001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15.042899999999999</v>
      </c>
      <c r="C107" s="45">
        <v>6.2571000000000003</v>
      </c>
      <c r="D107" s="45">
        <v>16.0871</v>
      </c>
      <c r="E107" s="45">
        <v>16.045400000000001</v>
      </c>
      <c r="F107" s="45">
        <v>4</v>
      </c>
      <c r="G107" s="45">
        <v>15.1922</v>
      </c>
      <c r="H107" s="45">
        <v>6.6264000000000003</v>
      </c>
      <c r="I107" s="45">
        <v>16.159800000000001</v>
      </c>
      <c r="J107" s="45">
        <v>16.045400000000001</v>
      </c>
      <c r="K107" s="45">
        <v>4</v>
      </c>
      <c r="L107" s="45">
        <v>1.2459</v>
      </c>
      <c r="M107" s="45">
        <v>0.01</v>
      </c>
      <c r="N107" s="45">
        <v>2.7431999999999999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15.403499999999999</v>
      </c>
      <c r="C108" s="45">
        <v>6.8510999999999997</v>
      </c>
      <c r="D108" s="45">
        <v>16.246600000000001</v>
      </c>
      <c r="E108" s="45">
        <v>3</v>
      </c>
      <c r="F108" s="45">
        <v>4.0019999999999998</v>
      </c>
      <c r="G108" s="45">
        <v>15.4878</v>
      </c>
      <c r="H108" s="45">
        <v>6.9775</v>
      </c>
      <c r="I108" s="45">
        <v>16.316400000000002</v>
      </c>
      <c r="J108" s="45">
        <v>3</v>
      </c>
      <c r="K108" s="45">
        <v>4.0019999999999998</v>
      </c>
      <c r="L108" s="45">
        <v>2.2376</v>
      </c>
      <c r="M108" s="45">
        <v>0.01</v>
      </c>
      <c r="N108" s="45">
        <v>2.9807000000000001</v>
      </c>
      <c r="O108" s="45">
        <v>0</v>
      </c>
      <c r="P108" s="45">
        <v>0</v>
      </c>
    </row>
    <row r="109" spans="1:16" hidden="1" outlineLevel="1" collapsed="1">
      <c r="A109" s="8">
        <v>43525</v>
      </c>
      <c r="B109" s="45">
        <v>15.7279</v>
      </c>
      <c r="C109" s="45">
        <v>6.1148999999999996</v>
      </c>
      <c r="D109" s="45">
        <v>16.558800000000002</v>
      </c>
      <c r="E109" s="45">
        <v>7.4676999999999998</v>
      </c>
      <c r="F109" s="45">
        <v>4.0403000000000002</v>
      </c>
      <c r="G109" s="45">
        <v>15.8148</v>
      </c>
      <c r="H109" s="45">
        <v>6.1148999999999996</v>
      </c>
      <c r="I109" s="45">
        <v>16.661200000000001</v>
      </c>
      <c r="J109" s="45">
        <v>7.4676999999999998</v>
      </c>
      <c r="K109" s="45">
        <v>4.0403000000000002</v>
      </c>
      <c r="L109" s="45">
        <v>5.1753999999999998</v>
      </c>
      <c r="M109" s="45">
        <v>0.01</v>
      </c>
      <c r="N109" s="45">
        <v>5.1753999999999998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15.498900000000001</v>
      </c>
      <c r="C110" s="45">
        <v>7.4306000000000001</v>
      </c>
      <c r="D110" s="45">
        <v>16.251799999999999</v>
      </c>
      <c r="E110" s="45">
        <v>7.5815000000000001</v>
      </c>
      <c r="F110" s="45">
        <v>4</v>
      </c>
      <c r="G110" s="45">
        <v>15.5482</v>
      </c>
      <c r="H110" s="45">
        <v>7.4410999999999996</v>
      </c>
      <c r="I110" s="45">
        <v>16.307600000000001</v>
      </c>
      <c r="J110" s="45">
        <v>7.5815000000000001</v>
      </c>
      <c r="K110" s="45">
        <v>4</v>
      </c>
      <c r="L110" s="45">
        <v>2.8994</v>
      </c>
      <c r="M110" s="45">
        <v>0.01</v>
      </c>
      <c r="N110" s="45">
        <v>2.9565999999999999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14.285399999999999</v>
      </c>
      <c r="C111" s="45">
        <v>9.8938000000000006</v>
      </c>
      <c r="D111" s="45">
        <v>15.6182</v>
      </c>
      <c r="E111" s="45">
        <v>7.0495000000000001</v>
      </c>
      <c r="F111" s="45">
        <v>1.5576000000000001</v>
      </c>
      <c r="G111" s="45">
        <v>14.617800000000001</v>
      </c>
      <c r="H111" s="45">
        <v>9.9015000000000004</v>
      </c>
      <c r="I111" s="45">
        <v>15.9132</v>
      </c>
      <c r="J111" s="45">
        <v>7.0495000000000001</v>
      </c>
      <c r="K111" s="45">
        <v>4</v>
      </c>
      <c r="L111" s="45">
        <v>2.3475000000000001</v>
      </c>
      <c r="M111" s="45">
        <v>0.01</v>
      </c>
      <c r="N111" s="45">
        <v>3.0026000000000002</v>
      </c>
      <c r="O111" s="45">
        <v>0</v>
      </c>
      <c r="P111" s="45">
        <v>1</v>
      </c>
    </row>
    <row r="112" spans="1:16" hidden="1" outlineLevel="1" collapsed="1">
      <c r="A112" s="8">
        <v>43617</v>
      </c>
      <c r="B112" s="45">
        <v>14.8278</v>
      </c>
      <c r="C112" s="45">
        <v>10.1296</v>
      </c>
      <c r="D112" s="45">
        <v>16.110700000000001</v>
      </c>
      <c r="E112" s="45">
        <v>6.7906000000000004</v>
      </c>
      <c r="F112" s="45">
        <v>1.5107999999999999</v>
      </c>
      <c r="G112" s="45">
        <v>14.9244</v>
      </c>
      <c r="H112" s="45">
        <v>10.1425</v>
      </c>
      <c r="I112" s="45">
        <v>16.113600000000002</v>
      </c>
      <c r="J112" s="45">
        <v>6.7906000000000004</v>
      </c>
      <c r="K112" s="45">
        <v>4</v>
      </c>
      <c r="L112" s="45">
        <v>1.0018</v>
      </c>
      <c r="M112" s="45">
        <v>0.01</v>
      </c>
      <c r="N112" s="45">
        <v>2.2995999999999999</v>
      </c>
      <c r="O112" s="45">
        <v>0</v>
      </c>
      <c r="P112" s="45">
        <v>1</v>
      </c>
    </row>
    <row r="113" spans="1:16" hidden="1" outlineLevel="1" collapsed="1">
      <c r="A113" s="8">
        <v>43647</v>
      </c>
      <c r="B113" s="45">
        <v>13.072900000000001</v>
      </c>
      <c r="C113" s="45">
        <v>10.1225</v>
      </c>
      <c r="D113" s="45">
        <v>14.5975</v>
      </c>
      <c r="E113" s="45">
        <v>7.5640999999999998</v>
      </c>
      <c r="F113" s="45">
        <v>3.2448999999999999</v>
      </c>
      <c r="G113" s="45">
        <v>13.535399999999999</v>
      </c>
      <c r="H113" s="45">
        <v>10.1873</v>
      </c>
      <c r="I113" s="45">
        <v>15.070600000000001</v>
      </c>
      <c r="J113" s="45">
        <v>7.5827</v>
      </c>
      <c r="K113" s="45">
        <v>13.6134</v>
      </c>
      <c r="L113" s="45">
        <v>3.2174999999999998</v>
      </c>
      <c r="M113" s="45">
        <v>0.01</v>
      </c>
      <c r="N113" s="45">
        <v>4.2519</v>
      </c>
      <c r="O113" s="45">
        <v>3</v>
      </c>
      <c r="P113" s="45">
        <v>1</v>
      </c>
    </row>
    <row r="114" spans="1:16" hidden="1" outlineLevel="1" collapsed="1">
      <c r="A114" s="8">
        <v>43678</v>
      </c>
      <c r="B114" s="45">
        <v>12.3725</v>
      </c>
      <c r="C114" s="45">
        <v>8.5434000000000001</v>
      </c>
      <c r="D114" s="45">
        <v>13.5387</v>
      </c>
      <c r="E114" s="45">
        <v>8.2710000000000008</v>
      </c>
      <c r="F114" s="45">
        <v>4</v>
      </c>
      <c r="G114" s="45">
        <v>12.797499999999999</v>
      </c>
      <c r="H114" s="45">
        <v>8.5553000000000008</v>
      </c>
      <c r="I114" s="45">
        <v>14.1609</v>
      </c>
      <c r="J114" s="45">
        <v>8.2710000000000008</v>
      </c>
      <c r="K114" s="45">
        <v>4</v>
      </c>
      <c r="L114" s="45">
        <v>2.8426999999999998</v>
      </c>
      <c r="M114" s="45">
        <v>0.01</v>
      </c>
      <c r="N114" s="45">
        <v>2.8609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13.022500000000001</v>
      </c>
      <c r="C115" s="45">
        <v>9.9338999999999995</v>
      </c>
      <c r="D115" s="45">
        <v>14.2265</v>
      </c>
      <c r="E115" s="45">
        <v>7.8807</v>
      </c>
      <c r="F115" s="45">
        <v>4</v>
      </c>
      <c r="G115" s="45">
        <v>13.3401</v>
      </c>
      <c r="H115" s="45">
        <v>9.9461999999999993</v>
      </c>
      <c r="I115" s="45">
        <v>14.709199999999999</v>
      </c>
      <c r="J115" s="45">
        <v>7.8807</v>
      </c>
      <c r="K115" s="45">
        <v>4</v>
      </c>
      <c r="L115" s="45">
        <v>2.7157</v>
      </c>
      <c r="M115" s="45">
        <v>0.01</v>
      </c>
      <c r="N115" s="45">
        <v>2.7425999999999999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12.9709</v>
      </c>
      <c r="C116" s="45">
        <v>8.6038999999999994</v>
      </c>
      <c r="D116" s="45">
        <v>13.6829</v>
      </c>
      <c r="E116" s="45">
        <v>7.9259000000000004</v>
      </c>
      <c r="F116" s="45">
        <v>4</v>
      </c>
      <c r="G116" s="45">
        <v>13.384600000000001</v>
      </c>
      <c r="H116" s="45">
        <v>8.6268999999999991</v>
      </c>
      <c r="I116" s="45">
        <v>14.1868</v>
      </c>
      <c r="J116" s="45">
        <v>7.9259000000000004</v>
      </c>
      <c r="K116" s="45">
        <v>4</v>
      </c>
      <c r="L116" s="45">
        <v>1.4188000000000001</v>
      </c>
      <c r="M116" s="45">
        <v>0.01</v>
      </c>
      <c r="N116" s="45">
        <v>1.4313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13.3089</v>
      </c>
      <c r="C117" s="45">
        <v>8.5573999999999995</v>
      </c>
      <c r="D117" s="45">
        <v>14.2753</v>
      </c>
      <c r="E117" s="45">
        <v>6.5582000000000003</v>
      </c>
      <c r="F117" s="45">
        <v>4</v>
      </c>
      <c r="G117" s="45">
        <v>13.513299999999999</v>
      </c>
      <c r="H117" s="45">
        <v>8.5623000000000005</v>
      </c>
      <c r="I117" s="45">
        <v>14.4771</v>
      </c>
      <c r="J117" s="45">
        <v>6.7544000000000004</v>
      </c>
      <c r="K117" s="45">
        <v>4</v>
      </c>
      <c r="L117" s="45">
        <v>3.2057000000000002</v>
      </c>
      <c r="M117" s="45">
        <v>0.01</v>
      </c>
      <c r="N117" s="45">
        <v>2.1377999999999999</v>
      </c>
      <c r="O117" s="45">
        <v>5.7041000000000004</v>
      </c>
      <c r="P117" s="45">
        <v>0</v>
      </c>
    </row>
    <row r="118" spans="1:16" hidden="1" outlineLevel="1" collapsed="1">
      <c r="A118" s="8">
        <v>43800</v>
      </c>
      <c r="B118" s="45">
        <v>11.1686</v>
      </c>
      <c r="C118" s="45">
        <v>9.4562000000000008</v>
      </c>
      <c r="D118" s="45">
        <v>11.911899999999999</v>
      </c>
      <c r="E118" s="45">
        <v>9.3108000000000004</v>
      </c>
      <c r="F118" s="45">
        <v>1.909</v>
      </c>
      <c r="G118" s="45">
        <v>12.139099999999999</v>
      </c>
      <c r="H118" s="45">
        <v>9.4562000000000008</v>
      </c>
      <c r="I118" s="45">
        <v>12.892099999999999</v>
      </c>
      <c r="J118" s="45">
        <v>9.3108000000000004</v>
      </c>
      <c r="K118" s="45">
        <v>4</v>
      </c>
      <c r="L118" s="45">
        <v>1.4404999999999999</v>
      </c>
      <c r="M118" s="45">
        <v>9.9000000000000008E-3</v>
      </c>
      <c r="N118" s="45">
        <v>1.5806</v>
      </c>
      <c r="O118" s="45">
        <v>0</v>
      </c>
      <c r="P118" s="45">
        <v>1</v>
      </c>
    </row>
    <row r="119" spans="1:16" hidden="1" outlineLevel="1" collapsed="1">
      <c r="A119" s="8">
        <v>43831</v>
      </c>
      <c r="B119" s="45">
        <v>10.480700000000001</v>
      </c>
      <c r="C119" s="45">
        <v>9.4756</v>
      </c>
      <c r="D119" s="45">
        <v>11.501799999999999</v>
      </c>
      <c r="E119" s="45">
        <v>8.1957000000000004</v>
      </c>
      <c r="F119" s="45">
        <v>1.3654999999999999</v>
      </c>
      <c r="G119" s="45">
        <v>11.1555</v>
      </c>
      <c r="H119" s="45">
        <v>9.4756</v>
      </c>
      <c r="I119" s="45">
        <v>11.6363</v>
      </c>
      <c r="J119" s="45">
        <v>8.1957000000000004</v>
      </c>
      <c r="K119" s="45">
        <v>4</v>
      </c>
      <c r="L119" s="45">
        <v>1.2136</v>
      </c>
      <c r="M119" s="45">
        <v>9.9000000000000008E-3</v>
      </c>
      <c r="N119" s="45">
        <v>2.3233000000000001</v>
      </c>
      <c r="O119" s="45">
        <v>0</v>
      </c>
      <c r="P119" s="45">
        <v>1</v>
      </c>
    </row>
    <row r="120" spans="1:16" hidden="1" outlineLevel="1" collapsed="1">
      <c r="A120" s="8">
        <v>43862</v>
      </c>
      <c r="B120" s="45">
        <v>8.2705000000000002</v>
      </c>
      <c r="C120" s="45">
        <v>6.2653999999999996</v>
      </c>
      <c r="D120" s="45">
        <v>8.5393000000000008</v>
      </c>
      <c r="E120" s="45">
        <v>10.627599999999999</v>
      </c>
      <c r="F120" s="45">
        <v>3.7031000000000001</v>
      </c>
      <c r="G120" s="45">
        <v>8.6816999999999993</v>
      </c>
      <c r="H120" s="45">
        <v>6.2653999999999996</v>
      </c>
      <c r="I120" s="45">
        <v>9.0202000000000009</v>
      </c>
      <c r="J120" s="45">
        <v>10.627599999999999</v>
      </c>
      <c r="K120" s="45">
        <v>4</v>
      </c>
      <c r="L120" s="45">
        <v>2.0387</v>
      </c>
      <c r="M120" s="45">
        <v>9.7999999999999997E-3</v>
      </c>
      <c r="N120" s="45">
        <v>2.0533999999999999</v>
      </c>
      <c r="O120" s="45">
        <v>0</v>
      </c>
      <c r="P120" s="45">
        <v>1</v>
      </c>
    </row>
    <row r="121" spans="1:16" hidden="1" outlineLevel="1" collapsed="1">
      <c r="A121" s="8">
        <v>43891</v>
      </c>
      <c r="B121" s="45">
        <v>9.2636000000000003</v>
      </c>
      <c r="C121" s="45">
        <v>6.5914000000000001</v>
      </c>
      <c r="D121" s="45">
        <v>10.037599999999999</v>
      </c>
      <c r="E121" s="45">
        <v>6.5110999999999999</v>
      </c>
      <c r="F121" s="45">
        <v>2.4801000000000002</v>
      </c>
      <c r="G121" s="45">
        <v>9.4454999999999991</v>
      </c>
      <c r="H121" s="45">
        <v>6.5914000000000001</v>
      </c>
      <c r="I121" s="45">
        <v>10.116</v>
      </c>
      <c r="J121" s="45">
        <v>6.5110999999999999</v>
      </c>
      <c r="K121" s="45">
        <v>4.0019</v>
      </c>
      <c r="L121" s="45">
        <v>1.5998000000000001</v>
      </c>
      <c r="M121" s="45">
        <v>1.01E-2</v>
      </c>
      <c r="N121" s="45">
        <v>2.637</v>
      </c>
      <c r="O121" s="45">
        <v>0</v>
      </c>
      <c r="P121" s="45">
        <v>1</v>
      </c>
    </row>
    <row r="122" spans="1:16" hidden="1" outlineLevel="1" collapsed="1">
      <c r="A122" s="8">
        <v>43922</v>
      </c>
      <c r="B122" s="45">
        <v>9.1026000000000007</v>
      </c>
      <c r="C122" s="45">
        <v>5.9112999999999998</v>
      </c>
      <c r="D122" s="45">
        <v>9.92</v>
      </c>
      <c r="E122" s="45">
        <v>6.9775</v>
      </c>
      <c r="F122" s="45">
        <v>3.9981</v>
      </c>
      <c r="G122" s="45">
        <v>9.2538999999999998</v>
      </c>
      <c r="H122" s="45">
        <v>5.9112999999999998</v>
      </c>
      <c r="I122" s="45">
        <v>10.135400000000001</v>
      </c>
      <c r="J122" s="45">
        <v>6.9775</v>
      </c>
      <c r="K122" s="45">
        <v>4</v>
      </c>
      <c r="L122" s="45">
        <v>1.7894000000000001</v>
      </c>
      <c r="M122" s="45">
        <v>9.9000000000000008E-3</v>
      </c>
      <c r="N122" s="45">
        <v>1.7894000000000001</v>
      </c>
      <c r="O122" s="45">
        <v>0</v>
      </c>
      <c r="P122" s="45">
        <v>1</v>
      </c>
    </row>
    <row r="123" spans="1:16" hidden="1" outlineLevel="1" collapsed="1">
      <c r="A123" s="8">
        <v>43952</v>
      </c>
      <c r="B123" s="45">
        <v>7.6485000000000003</v>
      </c>
      <c r="C123" s="45">
        <v>5.6134000000000004</v>
      </c>
      <c r="D123" s="45">
        <v>8.4392999999999994</v>
      </c>
      <c r="E123" s="45">
        <v>5.9630000000000001</v>
      </c>
      <c r="F123" s="45">
        <v>2.3279000000000001</v>
      </c>
      <c r="G123" s="45">
        <v>8.1362000000000005</v>
      </c>
      <c r="H123" s="45">
        <v>5.6154999999999999</v>
      </c>
      <c r="I123" s="45">
        <v>9.1007999999999996</v>
      </c>
      <c r="J123" s="45">
        <v>5.9630000000000001</v>
      </c>
      <c r="K123" s="45">
        <v>4</v>
      </c>
      <c r="L123" s="45">
        <v>1.5975999999999999</v>
      </c>
      <c r="M123" s="45">
        <v>0.01</v>
      </c>
      <c r="N123" s="45">
        <v>1.6832</v>
      </c>
      <c r="O123" s="45">
        <v>0</v>
      </c>
      <c r="P123" s="45">
        <v>1</v>
      </c>
    </row>
    <row r="124" spans="1:16" hidden="1" outlineLevel="1" collapsed="1">
      <c r="A124" s="8">
        <v>43983</v>
      </c>
      <c r="B124" s="45">
        <v>6.9828999999999999</v>
      </c>
      <c r="C124" s="45">
        <v>4.8352000000000004</v>
      </c>
      <c r="D124" s="45">
        <v>7.7706999999999997</v>
      </c>
      <c r="E124" s="45">
        <v>5.4942000000000002</v>
      </c>
      <c r="F124" s="45">
        <v>2.3195000000000001</v>
      </c>
      <c r="G124" s="45">
        <v>7.4401999999999999</v>
      </c>
      <c r="H124" s="45">
        <v>4.8395999999999999</v>
      </c>
      <c r="I124" s="45">
        <v>8.2325999999999997</v>
      </c>
      <c r="J124" s="45">
        <v>6.0965999999999996</v>
      </c>
      <c r="K124" s="45">
        <v>4</v>
      </c>
      <c r="L124" s="45">
        <v>0.72729999999999995</v>
      </c>
      <c r="M124" s="45">
        <v>0.01</v>
      </c>
      <c r="N124" s="45">
        <v>7.6300000000000007E-2</v>
      </c>
      <c r="O124" s="45">
        <v>2.2999999999999998</v>
      </c>
      <c r="P124" s="45">
        <v>1</v>
      </c>
    </row>
    <row r="125" spans="1:16" hidden="1" outlineLevel="1" collapsed="1">
      <c r="A125" s="8">
        <v>44013</v>
      </c>
      <c r="B125" s="45">
        <v>5.9691999999999998</v>
      </c>
      <c r="C125" s="45">
        <v>4.0594000000000001</v>
      </c>
      <c r="D125" s="45">
        <v>7.2420999999999998</v>
      </c>
      <c r="E125" s="45">
        <v>3.5829</v>
      </c>
      <c r="F125" s="45">
        <v>1.7411000000000001</v>
      </c>
      <c r="G125" s="45">
        <v>6.4728000000000003</v>
      </c>
      <c r="H125" s="45">
        <v>4.0606999999999998</v>
      </c>
      <c r="I125" s="45">
        <v>7.2636000000000003</v>
      </c>
      <c r="J125" s="45">
        <v>5.9367999999999999</v>
      </c>
      <c r="K125" s="45">
        <v>4</v>
      </c>
      <c r="L125" s="45">
        <v>0.98140000000000005</v>
      </c>
      <c r="M125" s="45">
        <v>0.01</v>
      </c>
      <c r="N125" s="45">
        <v>0.57750000000000001</v>
      </c>
      <c r="O125" s="45">
        <v>0.98619999999999997</v>
      </c>
      <c r="P125" s="45">
        <v>1</v>
      </c>
    </row>
    <row r="126" spans="1:16" hidden="1" outlineLevel="1" collapsed="1">
      <c r="A126" s="8">
        <v>44044</v>
      </c>
      <c r="B126" s="45">
        <v>5.5331000000000001</v>
      </c>
      <c r="C126" s="45">
        <v>3.2103000000000002</v>
      </c>
      <c r="D126" s="45">
        <v>6.1802999999999999</v>
      </c>
      <c r="E126" s="45">
        <v>6.2394999999999996</v>
      </c>
      <c r="F126" s="45">
        <v>3.5232999999999999</v>
      </c>
      <c r="G126" s="45">
        <v>5.5639000000000003</v>
      </c>
      <c r="H126" s="45">
        <v>3.2115</v>
      </c>
      <c r="I126" s="45">
        <v>6.2302</v>
      </c>
      <c r="J126" s="45">
        <v>6.2394999999999996</v>
      </c>
      <c r="K126" s="45">
        <v>3.5265</v>
      </c>
      <c r="L126" s="45">
        <v>2.5102000000000002</v>
      </c>
      <c r="M126" s="45">
        <v>0.01</v>
      </c>
      <c r="N126" s="45">
        <v>2.5331999999999999</v>
      </c>
      <c r="O126" s="45">
        <v>0</v>
      </c>
      <c r="P126" s="45">
        <v>1</v>
      </c>
    </row>
    <row r="127" spans="1:16" hidden="1" outlineLevel="1" collapsed="1">
      <c r="A127" s="8">
        <v>44075</v>
      </c>
      <c r="B127" s="45">
        <v>4.9743000000000004</v>
      </c>
      <c r="C127" s="45">
        <v>2.7951000000000001</v>
      </c>
      <c r="D127" s="45">
        <v>5.3960999999999997</v>
      </c>
      <c r="E127" s="45">
        <v>5.6756000000000002</v>
      </c>
      <c r="F127" s="45">
        <v>3.4142000000000001</v>
      </c>
      <c r="G127" s="45">
        <v>4.9748000000000001</v>
      </c>
      <c r="H127" s="45">
        <v>2.7967</v>
      </c>
      <c r="I127" s="45">
        <v>5.3960999999999997</v>
      </c>
      <c r="J127" s="45">
        <v>5.6756000000000002</v>
      </c>
      <c r="K127" s="45">
        <v>3.4142999999999999</v>
      </c>
      <c r="L127" s="45">
        <v>1.7500000000000002E-2</v>
      </c>
      <c r="M127" s="45">
        <v>0.01</v>
      </c>
      <c r="N127" s="45">
        <v>0</v>
      </c>
      <c r="O127" s="45">
        <v>0</v>
      </c>
      <c r="P127" s="45">
        <v>1</v>
      </c>
    </row>
    <row r="128" spans="1:16" hidden="1" outlineLevel="1" collapsed="1">
      <c r="A128" s="8">
        <v>44105</v>
      </c>
      <c r="B128" s="45">
        <v>5.0602999999999998</v>
      </c>
      <c r="C128" s="45">
        <v>2.4824000000000002</v>
      </c>
      <c r="D128" s="45">
        <v>5.5514000000000001</v>
      </c>
      <c r="E128" s="45">
        <v>4.2728999999999999</v>
      </c>
      <c r="F128" s="45">
        <v>3.4016000000000002</v>
      </c>
      <c r="G128" s="45">
        <v>5.0739000000000001</v>
      </c>
      <c r="H128" s="45">
        <v>2.4824000000000002</v>
      </c>
      <c r="I128" s="45">
        <v>5.5514000000000001</v>
      </c>
      <c r="J128" s="45">
        <v>4.2728999999999999</v>
      </c>
      <c r="K128" s="45">
        <v>3.8784000000000001</v>
      </c>
      <c r="L128" s="45">
        <v>1</v>
      </c>
      <c r="M128" s="45">
        <v>9.9000000000000008E-3</v>
      </c>
      <c r="N128" s="45">
        <v>0</v>
      </c>
      <c r="O128" s="45">
        <v>0</v>
      </c>
      <c r="P128" s="45">
        <v>1</v>
      </c>
    </row>
    <row r="129" spans="1:16" hidden="1" outlineLevel="1" collapsed="1">
      <c r="A129" s="8">
        <v>44136</v>
      </c>
      <c r="B129" s="45">
        <v>4.2904</v>
      </c>
      <c r="C129" s="45">
        <v>1.4509000000000001</v>
      </c>
      <c r="D129" s="45">
        <v>4.7504</v>
      </c>
      <c r="E129" s="45">
        <v>3.8121999999999998</v>
      </c>
      <c r="F129" s="45">
        <v>1.5036</v>
      </c>
      <c r="G129" s="45">
        <v>4.4713000000000003</v>
      </c>
      <c r="H129" s="45">
        <v>1.4509000000000001</v>
      </c>
      <c r="I129" s="45">
        <v>4.8813000000000004</v>
      </c>
      <c r="J129" s="45">
        <v>3.8786</v>
      </c>
      <c r="K129" s="45">
        <v>3.3454999999999999</v>
      </c>
      <c r="L129" s="45">
        <v>1.0641</v>
      </c>
      <c r="M129" s="45">
        <v>9.9000000000000008E-3</v>
      </c>
      <c r="N129" s="45">
        <v>1.05</v>
      </c>
      <c r="O129" s="45">
        <v>2</v>
      </c>
      <c r="P129" s="45">
        <v>1</v>
      </c>
    </row>
    <row r="130" spans="1:16" hidden="1" outlineLevel="1" collapsed="1">
      <c r="A130" s="8">
        <v>44166</v>
      </c>
      <c r="B130" s="45">
        <v>4.4824000000000002</v>
      </c>
      <c r="C130" s="45">
        <v>1.3813</v>
      </c>
      <c r="D130" s="45">
        <v>4.9553000000000003</v>
      </c>
      <c r="E130" s="45">
        <v>3.9043000000000001</v>
      </c>
      <c r="F130" s="45">
        <v>3.0931000000000002</v>
      </c>
      <c r="G130" s="45">
        <v>4.6157000000000004</v>
      </c>
      <c r="H130" s="45">
        <v>1.3817999999999999</v>
      </c>
      <c r="I130" s="45">
        <v>5.1292999999999997</v>
      </c>
      <c r="J130" s="45">
        <v>3.9043000000000001</v>
      </c>
      <c r="K130" s="45">
        <v>3.6865000000000001</v>
      </c>
      <c r="L130" s="45">
        <v>0.63319999999999999</v>
      </c>
      <c r="M130" s="45">
        <v>0.01</v>
      </c>
      <c r="N130" s="45">
        <v>0.60570000000000002</v>
      </c>
      <c r="O130" s="45">
        <v>0</v>
      </c>
      <c r="P130" s="45">
        <v>1</v>
      </c>
    </row>
    <row r="131" spans="1:16" hidden="1" outlineLevel="1" collapsed="1">
      <c r="A131" s="8">
        <v>44197</v>
      </c>
      <c r="B131" s="45">
        <v>4.9946999999999999</v>
      </c>
      <c r="C131" s="45">
        <v>1.2243999999999999</v>
      </c>
      <c r="D131" s="45">
        <v>5.4080000000000004</v>
      </c>
      <c r="E131" s="45">
        <v>3.8824000000000001</v>
      </c>
      <c r="F131" s="45">
        <v>2.3007</v>
      </c>
      <c r="G131" s="45">
        <v>5.0746000000000002</v>
      </c>
      <c r="H131" s="45">
        <v>1.2243999999999999</v>
      </c>
      <c r="I131" s="45">
        <v>5.4740000000000002</v>
      </c>
      <c r="J131" s="45">
        <v>3.8824000000000001</v>
      </c>
      <c r="K131" s="45">
        <v>3.9982000000000002</v>
      </c>
      <c r="L131" s="45">
        <v>0.72819999999999996</v>
      </c>
      <c r="M131" s="45">
        <v>0.01</v>
      </c>
      <c r="N131" s="45">
        <v>0.56420000000000003</v>
      </c>
      <c r="O131" s="45">
        <v>0</v>
      </c>
      <c r="P131" s="45">
        <v>1</v>
      </c>
    </row>
    <row r="132" spans="1:16" hidden="1" outlineLevel="1" collapsed="1">
      <c r="A132" s="8">
        <v>44228</v>
      </c>
      <c r="B132" s="45">
        <v>4.2960000000000003</v>
      </c>
      <c r="C132" s="45">
        <v>1.2094</v>
      </c>
      <c r="D132" s="45">
        <v>4.7053000000000003</v>
      </c>
      <c r="E132" s="45">
        <v>3.4380000000000002</v>
      </c>
      <c r="F132" s="45">
        <v>2.9138000000000002</v>
      </c>
      <c r="G132" s="45">
        <v>4.3986000000000001</v>
      </c>
      <c r="H132" s="45">
        <v>1.2101</v>
      </c>
      <c r="I132" s="45">
        <v>4.8310000000000004</v>
      </c>
      <c r="J132" s="45">
        <v>3.4380000000000002</v>
      </c>
      <c r="K132" s="45">
        <v>3.1652</v>
      </c>
      <c r="L132" s="45">
        <v>0.47589999999999999</v>
      </c>
      <c r="M132" s="45">
        <v>0.01</v>
      </c>
      <c r="N132" s="45">
        <v>0.43330000000000002</v>
      </c>
      <c r="O132" s="45">
        <v>0</v>
      </c>
      <c r="P132" s="45">
        <v>1</v>
      </c>
    </row>
    <row r="133" spans="1:16" hidden="1" outlineLevel="1" collapsed="1">
      <c r="A133" s="8">
        <v>44256</v>
      </c>
      <c r="B133" s="45">
        <v>4.0270000000000001</v>
      </c>
      <c r="C133" s="45">
        <v>1.0519000000000001</v>
      </c>
      <c r="D133" s="45">
        <v>4.4542000000000002</v>
      </c>
      <c r="E133" s="45">
        <v>3.2728000000000002</v>
      </c>
      <c r="F133" s="45">
        <v>2.1030000000000002</v>
      </c>
      <c r="G133" s="45">
        <v>4.2074999999999996</v>
      </c>
      <c r="H133" s="45">
        <v>1.0533999999999999</v>
      </c>
      <c r="I133" s="45">
        <v>4.6836000000000002</v>
      </c>
      <c r="J133" s="45">
        <v>3.2728000000000002</v>
      </c>
      <c r="K133" s="45">
        <v>3.5436000000000001</v>
      </c>
      <c r="L133" s="45">
        <v>0.60699999999999998</v>
      </c>
      <c r="M133" s="45">
        <v>0.01</v>
      </c>
      <c r="N133" s="45">
        <v>0.56489999999999996</v>
      </c>
      <c r="O133" s="45">
        <v>0</v>
      </c>
      <c r="P133" s="45">
        <v>1</v>
      </c>
    </row>
    <row r="134" spans="1:16" hidden="1" outlineLevel="1" collapsed="1">
      <c r="A134" s="8">
        <v>44287</v>
      </c>
      <c r="B134" s="45">
        <v>4.3651999999999997</v>
      </c>
      <c r="C134" s="45">
        <v>0.63590000000000002</v>
      </c>
      <c r="D134" s="45">
        <v>5.0384000000000002</v>
      </c>
      <c r="E134" s="45">
        <v>3.4693000000000001</v>
      </c>
      <c r="F134" s="45">
        <v>1.4189000000000001</v>
      </c>
      <c r="G134" s="45">
        <v>4.6230000000000002</v>
      </c>
      <c r="H134" s="45">
        <v>0.60070000000000001</v>
      </c>
      <c r="I134" s="45">
        <v>5.1135999999999999</v>
      </c>
      <c r="J134" s="45">
        <v>3.4693000000000001</v>
      </c>
      <c r="K134" s="45">
        <v>3.7734000000000001</v>
      </c>
      <c r="L134" s="45">
        <v>0.7954</v>
      </c>
      <c r="M134" s="45">
        <v>0.6976</v>
      </c>
      <c r="N134" s="45">
        <v>0.65</v>
      </c>
      <c r="O134" s="45">
        <v>0</v>
      </c>
      <c r="P134" s="45">
        <v>1</v>
      </c>
    </row>
    <row r="135" spans="1:16" hidden="1" outlineLevel="1" collapsed="1">
      <c r="A135" s="8">
        <v>44317</v>
      </c>
      <c r="B135" s="45">
        <v>3.9123999999999999</v>
      </c>
      <c r="C135" s="45">
        <v>0.61260000000000003</v>
      </c>
      <c r="D135" s="45">
        <v>4.5975999999999999</v>
      </c>
      <c r="E135" s="45">
        <v>3.1244999999999998</v>
      </c>
      <c r="F135" s="45">
        <v>3.8908</v>
      </c>
      <c r="G135" s="45">
        <v>4.3032000000000004</v>
      </c>
      <c r="H135" s="45">
        <v>0.61260000000000003</v>
      </c>
      <c r="I135" s="45">
        <v>5.2526999999999999</v>
      </c>
      <c r="J135" s="45">
        <v>3.1244999999999998</v>
      </c>
      <c r="K135" s="45">
        <v>3.9009999999999998</v>
      </c>
      <c r="L135" s="45">
        <v>0.7258</v>
      </c>
      <c r="M135" s="45">
        <v>9.9000000000000008E-3</v>
      </c>
      <c r="N135" s="45">
        <v>0.72570000000000001</v>
      </c>
      <c r="O135" s="45">
        <v>0</v>
      </c>
      <c r="P135" s="45">
        <v>1</v>
      </c>
    </row>
    <row r="136" spans="1:16" hidden="1" outlineLevel="1" collapsed="1">
      <c r="A136" s="8">
        <v>44348</v>
      </c>
      <c r="B136" s="45">
        <v>3.6747999999999998</v>
      </c>
      <c r="C136" s="45">
        <v>0.59340000000000004</v>
      </c>
      <c r="D136" s="45">
        <v>4.3190999999999997</v>
      </c>
      <c r="E136" s="45">
        <v>3.1440999999999999</v>
      </c>
      <c r="F136" s="45">
        <v>4.0084</v>
      </c>
      <c r="G136" s="45">
        <v>3.7722000000000002</v>
      </c>
      <c r="H136" s="45">
        <v>0.59340000000000004</v>
      </c>
      <c r="I136" s="45">
        <v>4.4798</v>
      </c>
      <c r="J136" s="45">
        <v>3.1440999999999999</v>
      </c>
      <c r="K136" s="45">
        <v>4.0084</v>
      </c>
      <c r="L136" s="45">
        <v>0.97619999999999996</v>
      </c>
      <c r="M136" s="45">
        <v>0.01</v>
      </c>
      <c r="N136" s="45">
        <v>0.97619999999999996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3.5263</v>
      </c>
      <c r="C137" s="45">
        <v>1.4922</v>
      </c>
      <c r="D137" s="45">
        <v>4.2169999999999996</v>
      </c>
      <c r="E137" s="45">
        <v>2.6688000000000001</v>
      </c>
      <c r="F137" s="45">
        <v>2.9731999999999998</v>
      </c>
      <c r="G137" s="45">
        <v>3.6208999999999998</v>
      </c>
      <c r="H137" s="45">
        <v>1.4984</v>
      </c>
      <c r="I137" s="45">
        <v>4.2900999999999998</v>
      </c>
      <c r="J137" s="45">
        <v>2.8456999999999999</v>
      </c>
      <c r="K137" s="45">
        <v>2.9731999999999998</v>
      </c>
      <c r="L137" s="45">
        <v>1.3787</v>
      </c>
      <c r="M137" s="45">
        <v>0.01</v>
      </c>
      <c r="N137" s="45">
        <v>0.66820000000000002</v>
      </c>
      <c r="O137" s="45">
        <v>1.75</v>
      </c>
      <c r="P137" s="45">
        <v>0</v>
      </c>
    </row>
    <row r="138" spans="1:16" hidden="1" outlineLevel="1" collapsed="1">
      <c r="A138" s="8">
        <v>44409</v>
      </c>
      <c r="B138" s="45">
        <v>3.8805000000000001</v>
      </c>
      <c r="C138" s="45">
        <v>1.0047999999999999</v>
      </c>
      <c r="D138" s="45">
        <v>4.5860000000000003</v>
      </c>
      <c r="E138" s="45">
        <v>2.2395</v>
      </c>
      <c r="F138" s="45">
        <v>3.1267999999999998</v>
      </c>
      <c r="G138" s="45">
        <v>3.9369999999999998</v>
      </c>
      <c r="H138" s="45">
        <v>1.0074000000000001</v>
      </c>
      <c r="I138" s="45">
        <v>4.6757</v>
      </c>
      <c r="J138" s="45">
        <v>2.2395</v>
      </c>
      <c r="K138" s="45">
        <v>3.1267999999999998</v>
      </c>
      <c r="L138" s="45">
        <v>0.49249999999999999</v>
      </c>
      <c r="M138" s="45">
        <v>0.01</v>
      </c>
      <c r="N138" s="45">
        <v>0.50139999999999996</v>
      </c>
      <c r="O138" s="45">
        <v>0</v>
      </c>
      <c r="P138" s="45">
        <v>0</v>
      </c>
    </row>
    <row r="139" spans="1:16" hidden="1" outlineLevel="1" collapsed="1">
      <c r="A139" s="8">
        <v>44440</v>
      </c>
      <c r="B139" s="45">
        <v>3.4137</v>
      </c>
      <c r="C139" s="45">
        <v>0.82410000000000005</v>
      </c>
      <c r="D139" s="45">
        <v>4.3703000000000003</v>
      </c>
      <c r="E139" s="45">
        <v>2.1663000000000001</v>
      </c>
      <c r="F139" s="45">
        <v>3.1829999999999998</v>
      </c>
      <c r="G139" s="45">
        <v>3.4613</v>
      </c>
      <c r="H139" s="45">
        <v>0.83340000000000003</v>
      </c>
      <c r="I139" s="45">
        <v>4.4153000000000002</v>
      </c>
      <c r="J139" s="45">
        <v>2.1663000000000001</v>
      </c>
      <c r="K139" s="45">
        <v>3.1829999999999998</v>
      </c>
      <c r="L139" s="45">
        <v>0.66910000000000003</v>
      </c>
      <c r="M139" s="45">
        <v>0.68630000000000002</v>
      </c>
      <c r="N139" s="45">
        <v>0.64839999999999998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4.4356999999999998</v>
      </c>
      <c r="C140" s="45">
        <v>0.58169999999999999</v>
      </c>
      <c r="D140" s="45">
        <v>5.4725999999999999</v>
      </c>
      <c r="E140" s="45">
        <v>2.2035999999999998</v>
      </c>
      <c r="F140" s="45">
        <v>3.7383000000000002</v>
      </c>
      <c r="G140" s="45">
        <v>4.5015999999999998</v>
      </c>
      <c r="H140" s="45">
        <v>0.58189999999999997</v>
      </c>
      <c r="I140" s="45">
        <v>5.5852000000000004</v>
      </c>
      <c r="J140" s="45">
        <v>2.2035999999999998</v>
      </c>
      <c r="K140" s="45">
        <v>3.7383000000000002</v>
      </c>
      <c r="L140" s="45">
        <v>0.25740000000000002</v>
      </c>
      <c r="M140" s="45">
        <v>0.01</v>
      </c>
      <c r="N140" s="45">
        <v>0.25840000000000002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3.9453999999999998</v>
      </c>
      <c r="C141" s="45">
        <v>2.1663000000000001</v>
      </c>
      <c r="D141" s="45">
        <v>4.3244999999999996</v>
      </c>
      <c r="E141" s="45">
        <v>2.3109000000000002</v>
      </c>
      <c r="F141" s="45">
        <v>3.0175000000000001</v>
      </c>
      <c r="G141" s="45">
        <v>3.9992999999999999</v>
      </c>
      <c r="H141" s="45">
        <v>2.1663000000000001</v>
      </c>
      <c r="I141" s="45">
        <v>4.3985000000000003</v>
      </c>
      <c r="J141" s="45">
        <v>2.3109000000000002</v>
      </c>
      <c r="K141" s="45">
        <v>3.0175000000000001</v>
      </c>
      <c r="L141" s="45">
        <v>0.78969999999999996</v>
      </c>
      <c r="M141" s="45">
        <v>0.2369</v>
      </c>
      <c r="N141" s="45">
        <v>0.78969999999999996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3.9205000000000001</v>
      </c>
      <c r="C142" s="45">
        <v>0.48709999999999998</v>
      </c>
      <c r="D142" s="45">
        <v>4.5861000000000001</v>
      </c>
      <c r="E142" s="45">
        <v>2.2772000000000001</v>
      </c>
      <c r="F142" s="45">
        <v>3.0051000000000001</v>
      </c>
      <c r="G142" s="45">
        <v>4.0321999999999996</v>
      </c>
      <c r="H142" s="45">
        <v>0.4879</v>
      </c>
      <c r="I142" s="45">
        <v>4.7439999999999998</v>
      </c>
      <c r="J142" s="45">
        <v>2.2627000000000002</v>
      </c>
      <c r="K142" s="45">
        <v>3.0051000000000001</v>
      </c>
      <c r="L142" s="45">
        <v>0.64890000000000003</v>
      </c>
      <c r="M142" s="45">
        <v>0.01</v>
      </c>
      <c r="N142" s="45">
        <v>0.23350000000000001</v>
      </c>
      <c r="O142" s="45">
        <v>2.5276999999999998</v>
      </c>
      <c r="P142" s="45">
        <v>0</v>
      </c>
    </row>
    <row r="143" spans="1:16" hidden="1" outlineLevel="1" collapsed="1">
      <c r="A143" s="8">
        <v>44562</v>
      </c>
      <c r="B143" s="45">
        <v>3.6890999999999998</v>
      </c>
      <c r="C143" s="45">
        <v>0.97050000000000003</v>
      </c>
      <c r="D143" s="45">
        <v>4.6219000000000001</v>
      </c>
      <c r="E143" s="45">
        <v>1.9154</v>
      </c>
      <c r="F143" s="45">
        <v>3.0135000000000001</v>
      </c>
      <c r="G143" s="45">
        <v>4.1510999999999996</v>
      </c>
      <c r="H143" s="45">
        <v>0.97170000000000001</v>
      </c>
      <c r="I143" s="45">
        <v>5.0019</v>
      </c>
      <c r="J143" s="45">
        <v>2.4260999999999999</v>
      </c>
      <c r="K143" s="45">
        <v>3.0135000000000001</v>
      </c>
      <c r="L143" s="45">
        <v>1.0718000000000001</v>
      </c>
      <c r="M143" s="45">
        <v>0.01</v>
      </c>
      <c r="N143" s="45">
        <v>0.43590000000000001</v>
      </c>
      <c r="O143" s="45">
        <v>1.4657</v>
      </c>
      <c r="P143" s="45">
        <v>0</v>
      </c>
    </row>
    <row r="144" spans="1:16" hidden="1" outlineLevel="1" collapsed="1">
      <c r="A144" s="8">
        <v>44593</v>
      </c>
      <c r="B144" s="45">
        <v>4.4955999999999996</v>
      </c>
      <c r="C144" s="45">
        <v>1.7509999999999999</v>
      </c>
      <c r="D144" s="45">
        <v>5.1916000000000002</v>
      </c>
      <c r="E144" s="45">
        <v>2.0099</v>
      </c>
      <c r="F144" s="45">
        <v>2.9914000000000001</v>
      </c>
      <c r="G144" s="45">
        <v>4.5655000000000001</v>
      </c>
      <c r="H144" s="45">
        <v>1.7509999999999999</v>
      </c>
      <c r="I144" s="45">
        <v>5.2938000000000001</v>
      </c>
      <c r="J144" s="45">
        <v>2.0099</v>
      </c>
      <c r="K144" s="45">
        <v>2.9914000000000001</v>
      </c>
      <c r="L144" s="45">
        <v>0.05</v>
      </c>
      <c r="M144" s="45">
        <v>0.01</v>
      </c>
      <c r="N144" s="45">
        <v>0.05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2.5848</v>
      </c>
      <c r="C145" s="45">
        <v>1.0691999999999999</v>
      </c>
      <c r="D145" s="45">
        <v>5.0393999999999997</v>
      </c>
      <c r="E145" s="45">
        <v>0</v>
      </c>
      <c r="F145" s="45">
        <v>4</v>
      </c>
      <c r="G145" s="45">
        <v>2.5848</v>
      </c>
      <c r="H145" s="45">
        <v>1.0691999999999999</v>
      </c>
      <c r="I145" s="45">
        <v>5.0393999999999997</v>
      </c>
      <c r="J145" s="45">
        <v>0</v>
      </c>
      <c r="K145" s="45">
        <v>4</v>
      </c>
      <c r="L145" s="45">
        <v>9.9000000000000008E-3</v>
      </c>
      <c r="M145" s="45">
        <v>9.9000000000000008E-3</v>
      </c>
      <c r="N145" s="45">
        <v>0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3.35</v>
      </c>
      <c r="C146" s="45">
        <v>2.0573000000000001</v>
      </c>
      <c r="D146" s="45">
        <v>4.8270999999999997</v>
      </c>
      <c r="E146" s="45">
        <v>1.35</v>
      </c>
      <c r="F146" s="45">
        <v>2.9437000000000002</v>
      </c>
      <c r="G146" s="45">
        <v>3.3618999999999999</v>
      </c>
      <c r="H146" s="45">
        <v>2.0573000000000001</v>
      </c>
      <c r="I146" s="45">
        <v>4.8274999999999997</v>
      </c>
      <c r="J146" s="45">
        <v>0</v>
      </c>
      <c r="K146" s="45">
        <v>2.9437000000000002</v>
      </c>
      <c r="L146" s="45">
        <v>1.3403</v>
      </c>
      <c r="M146" s="45">
        <v>9.9000000000000008E-3</v>
      </c>
      <c r="N146" s="45">
        <v>0.05</v>
      </c>
      <c r="O146" s="45">
        <v>1.35</v>
      </c>
      <c r="P146" s="45" t="s">
        <v>265</v>
      </c>
    </row>
    <row r="147" spans="1:16" hidden="1" outlineLevel="1" collapsed="1">
      <c r="A147" s="8">
        <v>44682</v>
      </c>
      <c r="B147" s="45">
        <v>3.0731999999999999</v>
      </c>
      <c r="C147" s="45">
        <v>1.1323000000000001</v>
      </c>
      <c r="D147" s="45">
        <v>4.5902000000000003</v>
      </c>
      <c r="E147" s="45">
        <v>0</v>
      </c>
      <c r="F147" s="45">
        <v>0</v>
      </c>
      <c r="G147" s="45">
        <v>3.0889000000000002</v>
      </c>
      <c r="H147" s="45">
        <v>1.1323000000000001</v>
      </c>
      <c r="I147" s="45">
        <v>4.6342999999999996</v>
      </c>
      <c r="J147" s="45">
        <v>0</v>
      </c>
      <c r="K147" s="45">
        <v>0</v>
      </c>
      <c r="L147" s="45">
        <v>0.4</v>
      </c>
      <c r="M147" s="45">
        <v>0</v>
      </c>
      <c r="N147" s="45">
        <v>0.4</v>
      </c>
      <c r="O147" s="45">
        <v>0</v>
      </c>
      <c r="P147" s="45" t="s">
        <v>265</v>
      </c>
    </row>
    <row r="148" spans="1:16" hidden="1" outlineLevel="1" collapsed="1">
      <c r="A148" s="8">
        <v>44713</v>
      </c>
      <c r="B148" s="45">
        <v>3.7881</v>
      </c>
      <c r="C148" s="45">
        <v>2.5716999999999999</v>
      </c>
      <c r="D148" s="45">
        <v>7.0984999999999996</v>
      </c>
      <c r="E148" s="45">
        <v>7</v>
      </c>
      <c r="F148" s="45">
        <v>0</v>
      </c>
      <c r="G148" s="45">
        <v>3.7881</v>
      </c>
      <c r="H148" s="45">
        <v>2.5716999999999999</v>
      </c>
      <c r="I148" s="45">
        <v>7.0984999999999996</v>
      </c>
      <c r="J148" s="45">
        <v>7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 t="s">
        <v>265</v>
      </c>
    </row>
    <row r="149" spans="1:16" hidden="1" outlineLevel="1" collapsed="1">
      <c r="A149" s="8">
        <v>44743</v>
      </c>
      <c r="B149" s="45">
        <v>6.6958000000000002</v>
      </c>
      <c r="C149" s="45">
        <v>4.3371000000000004</v>
      </c>
      <c r="D149" s="45">
        <v>8.9478000000000009</v>
      </c>
      <c r="E149" s="45">
        <v>2.9733999999999998</v>
      </c>
      <c r="F149" s="45">
        <v>0</v>
      </c>
      <c r="G149" s="45">
        <v>6.9787999999999997</v>
      </c>
      <c r="H149" s="45">
        <v>4.6127000000000002</v>
      </c>
      <c r="I149" s="45">
        <v>8.9478000000000009</v>
      </c>
      <c r="J149" s="45">
        <v>2.9733999999999998</v>
      </c>
      <c r="K149" s="45">
        <v>0</v>
      </c>
      <c r="L149" s="45">
        <v>2.5</v>
      </c>
      <c r="M149" s="45">
        <v>2.5</v>
      </c>
      <c r="N149" s="45">
        <v>0</v>
      </c>
      <c r="O149" s="45">
        <v>0</v>
      </c>
      <c r="P149" s="45" t="s">
        <v>265</v>
      </c>
    </row>
    <row r="150" spans="1:16" hidden="1" outlineLevel="1" collapsed="1">
      <c r="A150" s="8">
        <v>44774</v>
      </c>
      <c r="B150" s="45">
        <v>5.6233000000000004</v>
      </c>
      <c r="C150" s="45">
        <v>2.0065</v>
      </c>
      <c r="D150" s="45">
        <v>10.303900000000001</v>
      </c>
      <c r="E150" s="45">
        <v>0</v>
      </c>
      <c r="F150" s="45">
        <v>0</v>
      </c>
      <c r="G150" s="45">
        <v>5.8114999999999997</v>
      </c>
      <c r="H150" s="45">
        <v>2.0065</v>
      </c>
      <c r="I150" s="45">
        <v>11.3649</v>
      </c>
      <c r="J150" s="45">
        <v>0</v>
      </c>
      <c r="K150" s="45">
        <v>0</v>
      </c>
      <c r="L150" s="45">
        <v>2</v>
      </c>
      <c r="M150" s="45">
        <v>0</v>
      </c>
      <c r="N150" s="45">
        <v>2</v>
      </c>
      <c r="O150" s="45">
        <v>0</v>
      </c>
      <c r="P150" s="45">
        <v>0</v>
      </c>
    </row>
    <row r="151" spans="1:16" hidden="1" outlineLevel="1" collapsed="1">
      <c r="A151" s="8">
        <v>44805</v>
      </c>
      <c r="B151" s="45">
        <v>7.3135000000000003</v>
      </c>
      <c r="C151" s="45">
        <v>2.1878000000000002</v>
      </c>
      <c r="D151" s="45">
        <v>10.4621</v>
      </c>
      <c r="E151" s="45">
        <v>2.25</v>
      </c>
      <c r="F151" s="45">
        <v>2</v>
      </c>
      <c r="G151" s="45">
        <v>7.3135000000000003</v>
      </c>
      <c r="H151" s="45">
        <v>2.1878000000000002</v>
      </c>
      <c r="I151" s="45">
        <v>10.4621</v>
      </c>
      <c r="J151" s="45">
        <v>2.25</v>
      </c>
      <c r="K151" s="45">
        <v>2</v>
      </c>
      <c r="L151" s="45">
        <v>0</v>
      </c>
      <c r="M151" s="45">
        <v>0</v>
      </c>
      <c r="N151" s="45">
        <v>0</v>
      </c>
      <c r="O151" s="45">
        <v>0</v>
      </c>
      <c r="P151" s="45" t="s">
        <v>265</v>
      </c>
    </row>
    <row r="152" spans="1:16" hidden="1" outlineLevel="1" collapsed="1">
      <c r="A152" s="8">
        <v>44835</v>
      </c>
      <c r="B152" s="45">
        <v>7.7176</v>
      </c>
      <c r="C152" s="45">
        <v>4.2347000000000001</v>
      </c>
      <c r="D152" s="45">
        <v>9.4075000000000006</v>
      </c>
      <c r="E152" s="45">
        <v>9</v>
      </c>
      <c r="F152" s="45">
        <v>0</v>
      </c>
      <c r="G152" s="45">
        <v>7.7176</v>
      </c>
      <c r="H152" s="45">
        <v>4.2347000000000001</v>
      </c>
      <c r="I152" s="45">
        <v>9.4075000000000006</v>
      </c>
      <c r="J152" s="45">
        <v>9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8.1959</v>
      </c>
      <c r="C153" s="45">
        <v>0.57489999999999997</v>
      </c>
      <c r="D153" s="45">
        <v>12.7531</v>
      </c>
      <c r="E153" s="45">
        <v>2.5</v>
      </c>
      <c r="F153" s="45">
        <v>0</v>
      </c>
      <c r="G153" s="45">
        <v>8.3481000000000005</v>
      </c>
      <c r="H153" s="45">
        <v>0.57489999999999997</v>
      </c>
      <c r="I153" s="45">
        <v>13.141400000000001</v>
      </c>
      <c r="J153" s="45">
        <v>2.5</v>
      </c>
      <c r="K153" s="45">
        <v>0</v>
      </c>
      <c r="L153" s="45">
        <v>0.3</v>
      </c>
      <c r="M153" s="45">
        <v>0</v>
      </c>
      <c r="N153" s="45">
        <v>0.3</v>
      </c>
      <c r="O153" s="45">
        <v>0</v>
      </c>
      <c r="P153" s="45" t="s">
        <v>265</v>
      </c>
    </row>
    <row r="154" spans="1:16" hidden="1" outlineLevel="1" collapsed="1">
      <c r="A154" s="8">
        <v>44896</v>
      </c>
      <c r="B154" s="45">
        <v>8.8178000000000001</v>
      </c>
      <c r="C154" s="45">
        <v>1.1617999999999999</v>
      </c>
      <c r="D154" s="45">
        <v>12.519600000000001</v>
      </c>
      <c r="E154" s="45">
        <v>2.5</v>
      </c>
      <c r="F154" s="45" t="s">
        <v>265</v>
      </c>
      <c r="G154" s="45">
        <v>8.9040999999999997</v>
      </c>
      <c r="H154" s="45">
        <v>1.1617999999999999</v>
      </c>
      <c r="I154" s="45">
        <v>12.7057</v>
      </c>
      <c r="J154" s="45">
        <v>2.5</v>
      </c>
      <c r="K154" s="45" t="s">
        <v>265</v>
      </c>
      <c r="L154" s="45">
        <v>0.53120000000000001</v>
      </c>
      <c r="M154" s="45">
        <v>0</v>
      </c>
      <c r="N154" s="45">
        <v>0.53120000000000001</v>
      </c>
      <c r="O154" s="45">
        <v>0</v>
      </c>
      <c r="P154" s="45" t="s">
        <v>265</v>
      </c>
    </row>
    <row r="155" spans="1:16" hidden="1" outlineLevel="1" collapsed="1">
      <c r="A155" s="8">
        <v>44927</v>
      </c>
      <c r="B155" s="45">
        <v>8.0188000000000006</v>
      </c>
      <c r="C155" s="45">
        <v>1.1679999999999999</v>
      </c>
      <c r="D155" s="45">
        <v>10.3262</v>
      </c>
      <c r="E155" s="45">
        <v>0</v>
      </c>
      <c r="F155" s="45" t="s">
        <v>265</v>
      </c>
      <c r="G155" s="45">
        <v>8.1059000000000001</v>
      </c>
      <c r="H155" s="45">
        <v>1.1679999999999999</v>
      </c>
      <c r="I155" s="45">
        <v>10.479100000000001</v>
      </c>
      <c r="J155" s="45">
        <v>0</v>
      </c>
      <c r="K155" s="45" t="s">
        <v>265</v>
      </c>
      <c r="L155" s="45">
        <v>0.5</v>
      </c>
      <c r="M155" s="45">
        <v>0</v>
      </c>
      <c r="N155" s="45">
        <v>0.5</v>
      </c>
      <c r="O155" s="45">
        <v>0</v>
      </c>
      <c r="P155" s="45" t="s">
        <v>265</v>
      </c>
    </row>
    <row r="156" spans="1:16" hidden="1" outlineLevel="1" collapsed="1">
      <c r="A156" s="8">
        <v>44958</v>
      </c>
      <c r="B156" s="45">
        <v>10.105600000000001</v>
      </c>
      <c r="C156" s="45">
        <v>3.8984999999999999</v>
      </c>
      <c r="D156" s="45">
        <v>12.516400000000001</v>
      </c>
      <c r="E156" s="45">
        <v>9.75</v>
      </c>
      <c r="F156" s="45">
        <v>0</v>
      </c>
      <c r="G156" s="45">
        <v>10.626099999999999</v>
      </c>
      <c r="H156" s="45">
        <v>3.8984999999999999</v>
      </c>
      <c r="I156" s="45">
        <v>13.4619</v>
      </c>
      <c r="J156" s="45">
        <v>9.75</v>
      </c>
      <c r="K156" s="45">
        <v>0</v>
      </c>
      <c r="L156" s="45">
        <v>1.3913</v>
      </c>
      <c r="M156" s="45">
        <v>0</v>
      </c>
      <c r="N156" s="45">
        <v>1.3913</v>
      </c>
      <c r="O156" s="45">
        <v>0</v>
      </c>
      <c r="P156" s="45">
        <v>0</v>
      </c>
    </row>
    <row r="157" spans="1:16" hidden="1" outlineLevel="1" collapsed="1">
      <c r="A157" s="8">
        <v>44986</v>
      </c>
      <c r="B157" s="45">
        <v>12.711499999999999</v>
      </c>
      <c r="C157" s="45">
        <v>8.3503000000000007</v>
      </c>
      <c r="D157" s="45">
        <v>14.420999999999999</v>
      </c>
      <c r="E157" s="45">
        <v>0</v>
      </c>
      <c r="F157" s="45">
        <v>0</v>
      </c>
      <c r="G157" s="45">
        <v>12.711499999999999</v>
      </c>
      <c r="H157" s="45">
        <v>8.3503000000000007</v>
      </c>
      <c r="I157" s="45">
        <v>14.420999999999999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11.5032</v>
      </c>
      <c r="C158" s="45">
        <v>2.1875</v>
      </c>
      <c r="D158" s="45">
        <v>14.2654</v>
      </c>
      <c r="E158" s="45">
        <v>0</v>
      </c>
      <c r="F158" s="45">
        <v>0</v>
      </c>
      <c r="G158" s="45">
        <v>11.6174</v>
      </c>
      <c r="H158" s="45">
        <v>2.1875</v>
      </c>
      <c r="I158" s="45">
        <v>14.456799999999999</v>
      </c>
      <c r="J158" s="45">
        <v>0</v>
      </c>
      <c r="K158" s="45">
        <v>0</v>
      </c>
      <c r="L158" s="45">
        <v>1.9</v>
      </c>
      <c r="M158" s="45">
        <v>0</v>
      </c>
      <c r="N158" s="45">
        <v>1.9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9.8290000000000006</v>
      </c>
      <c r="C159" s="45">
        <v>1.6575</v>
      </c>
      <c r="D159" s="45">
        <v>12.881500000000001</v>
      </c>
      <c r="E159" s="45">
        <v>0</v>
      </c>
      <c r="F159" s="45">
        <v>0</v>
      </c>
      <c r="G159" s="45">
        <v>9.8290000000000006</v>
      </c>
      <c r="H159" s="45">
        <v>1.6575</v>
      </c>
      <c r="I159" s="45">
        <v>12.881500000000001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11.1601</v>
      </c>
      <c r="C160" s="45">
        <v>6.1148999999999996</v>
      </c>
      <c r="D160" s="45">
        <v>12.6975</v>
      </c>
      <c r="E160" s="45">
        <v>0</v>
      </c>
      <c r="F160" s="45">
        <v>0</v>
      </c>
      <c r="G160" s="45">
        <v>11.1601</v>
      </c>
      <c r="H160" s="45">
        <v>6.1148999999999996</v>
      </c>
      <c r="I160" s="45">
        <v>12.6975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12.0494</v>
      </c>
      <c r="C161" s="45">
        <v>1.2528999999999999</v>
      </c>
      <c r="D161" s="45">
        <v>13.4138</v>
      </c>
      <c r="E161" s="45">
        <v>5.2538999999999998</v>
      </c>
      <c r="F161" s="45">
        <v>2.9016999999999999</v>
      </c>
      <c r="G161" s="45">
        <v>12.0494</v>
      </c>
      <c r="H161" s="45">
        <v>1.2528999999999999</v>
      </c>
      <c r="I161" s="45">
        <v>13.4138</v>
      </c>
      <c r="J161" s="45">
        <v>5.2538999999999998</v>
      </c>
      <c r="K161" s="45">
        <v>2.9016999999999999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</row>
    <row r="162" spans="1:16" hidden="1" outlineLevel="1" collapsed="1">
      <c r="A162" s="8">
        <v>45139</v>
      </c>
      <c r="B162" s="45">
        <v>10.359400000000001</v>
      </c>
      <c r="C162" s="45">
        <v>0.68200000000000005</v>
      </c>
      <c r="D162" s="45">
        <v>11.430300000000001</v>
      </c>
      <c r="E162" s="45">
        <v>0</v>
      </c>
      <c r="F162" s="45">
        <v>0</v>
      </c>
      <c r="G162" s="45">
        <v>10.359400000000001</v>
      </c>
      <c r="H162" s="45">
        <v>0.68200000000000005</v>
      </c>
      <c r="I162" s="45">
        <v>11.430300000000001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</row>
    <row r="163" spans="1:16" hidden="1" outlineLevel="1" collapsed="1">
      <c r="A163" s="8">
        <v>45170</v>
      </c>
      <c r="B163" s="45">
        <v>11.2742</v>
      </c>
      <c r="C163" s="45">
        <v>2.5669</v>
      </c>
      <c r="D163" s="45">
        <v>11.507099999999999</v>
      </c>
      <c r="E163" s="45">
        <v>9</v>
      </c>
      <c r="F163" s="45">
        <v>0</v>
      </c>
      <c r="G163" s="45">
        <v>11.2742</v>
      </c>
      <c r="H163" s="45">
        <v>2.5669</v>
      </c>
      <c r="I163" s="45">
        <v>11.507099999999999</v>
      </c>
      <c r="J163" s="45">
        <v>9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10.5791</v>
      </c>
      <c r="C164" s="45">
        <v>3</v>
      </c>
      <c r="D164" s="45">
        <v>10.6195</v>
      </c>
      <c r="E164" s="45">
        <v>9</v>
      </c>
      <c r="F164" s="45">
        <v>0</v>
      </c>
      <c r="G164" s="45">
        <v>10.5791</v>
      </c>
      <c r="H164" s="45">
        <v>3</v>
      </c>
      <c r="I164" s="45">
        <v>10.6195</v>
      </c>
      <c r="J164" s="45">
        <v>9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 t="s">
        <v>265</v>
      </c>
    </row>
    <row r="165" spans="1:16" hidden="1" outlineLevel="1" collapsed="1">
      <c r="A165" s="8">
        <v>45231</v>
      </c>
      <c r="B165" s="45">
        <v>9.7285000000000004</v>
      </c>
      <c r="C165" s="45">
        <v>9.3498999999999999</v>
      </c>
      <c r="D165" s="45">
        <v>9.8324999999999996</v>
      </c>
      <c r="E165" s="45">
        <v>9</v>
      </c>
      <c r="F165" s="45">
        <v>0</v>
      </c>
      <c r="G165" s="45">
        <v>9.7285000000000004</v>
      </c>
      <c r="H165" s="45">
        <v>9.3498999999999999</v>
      </c>
      <c r="I165" s="45">
        <v>9.8324999999999996</v>
      </c>
      <c r="J165" s="45">
        <v>9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</row>
    <row r="166" spans="1:16" hidden="1" outlineLevel="1" collapsed="1">
      <c r="A166" s="8">
        <v>45261</v>
      </c>
      <c r="B166" s="45">
        <v>7.4574999999999996</v>
      </c>
      <c r="C166" s="45">
        <v>2.9922</v>
      </c>
      <c r="D166" s="45">
        <v>8.16</v>
      </c>
      <c r="E166" s="45">
        <v>0</v>
      </c>
      <c r="F166" s="45">
        <v>0</v>
      </c>
      <c r="G166" s="45">
        <v>7.8266</v>
      </c>
      <c r="H166" s="45">
        <v>2.9922</v>
      </c>
      <c r="I166" s="45">
        <v>8.6380999999999997</v>
      </c>
      <c r="J166" s="45">
        <v>0</v>
      </c>
      <c r="K166" s="45">
        <v>0</v>
      </c>
      <c r="L166" s="45">
        <v>1</v>
      </c>
      <c r="M166" s="45">
        <v>1.18E-2</v>
      </c>
      <c r="N166" s="45">
        <v>1</v>
      </c>
      <c r="O166" s="45">
        <v>0</v>
      </c>
      <c r="P166" s="45">
        <v>0</v>
      </c>
    </row>
    <row r="167" spans="1:16" hidden="1" outlineLevel="1" collapsed="1">
      <c r="A167" s="8">
        <v>45292</v>
      </c>
      <c r="B167" s="45">
        <v>8.9341000000000008</v>
      </c>
      <c r="C167" s="45">
        <v>6.4322999999999997</v>
      </c>
      <c r="D167" s="45">
        <v>9.1067999999999998</v>
      </c>
      <c r="E167" s="45">
        <v>0</v>
      </c>
      <c r="F167" s="45">
        <v>0</v>
      </c>
      <c r="G167" s="45">
        <v>8.9341000000000008</v>
      </c>
      <c r="H167" s="45">
        <v>6.4322999999999997</v>
      </c>
      <c r="I167" s="45">
        <v>9.1067999999999998</v>
      </c>
      <c r="J167" s="45">
        <v>0</v>
      </c>
      <c r="K167" s="45">
        <v>0</v>
      </c>
      <c r="L167" s="45">
        <v>1.2200000000000001E-2</v>
      </c>
      <c r="M167" s="45">
        <v>1.2200000000000001E-2</v>
      </c>
      <c r="N167" s="45">
        <v>0</v>
      </c>
      <c r="O167" s="45">
        <v>0</v>
      </c>
      <c r="P167" s="45" t="s">
        <v>265</v>
      </c>
    </row>
    <row r="168" spans="1:16" hidden="1" outlineLevel="1" collapsed="1">
      <c r="A168" s="8">
        <v>45323</v>
      </c>
      <c r="B168" s="45">
        <v>10.689</v>
      </c>
      <c r="C168" s="45">
        <v>11.8439</v>
      </c>
      <c r="D168" s="45">
        <v>10.455500000000001</v>
      </c>
      <c r="E168" s="45">
        <v>0</v>
      </c>
      <c r="F168" s="45">
        <v>0</v>
      </c>
      <c r="G168" s="45">
        <v>10.9992</v>
      </c>
      <c r="H168" s="45">
        <v>11.8439</v>
      </c>
      <c r="I168" s="45">
        <v>10.821899999999999</v>
      </c>
      <c r="J168" s="45">
        <v>0</v>
      </c>
      <c r="K168" s="45">
        <v>0</v>
      </c>
      <c r="L168" s="45">
        <v>1</v>
      </c>
      <c r="M168" s="45">
        <v>1.21E-2</v>
      </c>
      <c r="N168" s="45">
        <v>1</v>
      </c>
      <c r="O168" s="45">
        <v>0</v>
      </c>
      <c r="P168" s="45">
        <v>0</v>
      </c>
    </row>
    <row r="169" spans="1:16" collapsed="1">
      <c r="A169" s="8">
        <v>45352</v>
      </c>
      <c r="B169" s="45">
        <v>9.6367999999999991</v>
      </c>
      <c r="C169" s="45">
        <v>2.5404</v>
      </c>
      <c r="D169" s="45">
        <v>9.6903000000000006</v>
      </c>
      <c r="E169" s="45">
        <v>0</v>
      </c>
      <c r="F169" s="45">
        <v>0</v>
      </c>
      <c r="G169" s="45">
        <v>9.7306000000000008</v>
      </c>
      <c r="H169" s="45">
        <v>2.5404</v>
      </c>
      <c r="I169" s="45">
        <v>9.7853999999999992</v>
      </c>
      <c r="J169" s="45">
        <v>0</v>
      </c>
      <c r="K169" s="45">
        <v>0</v>
      </c>
      <c r="L169" s="45">
        <v>1.5</v>
      </c>
      <c r="M169" s="45">
        <v>1.18E-2</v>
      </c>
      <c r="N169" s="45">
        <v>1.5</v>
      </c>
      <c r="O169" s="45">
        <v>0</v>
      </c>
      <c r="P169" s="45" t="s">
        <v>265</v>
      </c>
    </row>
    <row r="170" spans="1:16">
      <c r="A170" s="8">
        <v>45383</v>
      </c>
      <c r="B170" s="45">
        <v>10.3529</v>
      </c>
      <c r="C170" s="45">
        <v>10.7281</v>
      </c>
      <c r="D170" s="45">
        <v>10.3485</v>
      </c>
      <c r="E170" s="45">
        <v>0</v>
      </c>
      <c r="F170" s="45">
        <v>0</v>
      </c>
      <c r="G170" s="45">
        <v>10.354799999999999</v>
      </c>
      <c r="H170" s="45">
        <v>10.7281</v>
      </c>
      <c r="I170" s="45">
        <v>10.3504</v>
      </c>
      <c r="J170" s="45">
        <v>0</v>
      </c>
      <c r="K170" s="45">
        <v>0</v>
      </c>
      <c r="L170" s="45">
        <v>1</v>
      </c>
      <c r="M170" s="45">
        <v>1.18E-2</v>
      </c>
      <c r="N170" s="45">
        <v>1</v>
      </c>
      <c r="O170" s="45">
        <v>0</v>
      </c>
      <c r="P170" s="45">
        <v>0</v>
      </c>
    </row>
    <row r="171" spans="1:16">
      <c r="A171" s="8">
        <v>45413</v>
      </c>
      <c r="B171" s="45">
        <v>8.7654999999999994</v>
      </c>
      <c r="C171" s="45">
        <v>11.732799999999999</v>
      </c>
      <c r="D171" s="45">
        <v>7.31</v>
      </c>
      <c r="E171" s="45">
        <v>0</v>
      </c>
      <c r="F171" s="45">
        <v>0</v>
      </c>
      <c r="G171" s="45">
        <v>8.7675000000000001</v>
      </c>
      <c r="H171" s="45">
        <v>11.732799999999999</v>
      </c>
      <c r="I171" s="45">
        <v>7.3125</v>
      </c>
      <c r="J171" s="45">
        <v>0</v>
      </c>
      <c r="K171" s="45">
        <v>0</v>
      </c>
      <c r="L171" s="45">
        <v>1</v>
      </c>
      <c r="M171" s="45">
        <v>1.14E-2</v>
      </c>
      <c r="N171" s="45">
        <v>1</v>
      </c>
      <c r="O171" s="45">
        <v>0</v>
      </c>
      <c r="P171" s="45">
        <v>0</v>
      </c>
    </row>
    <row r="172" spans="1:16">
      <c r="A172" s="8">
        <v>45444</v>
      </c>
      <c r="B172" s="45">
        <v>8.9243000000000006</v>
      </c>
      <c r="C172" s="45">
        <v>10.3985</v>
      </c>
      <c r="D172" s="45">
        <v>8.7423999999999999</v>
      </c>
      <c r="E172" s="45">
        <v>0</v>
      </c>
      <c r="F172" s="45">
        <v>0</v>
      </c>
      <c r="G172" s="45">
        <v>9.3917999999999999</v>
      </c>
      <c r="H172" s="45">
        <v>10.3985</v>
      </c>
      <c r="I172" s="45">
        <v>9.2592999999999996</v>
      </c>
      <c r="J172" s="45">
        <v>0</v>
      </c>
      <c r="K172" s="45">
        <v>0</v>
      </c>
      <c r="L172" s="45">
        <v>1.0184</v>
      </c>
      <c r="M172" s="45">
        <v>1.1599999999999999E-2</v>
      </c>
      <c r="N172" s="45">
        <v>1.0184</v>
      </c>
      <c r="O172" s="45">
        <v>0</v>
      </c>
      <c r="P172" s="45">
        <v>0</v>
      </c>
    </row>
    <row r="173" spans="1:16">
      <c r="A173" s="8">
        <v>45474</v>
      </c>
      <c r="B173" s="45">
        <v>8.6357999999999997</v>
      </c>
      <c r="C173" s="45">
        <v>7.8</v>
      </c>
      <c r="D173" s="45">
        <v>8.7763000000000009</v>
      </c>
      <c r="E173" s="45">
        <v>6.25</v>
      </c>
      <c r="F173" s="45">
        <v>0</v>
      </c>
      <c r="G173" s="45">
        <v>8.6373999999999995</v>
      </c>
      <c r="H173" s="45">
        <v>7.8</v>
      </c>
      <c r="I173" s="45">
        <v>8.7781000000000002</v>
      </c>
      <c r="J173" s="45">
        <v>6.25</v>
      </c>
      <c r="K173" s="45">
        <v>0</v>
      </c>
      <c r="L173" s="45">
        <v>1</v>
      </c>
      <c r="M173" s="45">
        <v>1.12E-2</v>
      </c>
      <c r="N173" s="45">
        <v>1</v>
      </c>
      <c r="O173" s="45">
        <v>0</v>
      </c>
      <c r="P173" s="45">
        <v>0</v>
      </c>
    </row>
    <row r="174" spans="1:16">
      <c r="A174" s="8">
        <v>45505</v>
      </c>
      <c r="B174" s="45">
        <v>9.4887999999999995</v>
      </c>
      <c r="C174" s="45">
        <v>10.4062</v>
      </c>
      <c r="D174" s="45">
        <v>9.1052</v>
      </c>
      <c r="E174" s="45">
        <v>0</v>
      </c>
      <c r="F174" s="45">
        <v>0</v>
      </c>
      <c r="G174" s="45">
        <v>9.4905000000000008</v>
      </c>
      <c r="H174" s="45">
        <v>10.4062</v>
      </c>
      <c r="I174" s="45">
        <v>9.1074999999999999</v>
      </c>
      <c r="J174" s="45">
        <v>0</v>
      </c>
      <c r="K174" s="45">
        <v>0</v>
      </c>
      <c r="L174" s="45">
        <v>1</v>
      </c>
      <c r="M174" s="45">
        <v>1.09E-2</v>
      </c>
      <c r="N174" s="45">
        <v>1</v>
      </c>
      <c r="O174" s="45">
        <v>0</v>
      </c>
      <c r="P174" s="45" t="s">
        <v>265</v>
      </c>
    </row>
    <row r="175" spans="1:16">
      <c r="A175" s="8">
        <v>45536</v>
      </c>
      <c r="B175" s="45">
        <v>7.5221999999999998</v>
      </c>
      <c r="C175" s="45">
        <v>8.2349999999999994</v>
      </c>
      <c r="D175" s="45">
        <v>7.45</v>
      </c>
      <c r="E175" s="45">
        <v>0</v>
      </c>
      <c r="F175" s="45">
        <v>0</v>
      </c>
      <c r="G175" s="45">
        <v>7.9741999999999997</v>
      </c>
      <c r="H175" s="45">
        <v>8.2349999999999994</v>
      </c>
      <c r="I175" s="45">
        <v>7.9457000000000004</v>
      </c>
      <c r="J175" s="45">
        <v>0</v>
      </c>
      <c r="K175" s="45">
        <v>0</v>
      </c>
      <c r="L175" s="45">
        <v>1</v>
      </c>
      <c r="M175" s="45">
        <v>1.09E-2</v>
      </c>
      <c r="N175" s="45">
        <v>1</v>
      </c>
      <c r="O175" s="45">
        <v>0</v>
      </c>
      <c r="P175" s="45">
        <v>0</v>
      </c>
    </row>
    <row r="176" spans="1:16">
      <c r="A176" s="8">
        <v>45566</v>
      </c>
      <c r="B176" s="45">
        <v>8.0089000000000006</v>
      </c>
      <c r="C176" s="45">
        <v>8.4320000000000004</v>
      </c>
      <c r="D176" s="45">
        <v>7.9161999999999999</v>
      </c>
      <c r="E176" s="45">
        <v>0</v>
      </c>
      <c r="F176" s="45">
        <v>0</v>
      </c>
      <c r="G176" s="45">
        <v>8.0114000000000001</v>
      </c>
      <c r="H176" s="45">
        <v>8.4320000000000004</v>
      </c>
      <c r="I176" s="45">
        <v>7.9192</v>
      </c>
      <c r="J176" s="45">
        <v>0</v>
      </c>
      <c r="K176" s="45">
        <v>0</v>
      </c>
      <c r="L176" s="45">
        <v>1</v>
      </c>
      <c r="M176" s="45">
        <v>1.12E-2</v>
      </c>
      <c r="N176" s="45">
        <v>1</v>
      </c>
      <c r="O176" s="45">
        <v>0</v>
      </c>
      <c r="P176" s="45">
        <v>0</v>
      </c>
    </row>
    <row r="177" spans="1:16">
      <c r="A177" s="8">
        <v>45597</v>
      </c>
      <c r="B177" s="45">
        <v>9.4245999999999999</v>
      </c>
      <c r="C177" s="45">
        <v>9.4132999999999996</v>
      </c>
      <c r="D177" s="45">
        <v>9.4268999999999998</v>
      </c>
      <c r="E177" s="45">
        <v>0</v>
      </c>
      <c r="F177" s="45">
        <v>0</v>
      </c>
      <c r="G177" s="45">
        <v>9.4262999999999995</v>
      </c>
      <c r="H177" s="45">
        <v>9.4132999999999996</v>
      </c>
      <c r="I177" s="45">
        <v>9.4290000000000003</v>
      </c>
      <c r="J177" s="45">
        <v>0</v>
      </c>
      <c r="K177" s="45">
        <v>0</v>
      </c>
      <c r="L177" s="45">
        <v>1</v>
      </c>
      <c r="M177" s="45">
        <v>1.14E-2</v>
      </c>
      <c r="N177" s="45">
        <v>1</v>
      </c>
      <c r="O177" s="45">
        <v>0</v>
      </c>
      <c r="P177" s="45">
        <v>0</v>
      </c>
    </row>
    <row r="178" spans="1:16">
      <c r="A178" s="8">
        <v>45627</v>
      </c>
      <c r="B178" s="45">
        <v>7.83</v>
      </c>
      <c r="C178" s="45">
        <v>7.4127000000000001</v>
      </c>
      <c r="D178" s="45">
        <v>7.8628</v>
      </c>
      <c r="E178" s="45">
        <v>0</v>
      </c>
      <c r="F178" s="45">
        <v>0</v>
      </c>
      <c r="G178" s="45">
        <v>8.3201999999999998</v>
      </c>
      <c r="H178" s="45">
        <v>7.4127000000000001</v>
      </c>
      <c r="I178" s="45">
        <v>8.3971</v>
      </c>
      <c r="J178" s="45">
        <v>0</v>
      </c>
      <c r="K178" s="45">
        <v>0</v>
      </c>
      <c r="L178" s="45">
        <v>1</v>
      </c>
      <c r="M178" s="45">
        <v>0</v>
      </c>
      <c r="N178" s="45">
        <v>1</v>
      </c>
      <c r="O178" s="45">
        <v>0</v>
      </c>
      <c r="P178" s="45">
        <v>0</v>
      </c>
    </row>
    <row r="179" spans="1:16">
      <c r="A179" s="8">
        <v>45658</v>
      </c>
      <c r="B179" s="45">
        <v>8.5717999999999996</v>
      </c>
      <c r="C179" s="45">
        <v>3</v>
      </c>
      <c r="D179" s="45">
        <v>8.9280000000000008</v>
      </c>
      <c r="E179" s="45">
        <v>9</v>
      </c>
      <c r="F179" s="45">
        <v>0</v>
      </c>
      <c r="G179" s="45">
        <v>8.5747</v>
      </c>
      <c r="H179" s="45">
        <v>3</v>
      </c>
      <c r="I179" s="45">
        <v>8.9312000000000005</v>
      </c>
      <c r="J179" s="45">
        <v>9</v>
      </c>
      <c r="K179" s="45">
        <v>0</v>
      </c>
      <c r="L179" s="45">
        <v>1</v>
      </c>
      <c r="M179" s="45">
        <v>0</v>
      </c>
      <c r="N179" s="45">
        <v>1</v>
      </c>
      <c r="O179" s="45">
        <v>0</v>
      </c>
      <c r="P179" s="45">
        <v>0</v>
      </c>
    </row>
    <row r="180" spans="1:16">
      <c r="A180" s="8">
        <v>45689</v>
      </c>
      <c r="B180" s="45">
        <v>7.7370000000000001</v>
      </c>
      <c r="C180" s="45">
        <v>9.6999999999999993</v>
      </c>
      <c r="D180" s="45">
        <v>7.3886000000000003</v>
      </c>
      <c r="E180" s="45">
        <v>9</v>
      </c>
      <c r="F180" s="45">
        <v>0</v>
      </c>
      <c r="G180" s="45">
        <v>7.7370000000000001</v>
      </c>
      <c r="H180" s="45">
        <v>9.6999999999999993</v>
      </c>
      <c r="I180" s="45">
        <v>7.3886000000000003</v>
      </c>
      <c r="J180" s="45">
        <v>9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</row>
    <row r="181" spans="1:16">
      <c r="A181" s="8">
        <v>45717</v>
      </c>
      <c r="B181" s="45">
        <v>6.7115</v>
      </c>
      <c r="C181" s="45">
        <v>8.5385000000000009</v>
      </c>
      <c r="D181" s="45">
        <v>6.4941000000000004</v>
      </c>
      <c r="E181" s="45">
        <v>0</v>
      </c>
      <c r="F181" s="45">
        <v>0</v>
      </c>
      <c r="G181" s="45">
        <v>7.0937999999999999</v>
      </c>
      <c r="H181" s="45">
        <v>8.5385000000000009</v>
      </c>
      <c r="I181" s="45">
        <v>6.9093999999999998</v>
      </c>
      <c r="J181" s="45">
        <v>0</v>
      </c>
      <c r="K181" s="45">
        <v>0</v>
      </c>
      <c r="L181" s="45">
        <v>0.80100000000000005</v>
      </c>
      <c r="M181" s="45">
        <v>0</v>
      </c>
      <c r="N181" s="45">
        <v>0.80100000000000005</v>
      </c>
      <c r="O181" s="45">
        <v>0</v>
      </c>
      <c r="P181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8" customWidth="1"/>
    <col min="3" max="16" width="7.88671875" style="18" customWidth="1"/>
    <col min="17" max="16384" width="9.109375" style="18"/>
  </cols>
  <sheetData>
    <row r="1" spans="1:16">
      <c r="A1" s="17" t="s">
        <v>129</v>
      </c>
    </row>
    <row r="2" spans="1:16" ht="5.25" customHeight="1"/>
    <row r="3" spans="1:16" ht="27" customHeight="1">
      <c r="A3" s="220" t="s">
        <v>110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206" t="s">
        <v>128</v>
      </c>
      <c r="B4" s="218"/>
      <c r="C4" s="218"/>
      <c r="D4" s="218"/>
      <c r="E4" s="218"/>
      <c r="F4" s="218"/>
    </row>
    <row r="5" spans="1:16" ht="12.75" customHeight="1">
      <c r="A5" s="13" t="s">
        <v>51</v>
      </c>
    </row>
    <row r="6" spans="1:16" s="20" customFormat="1" ht="15" customHeight="1">
      <c r="A6" s="190" t="s">
        <v>0</v>
      </c>
      <c r="B6" s="225" t="s">
        <v>16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226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227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</row>
    <row r="11" spans="1:16" ht="12.75" hidden="1" customHeight="1" outlineLevel="1">
      <c r="A11" s="8">
        <v>40544</v>
      </c>
      <c r="B11" s="45">
        <v>9.4749999999999996</v>
      </c>
      <c r="C11" s="45">
        <v>4.6029</v>
      </c>
      <c r="D11" s="45">
        <v>9.7353000000000005</v>
      </c>
      <c r="E11" s="45">
        <v>12.8034</v>
      </c>
      <c r="F11" s="45">
        <v>11.1439</v>
      </c>
      <c r="G11" s="45">
        <v>11.757099999999999</v>
      </c>
      <c r="H11" s="45">
        <v>4.6738</v>
      </c>
      <c r="I11" s="45">
        <v>13.7537</v>
      </c>
      <c r="J11" s="45">
        <v>15.413500000000001</v>
      </c>
      <c r="K11" s="45">
        <v>13.252000000000001</v>
      </c>
      <c r="L11" s="45">
        <v>6.6235999999999997</v>
      </c>
      <c r="M11" s="45">
        <v>4.4031000000000002</v>
      </c>
      <c r="N11" s="45">
        <v>6.6082999999999998</v>
      </c>
      <c r="O11" s="45">
        <v>7.9282000000000004</v>
      </c>
      <c r="P11" s="45">
        <v>8.2341999999999995</v>
      </c>
    </row>
    <row r="12" spans="1:16" ht="12.75" hidden="1" customHeight="1" outlineLevel="1">
      <c r="A12" s="8">
        <v>40575</v>
      </c>
      <c r="B12" s="45">
        <v>8.4334000000000007</v>
      </c>
      <c r="C12" s="45">
        <v>4.4821999999999997</v>
      </c>
      <c r="D12" s="45">
        <v>8.4335000000000004</v>
      </c>
      <c r="E12" s="45">
        <v>12.925700000000001</v>
      </c>
      <c r="F12" s="45">
        <v>12.954499999999999</v>
      </c>
      <c r="G12" s="45">
        <v>10.700799999999999</v>
      </c>
      <c r="H12" s="45">
        <v>4.6201999999999996</v>
      </c>
      <c r="I12" s="45">
        <v>12.6168</v>
      </c>
      <c r="J12" s="45">
        <v>15.918100000000001</v>
      </c>
      <c r="K12" s="45">
        <v>15.4635</v>
      </c>
      <c r="L12" s="45">
        <v>6.1577999999999999</v>
      </c>
      <c r="M12" s="45">
        <v>4.1836000000000002</v>
      </c>
      <c r="N12" s="45">
        <v>6.1139999999999999</v>
      </c>
      <c r="O12" s="45">
        <v>8.1439000000000004</v>
      </c>
      <c r="P12" s="45">
        <v>8.8253000000000004</v>
      </c>
    </row>
    <row r="13" spans="1:16" ht="12.75" hidden="1" customHeight="1" outlineLevel="1">
      <c r="A13" s="8">
        <v>40603</v>
      </c>
      <c r="B13" s="45">
        <v>8.032</v>
      </c>
      <c r="C13" s="45">
        <v>4.0465</v>
      </c>
      <c r="D13" s="45">
        <v>8.3933999999999997</v>
      </c>
      <c r="E13" s="45">
        <v>11.698700000000001</v>
      </c>
      <c r="F13" s="45">
        <v>8.6905999999999999</v>
      </c>
      <c r="G13" s="45">
        <v>10.3249</v>
      </c>
      <c r="H13" s="45">
        <v>4.4977999999999998</v>
      </c>
      <c r="I13" s="45">
        <v>12.005800000000001</v>
      </c>
      <c r="J13" s="45">
        <v>14.5532</v>
      </c>
      <c r="K13" s="45">
        <v>11.634399999999999</v>
      </c>
      <c r="L13" s="45">
        <v>5.8945999999999996</v>
      </c>
      <c r="M13" s="45">
        <v>3.3517000000000001</v>
      </c>
      <c r="N13" s="45">
        <v>6.2404000000000002</v>
      </c>
      <c r="O13" s="45">
        <v>7.3494999999999999</v>
      </c>
      <c r="P13" s="45">
        <v>7.2690000000000001</v>
      </c>
    </row>
    <row r="14" spans="1:16" ht="12.75" hidden="1" customHeight="1" outlineLevel="1">
      <c r="A14" s="8">
        <v>40634</v>
      </c>
      <c r="B14" s="45">
        <v>8.2752999999999997</v>
      </c>
      <c r="C14" s="45">
        <v>4.3003999999999998</v>
      </c>
      <c r="D14" s="45">
        <v>7.9047999999999998</v>
      </c>
      <c r="E14" s="45">
        <v>13.133900000000001</v>
      </c>
      <c r="F14" s="45">
        <v>12.912100000000001</v>
      </c>
      <c r="G14" s="45">
        <v>10.6386</v>
      </c>
      <c r="H14" s="45">
        <v>4.7586000000000004</v>
      </c>
      <c r="I14" s="45">
        <v>11.316000000000001</v>
      </c>
      <c r="J14" s="45">
        <v>15.7013</v>
      </c>
      <c r="K14" s="45">
        <v>15.805199999999999</v>
      </c>
      <c r="L14" s="45">
        <v>5.7573999999999996</v>
      </c>
      <c r="M14" s="45">
        <v>3.2654000000000001</v>
      </c>
      <c r="N14" s="45">
        <v>5.9090999999999996</v>
      </c>
      <c r="O14" s="45">
        <v>7.4732000000000003</v>
      </c>
      <c r="P14" s="45">
        <v>7.4678000000000004</v>
      </c>
    </row>
    <row r="15" spans="1:16" ht="12.75" hidden="1" customHeight="1" outlineLevel="1">
      <c r="A15" s="8">
        <v>40664</v>
      </c>
      <c r="B15" s="45">
        <v>7.9931000000000001</v>
      </c>
      <c r="C15" s="45">
        <v>4.1561000000000003</v>
      </c>
      <c r="D15" s="45">
        <v>8.2173999999999996</v>
      </c>
      <c r="E15" s="45">
        <v>11.632300000000001</v>
      </c>
      <c r="F15" s="45">
        <v>12.016500000000001</v>
      </c>
      <c r="G15" s="45">
        <v>10.6577</v>
      </c>
      <c r="H15" s="45">
        <v>4.9108000000000001</v>
      </c>
      <c r="I15" s="45">
        <v>12.2402</v>
      </c>
      <c r="J15" s="45">
        <v>14.420999999999999</v>
      </c>
      <c r="K15" s="45">
        <v>14.82</v>
      </c>
      <c r="L15" s="45">
        <v>5.3296000000000001</v>
      </c>
      <c r="M15" s="45">
        <v>3.0142000000000002</v>
      </c>
      <c r="N15" s="45">
        <v>5.6070000000000002</v>
      </c>
      <c r="O15" s="45">
        <v>6.9915000000000003</v>
      </c>
      <c r="P15" s="45">
        <v>6.9427000000000003</v>
      </c>
    </row>
    <row r="16" spans="1:16" ht="12.75" hidden="1" customHeight="1" outlineLevel="1">
      <c r="A16" s="8">
        <v>40695</v>
      </c>
      <c r="B16" s="45">
        <v>7.9405000000000001</v>
      </c>
      <c r="C16" s="45">
        <v>4.0757000000000003</v>
      </c>
      <c r="D16" s="45">
        <v>7.7615999999999996</v>
      </c>
      <c r="E16" s="45">
        <v>10.872199999999999</v>
      </c>
      <c r="F16" s="45">
        <v>9.5335999999999999</v>
      </c>
      <c r="G16" s="45">
        <v>10.5722</v>
      </c>
      <c r="H16" s="45">
        <v>4.8617999999999997</v>
      </c>
      <c r="I16" s="45">
        <v>11.4239</v>
      </c>
      <c r="J16" s="45">
        <v>14.298</v>
      </c>
      <c r="K16" s="45">
        <v>14.196300000000001</v>
      </c>
      <c r="L16" s="45">
        <v>5.6186999999999996</v>
      </c>
      <c r="M16" s="45">
        <v>2.6726000000000001</v>
      </c>
      <c r="N16" s="45">
        <v>5.6436999999999999</v>
      </c>
      <c r="O16" s="45">
        <v>7.0758999999999999</v>
      </c>
      <c r="P16" s="45">
        <v>6.3912000000000004</v>
      </c>
    </row>
    <row r="17" spans="1:16" ht="12.75" hidden="1" customHeight="1" outlineLevel="1">
      <c r="A17" s="8">
        <v>40725</v>
      </c>
      <c r="B17" s="45">
        <v>7.9732000000000003</v>
      </c>
      <c r="C17" s="45">
        <v>4.1631</v>
      </c>
      <c r="D17" s="45">
        <v>7.8118999999999996</v>
      </c>
      <c r="E17" s="45">
        <v>11.315799999999999</v>
      </c>
      <c r="F17" s="45">
        <v>15.129099999999999</v>
      </c>
      <c r="G17" s="45">
        <v>10.586499999999999</v>
      </c>
      <c r="H17" s="45">
        <v>4.9817999999999998</v>
      </c>
      <c r="I17" s="45">
        <v>11.6555</v>
      </c>
      <c r="J17" s="45">
        <v>14.3057</v>
      </c>
      <c r="K17" s="45">
        <v>16.605799999999999</v>
      </c>
      <c r="L17" s="45">
        <v>5.2793999999999999</v>
      </c>
      <c r="M17" s="45">
        <v>2.8609</v>
      </c>
      <c r="N17" s="45">
        <v>5.3727</v>
      </c>
      <c r="O17" s="45">
        <v>6.9871999999999996</v>
      </c>
      <c r="P17" s="45">
        <v>6.5476999999999999</v>
      </c>
    </row>
    <row r="18" spans="1:16" ht="12.75" hidden="1" customHeight="1" outlineLevel="1">
      <c r="A18" s="8">
        <v>40756</v>
      </c>
      <c r="B18" s="45">
        <v>7.4801000000000002</v>
      </c>
      <c r="C18" s="45">
        <v>3.7909000000000002</v>
      </c>
      <c r="D18" s="45">
        <v>7.4246999999999996</v>
      </c>
      <c r="E18" s="45">
        <v>11.233599999999999</v>
      </c>
      <c r="F18" s="45">
        <v>14.1287</v>
      </c>
      <c r="G18" s="45">
        <v>10.121600000000001</v>
      </c>
      <c r="H18" s="45">
        <v>4.5136000000000003</v>
      </c>
      <c r="I18" s="45">
        <v>11.5411</v>
      </c>
      <c r="J18" s="45">
        <v>13.9224</v>
      </c>
      <c r="K18" s="45">
        <v>19.728400000000001</v>
      </c>
      <c r="L18" s="45">
        <v>5.1074000000000002</v>
      </c>
      <c r="M18" s="45">
        <v>2.8536000000000001</v>
      </c>
      <c r="N18" s="45">
        <v>5.2137000000000002</v>
      </c>
      <c r="O18" s="45">
        <v>7.1779999999999999</v>
      </c>
      <c r="P18" s="45">
        <v>11.3788</v>
      </c>
    </row>
    <row r="19" spans="1:16" ht="12.75" hidden="1" customHeight="1" outlineLevel="1">
      <c r="A19" s="8">
        <v>40787</v>
      </c>
      <c r="B19" s="45">
        <v>7.5571999999999999</v>
      </c>
      <c r="C19" s="45">
        <v>3.8801999999999999</v>
      </c>
      <c r="D19" s="45">
        <v>7.7855999999999996</v>
      </c>
      <c r="E19" s="45">
        <v>10.388</v>
      </c>
      <c r="F19" s="45">
        <v>16.0871</v>
      </c>
      <c r="G19" s="45">
        <v>10.1968</v>
      </c>
      <c r="H19" s="45">
        <v>4.7815000000000003</v>
      </c>
      <c r="I19" s="45">
        <v>11.587</v>
      </c>
      <c r="J19" s="45">
        <v>13.9886</v>
      </c>
      <c r="K19" s="45">
        <v>18.722200000000001</v>
      </c>
      <c r="L19" s="45">
        <v>5.2514000000000003</v>
      </c>
      <c r="M19" s="45">
        <v>2.6442000000000001</v>
      </c>
      <c r="N19" s="45">
        <v>5.5305</v>
      </c>
      <c r="O19" s="45">
        <v>6.6715999999999998</v>
      </c>
      <c r="P19" s="45">
        <v>9.0533000000000001</v>
      </c>
    </row>
    <row r="20" spans="1:16" ht="12.75" hidden="1" customHeight="1" outlineLevel="1">
      <c r="A20" s="8">
        <v>40817</v>
      </c>
      <c r="B20" s="45">
        <v>6.8334000000000001</v>
      </c>
      <c r="C20" s="45">
        <v>3.6032000000000002</v>
      </c>
      <c r="D20" s="45">
        <v>8.4213000000000005</v>
      </c>
      <c r="E20" s="45">
        <v>11.428100000000001</v>
      </c>
      <c r="F20" s="45">
        <v>14.4742</v>
      </c>
      <c r="G20" s="45">
        <v>10.323399999999999</v>
      </c>
      <c r="H20" s="45">
        <v>5.1787000000000001</v>
      </c>
      <c r="I20" s="45">
        <v>12.847099999999999</v>
      </c>
      <c r="J20" s="45">
        <v>14.5207</v>
      </c>
      <c r="K20" s="45">
        <v>17.982600000000001</v>
      </c>
      <c r="L20" s="45">
        <v>4.5487000000000002</v>
      </c>
      <c r="M20" s="45">
        <v>2.7761</v>
      </c>
      <c r="N20" s="45">
        <v>5.9718</v>
      </c>
      <c r="O20" s="45">
        <v>7.0327999999999999</v>
      </c>
      <c r="P20" s="45">
        <v>8.9972999999999992</v>
      </c>
    </row>
    <row r="21" spans="1:16" ht="12.75" hidden="1" customHeight="1" outlineLevel="1">
      <c r="A21" s="8">
        <v>40848</v>
      </c>
      <c r="B21" s="45">
        <v>10.345800000000001</v>
      </c>
      <c r="C21" s="45">
        <v>4.0138999999999996</v>
      </c>
      <c r="D21" s="45">
        <v>10.920199999999999</v>
      </c>
      <c r="E21" s="45">
        <v>12.258900000000001</v>
      </c>
      <c r="F21" s="45">
        <v>14.0755</v>
      </c>
      <c r="G21" s="45">
        <v>14.758900000000001</v>
      </c>
      <c r="H21" s="45">
        <v>5.7637999999999998</v>
      </c>
      <c r="I21" s="45">
        <v>15.866899999999999</v>
      </c>
      <c r="J21" s="45">
        <v>15.6813</v>
      </c>
      <c r="K21" s="45">
        <v>15.199299999999999</v>
      </c>
      <c r="L21" s="45">
        <v>5.9913999999999996</v>
      </c>
      <c r="M21" s="45">
        <v>2.9047000000000001</v>
      </c>
      <c r="N21" s="45">
        <v>6.3070000000000004</v>
      </c>
      <c r="O21" s="45">
        <v>7.2850000000000001</v>
      </c>
      <c r="P21" s="45">
        <v>13.5913</v>
      </c>
    </row>
    <row r="22" spans="1:16" ht="12.75" hidden="1" customHeight="1" outlineLevel="1">
      <c r="A22" s="8">
        <v>40878</v>
      </c>
      <c r="B22" s="45">
        <v>11.7097</v>
      </c>
      <c r="C22" s="45">
        <v>4.5228999999999999</v>
      </c>
      <c r="D22" s="45">
        <v>12.601100000000001</v>
      </c>
      <c r="E22" s="45">
        <v>12.354799999999999</v>
      </c>
      <c r="F22" s="45">
        <v>7.8334999999999999</v>
      </c>
      <c r="G22" s="45">
        <v>16.979399999999998</v>
      </c>
      <c r="H22" s="45">
        <v>7.2335000000000003</v>
      </c>
      <c r="I22" s="45">
        <v>18.181000000000001</v>
      </c>
      <c r="J22" s="45">
        <v>16.502500000000001</v>
      </c>
      <c r="K22" s="45">
        <v>14.772500000000001</v>
      </c>
      <c r="L22" s="45">
        <v>6.2781000000000002</v>
      </c>
      <c r="M22" s="45">
        <v>2.8437999999999999</v>
      </c>
      <c r="N22" s="45">
        <v>6.5709999999999997</v>
      </c>
      <c r="O22" s="45">
        <v>7.6166999999999998</v>
      </c>
      <c r="P22" s="45">
        <v>4.6268000000000002</v>
      </c>
    </row>
    <row r="23" spans="1:16" ht="12.75" hidden="1" customHeight="1" outlineLevel="1">
      <c r="A23" s="8">
        <v>40909</v>
      </c>
      <c r="B23" s="45">
        <v>11.730600000000001</v>
      </c>
      <c r="C23" s="45">
        <v>4.7723000000000004</v>
      </c>
      <c r="D23" s="45">
        <v>12.421900000000001</v>
      </c>
      <c r="E23" s="45">
        <v>13.1351</v>
      </c>
      <c r="F23" s="45">
        <v>14.4795</v>
      </c>
      <c r="G23" s="45">
        <v>16.632400000000001</v>
      </c>
      <c r="H23" s="45">
        <v>8.3430999999999997</v>
      </c>
      <c r="I23" s="45">
        <v>17.515000000000001</v>
      </c>
      <c r="J23" s="45">
        <v>16.832899999999999</v>
      </c>
      <c r="K23" s="45">
        <v>16.118300000000001</v>
      </c>
      <c r="L23" s="45">
        <v>6.4893999999999998</v>
      </c>
      <c r="M23" s="45">
        <v>2.7040999999999999</v>
      </c>
      <c r="N23" s="45">
        <v>6.9953000000000003</v>
      </c>
      <c r="O23" s="45">
        <v>7.6462000000000003</v>
      </c>
      <c r="P23" s="45">
        <v>8.3378999999999994</v>
      </c>
    </row>
    <row r="24" spans="1:16" ht="12.75" hidden="1" customHeight="1" outlineLevel="1">
      <c r="A24" s="8">
        <v>40940</v>
      </c>
      <c r="B24" s="45">
        <v>11.8809</v>
      </c>
      <c r="C24" s="45">
        <v>9.0515000000000008</v>
      </c>
      <c r="D24" s="45">
        <v>12.1648</v>
      </c>
      <c r="E24" s="45">
        <v>13.073</v>
      </c>
      <c r="F24" s="45">
        <v>16.6812</v>
      </c>
      <c r="G24" s="45">
        <v>15.986700000000001</v>
      </c>
      <c r="H24" s="45">
        <v>12.423</v>
      </c>
      <c r="I24" s="45">
        <v>16.5227</v>
      </c>
      <c r="J24" s="45">
        <v>17.043800000000001</v>
      </c>
      <c r="K24" s="45">
        <v>17.510400000000001</v>
      </c>
      <c r="L24" s="45">
        <v>6.5035999999999996</v>
      </c>
      <c r="M24" s="45">
        <v>4.4153000000000002</v>
      </c>
      <c r="N24" s="45">
        <v>6.5553999999999997</v>
      </c>
      <c r="O24" s="45">
        <v>7.8053999999999997</v>
      </c>
      <c r="P24" s="45">
        <v>8.8196999999999992</v>
      </c>
    </row>
    <row r="25" spans="1:16" ht="12.75" hidden="1" customHeight="1" outlineLevel="1">
      <c r="A25" s="8">
        <v>40969</v>
      </c>
      <c r="B25" s="45">
        <v>10.851000000000001</v>
      </c>
      <c r="C25" s="45">
        <v>5.8003999999999998</v>
      </c>
      <c r="D25" s="45">
        <v>10.991199999999999</v>
      </c>
      <c r="E25" s="45">
        <v>12.7079</v>
      </c>
      <c r="F25" s="45">
        <v>16.306899999999999</v>
      </c>
      <c r="G25" s="45">
        <v>15.5352</v>
      </c>
      <c r="H25" s="45">
        <v>8.2813999999999997</v>
      </c>
      <c r="I25" s="45">
        <v>16.160399999999999</v>
      </c>
      <c r="J25" s="45">
        <v>17.2256</v>
      </c>
      <c r="K25" s="45">
        <v>16.8154</v>
      </c>
      <c r="L25" s="45">
        <v>6.1193</v>
      </c>
      <c r="M25" s="45">
        <v>3.1008</v>
      </c>
      <c r="N25" s="45">
        <v>6.0976999999999997</v>
      </c>
      <c r="O25" s="45">
        <v>7.6006999999999998</v>
      </c>
      <c r="P25" s="45">
        <v>8.4733999999999998</v>
      </c>
    </row>
    <row r="26" spans="1:16" ht="12.75" hidden="1" customHeight="1" outlineLevel="1">
      <c r="A26" s="8">
        <v>41000</v>
      </c>
      <c r="B26" s="45">
        <v>11.023899999999999</v>
      </c>
      <c r="C26" s="45">
        <v>4.9755000000000003</v>
      </c>
      <c r="D26" s="45">
        <v>11.180099999999999</v>
      </c>
      <c r="E26" s="45">
        <v>13.4521</v>
      </c>
      <c r="F26" s="45">
        <v>12.784700000000001</v>
      </c>
      <c r="G26" s="45">
        <v>15.749700000000001</v>
      </c>
      <c r="H26" s="45">
        <v>8.0795999999999992</v>
      </c>
      <c r="I26" s="45">
        <v>15.9757</v>
      </c>
      <c r="J26" s="45">
        <v>17.490600000000001</v>
      </c>
      <c r="K26" s="45">
        <v>17.381900000000002</v>
      </c>
      <c r="L26" s="45">
        <v>5.8070000000000004</v>
      </c>
      <c r="M26" s="45">
        <v>3.0712000000000002</v>
      </c>
      <c r="N26" s="45">
        <v>5.9673999999999996</v>
      </c>
      <c r="O26" s="45">
        <v>7.2686000000000002</v>
      </c>
      <c r="P26" s="45">
        <v>9.6488999999999994</v>
      </c>
    </row>
    <row r="27" spans="1:16" ht="12.75" hidden="1" customHeight="1" outlineLevel="1">
      <c r="A27" s="8">
        <v>41030</v>
      </c>
      <c r="B27" s="45">
        <v>11.035600000000001</v>
      </c>
      <c r="C27" s="45">
        <v>4.6893000000000002</v>
      </c>
      <c r="D27" s="45">
        <v>11.988</v>
      </c>
      <c r="E27" s="45">
        <v>12.502599999999999</v>
      </c>
      <c r="F27" s="45">
        <v>15.7125</v>
      </c>
      <c r="G27" s="45">
        <v>15.681100000000001</v>
      </c>
      <c r="H27" s="45">
        <v>8.1180000000000003</v>
      </c>
      <c r="I27" s="45">
        <v>16.389600000000002</v>
      </c>
      <c r="J27" s="45">
        <v>17.028300000000002</v>
      </c>
      <c r="K27" s="45">
        <v>17.478999999999999</v>
      </c>
      <c r="L27" s="45">
        <v>6.0216000000000003</v>
      </c>
      <c r="M27" s="45">
        <v>2.7252000000000001</v>
      </c>
      <c r="N27" s="45">
        <v>6.2275</v>
      </c>
      <c r="O27" s="45">
        <v>8.0388000000000002</v>
      </c>
      <c r="P27" s="45">
        <v>8.3503000000000007</v>
      </c>
    </row>
    <row r="28" spans="1:16" ht="12.75" hidden="1" customHeight="1" outlineLevel="1">
      <c r="A28" s="8">
        <v>41061</v>
      </c>
      <c r="B28" s="45">
        <v>11.564500000000001</v>
      </c>
      <c r="C28" s="45">
        <v>4.9241999999999999</v>
      </c>
      <c r="D28" s="45">
        <v>12.597799999999999</v>
      </c>
      <c r="E28" s="45">
        <v>12.6404</v>
      </c>
      <c r="F28" s="45">
        <v>16.614999999999998</v>
      </c>
      <c r="G28" s="45">
        <v>16.581499999999998</v>
      </c>
      <c r="H28" s="45">
        <v>8.0939999999999994</v>
      </c>
      <c r="I28" s="45">
        <v>17.802199999999999</v>
      </c>
      <c r="J28" s="45">
        <v>16.938800000000001</v>
      </c>
      <c r="K28" s="45">
        <v>17.624099999999999</v>
      </c>
      <c r="L28" s="45">
        <v>6.0228000000000002</v>
      </c>
      <c r="M28" s="45">
        <v>2.8357000000000001</v>
      </c>
      <c r="N28" s="45">
        <v>6.4322999999999997</v>
      </c>
      <c r="O28" s="45">
        <v>7.3761999999999999</v>
      </c>
      <c r="P28" s="45">
        <v>9.8838000000000008</v>
      </c>
    </row>
    <row r="29" spans="1:16" ht="12.75" hidden="1" customHeight="1" outlineLevel="1">
      <c r="A29" s="8">
        <v>41091</v>
      </c>
      <c r="B29" s="45">
        <v>11.0152</v>
      </c>
      <c r="C29" s="45">
        <v>4.6916000000000002</v>
      </c>
      <c r="D29" s="45">
        <v>11.7676</v>
      </c>
      <c r="E29" s="45">
        <v>12.232900000000001</v>
      </c>
      <c r="F29" s="45">
        <v>14.821199999999999</v>
      </c>
      <c r="G29" s="45">
        <v>16.396799999999999</v>
      </c>
      <c r="H29" s="45">
        <v>7.8531000000000004</v>
      </c>
      <c r="I29" s="45">
        <v>17.150500000000001</v>
      </c>
      <c r="J29" s="45">
        <v>18.060500000000001</v>
      </c>
      <c r="K29" s="45">
        <v>15.0526</v>
      </c>
      <c r="L29" s="45">
        <v>6.3224</v>
      </c>
      <c r="M29" s="45">
        <v>2.7326000000000001</v>
      </c>
      <c r="N29" s="45">
        <v>6.4676999999999998</v>
      </c>
      <c r="O29" s="45">
        <v>7.8192000000000004</v>
      </c>
      <c r="P29" s="45">
        <v>8.4032999999999998</v>
      </c>
    </row>
    <row r="30" spans="1:16" ht="12.75" hidden="1" customHeight="1" outlineLevel="1">
      <c r="A30" s="8">
        <v>41122</v>
      </c>
      <c r="B30" s="45">
        <v>11.9154</v>
      </c>
      <c r="C30" s="45">
        <v>6.0347</v>
      </c>
      <c r="D30" s="45">
        <v>12.75</v>
      </c>
      <c r="E30" s="45">
        <v>12.970499999999999</v>
      </c>
      <c r="F30" s="45">
        <v>13.436</v>
      </c>
      <c r="G30" s="45">
        <v>17.128299999999999</v>
      </c>
      <c r="H30" s="45">
        <v>9.6227</v>
      </c>
      <c r="I30" s="45">
        <v>17.921299999999999</v>
      </c>
      <c r="J30" s="45">
        <v>18.377600000000001</v>
      </c>
      <c r="K30" s="45">
        <v>17.68</v>
      </c>
      <c r="L30" s="45">
        <v>6.5204000000000004</v>
      </c>
      <c r="M30" s="45">
        <v>3.4821</v>
      </c>
      <c r="N30" s="45">
        <v>6.6524999999999999</v>
      </c>
      <c r="O30" s="45">
        <v>7.8851000000000004</v>
      </c>
      <c r="P30" s="45">
        <v>11.792299999999999</v>
      </c>
    </row>
    <row r="31" spans="1:16" ht="12.75" hidden="1" customHeight="1" outlineLevel="1">
      <c r="A31" s="8">
        <v>41153</v>
      </c>
      <c r="B31" s="45">
        <v>11.5162</v>
      </c>
      <c r="C31" s="45">
        <v>4.8284000000000002</v>
      </c>
      <c r="D31" s="45">
        <v>12.774900000000001</v>
      </c>
      <c r="E31" s="45">
        <v>11.7072</v>
      </c>
      <c r="F31" s="45">
        <v>14.8811</v>
      </c>
      <c r="G31" s="45">
        <v>18.1709</v>
      </c>
      <c r="H31" s="45">
        <v>9.5520999999999994</v>
      </c>
      <c r="I31" s="45">
        <v>18.9939</v>
      </c>
      <c r="J31" s="45">
        <v>18.772400000000001</v>
      </c>
      <c r="K31" s="45">
        <v>18.172999999999998</v>
      </c>
      <c r="L31" s="45">
        <v>6.8650000000000002</v>
      </c>
      <c r="M31" s="45">
        <v>3.0263</v>
      </c>
      <c r="N31" s="45">
        <v>7.2798999999999996</v>
      </c>
      <c r="O31" s="45">
        <v>7.9802999999999997</v>
      </c>
      <c r="P31" s="45">
        <v>6.0282999999999998</v>
      </c>
    </row>
    <row r="32" spans="1:16" ht="12.75" hidden="1" customHeight="1" outlineLevel="1">
      <c r="A32" s="8">
        <v>41183</v>
      </c>
      <c r="B32" s="45">
        <v>12.3065</v>
      </c>
      <c r="C32" s="45">
        <v>4.8789999999999996</v>
      </c>
      <c r="D32" s="45">
        <v>13.6533</v>
      </c>
      <c r="E32" s="45">
        <v>12.059799999999999</v>
      </c>
      <c r="F32" s="45">
        <v>16.724499999999999</v>
      </c>
      <c r="G32" s="45">
        <v>18.424900000000001</v>
      </c>
      <c r="H32" s="45">
        <v>7.6566000000000001</v>
      </c>
      <c r="I32" s="45">
        <v>19.680399999999999</v>
      </c>
      <c r="J32" s="45">
        <v>19.302900000000001</v>
      </c>
      <c r="K32" s="45">
        <v>18.6967</v>
      </c>
      <c r="L32" s="45">
        <v>7.3624999999999998</v>
      </c>
      <c r="M32" s="45">
        <v>2.9609999999999999</v>
      </c>
      <c r="N32" s="45">
        <v>7.8048999999999999</v>
      </c>
      <c r="O32" s="45">
        <v>8.1800999999999995</v>
      </c>
      <c r="P32" s="45">
        <v>7.2779999999999996</v>
      </c>
    </row>
    <row r="33" spans="1:16" ht="12.75" hidden="1" customHeight="1" outlineLevel="1">
      <c r="A33" s="8">
        <v>41214</v>
      </c>
      <c r="B33" s="45">
        <v>13.4236</v>
      </c>
      <c r="C33" s="45">
        <v>4.7093999999999996</v>
      </c>
      <c r="D33" s="45">
        <v>14.835000000000001</v>
      </c>
      <c r="E33" s="45">
        <v>12.986700000000001</v>
      </c>
      <c r="F33" s="45">
        <v>17.4695</v>
      </c>
      <c r="G33" s="45">
        <v>20.1632</v>
      </c>
      <c r="H33" s="45">
        <v>8.0631000000000004</v>
      </c>
      <c r="I33" s="45">
        <v>21.395900000000001</v>
      </c>
      <c r="J33" s="45">
        <v>19.764900000000001</v>
      </c>
      <c r="K33" s="45">
        <v>18.584499999999998</v>
      </c>
      <c r="L33" s="45">
        <v>7.1265999999999998</v>
      </c>
      <c r="M33" s="45">
        <v>3.0206</v>
      </c>
      <c r="N33" s="45">
        <v>7.5576999999999996</v>
      </c>
      <c r="O33" s="45">
        <v>8.0360999999999994</v>
      </c>
      <c r="P33" s="45">
        <v>8.3196999999999992</v>
      </c>
    </row>
    <row r="34" spans="1:16" ht="12.75" hidden="1" customHeight="1" outlineLevel="1">
      <c r="A34" s="8">
        <v>41244</v>
      </c>
      <c r="B34" s="45">
        <v>13.8055</v>
      </c>
      <c r="C34" s="45">
        <v>5.9223999999999997</v>
      </c>
      <c r="D34" s="45">
        <v>14.9719</v>
      </c>
      <c r="E34" s="45">
        <v>14.122400000000001</v>
      </c>
      <c r="F34" s="45">
        <v>19.232399999999998</v>
      </c>
      <c r="G34" s="45">
        <v>20.045500000000001</v>
      </c>
      <c r="H34" s="45">
        <v>10.2028</v>
      </c>
      <c r="I34" s="45">
        <v>21.604299999999999</v>
      </c>
      <c r="J34" s="45">
        <v>19.3216</v>
      </c>
      <c r="K34" s="45">
        <v>23.817399999999999</v>
      </c>
      <c r="L34" s="45">
        <v>7.3242000000000003</v>
      </c>
      <c r="M34" s="45">
        <v>2.9853999999999998</v>
      </c>
      <c r="N34" s="45">
        <v>7.8407</v>
      </c>
      <c r="O34" s="45">
        <v>8.3147000000000002</v>
      </c>
      <c r="P34" s="45">
        <v>6.4424999999999999</v>
      </c>
    </row>
    <row r="35" spans="1:16" ht="12.75" hidden="1" customHeight="1" outlineLevel="1">
      <c r="A35" s="8">
        <v>41275</v>
      </c>
      <c r="B35" s="45">
        <v>14.328900000000001</v>
      </c>
      <c r="C35" s="45">
        <v>4.6452</v>
      </c>
      <c r="D35" s="45">
        <v>15.6015</v>
      </c>
      <c r="E35" s="45">
        <v>14.281000000000001</v>
      </c>
      <c r="F35" s="45">
        <v>22.4011</v>
      </c>
      <c r="G35" s="45">
        <v>20.542200000000001</v>
      </c>
      <c r="H35" s="45">
        <v>9.0728000000000009</v>
      </c>
      <c r="I35" s="45">
        <v>21.459900000000001</v>
      </c>
      <c r="J35" s="45">
        <v>20.352900000000002</v>
      </c>
      <c r="K35" s="45">
        <v>23.774999999999999</v>
      </c>
      <c r="L35" s="45">
        <v>7.3798000000000004</v>
      </c>
      <c r="M35" s="45">
        <v>2.5104000000000002</v>
      </c>
      <c r="N35" s="45">
        <v>7.9086999999999996</v>
      </c>
      <c r="O35" s="45">
        <v>8.4007000000000005</v>
      </c>
      <c r="P35" s="45">
        <v>8.1414000000000009</v>
      </c>
    </row>
    <row r="36" spans="1:16" ht="12.75" hidden="1" customHeight="1" outlineLevel="1">
      <c r="A36" s="8">
        <v>41306</v>
      </c>
      <c r="B36" s="45">
        <v>13.027200000000001</v>
      </c>
      <c r="C36" s="45">
        <v>5.1315</v>
      </c>
      <c r="D36" s="45">
        <v>14.4175</v>
      </c>
      <c r="E36" s="45">
        <v>12.5275</v>
      </c>
      <c r="F36" s="45">
        <v>15.8422</v>
      </c>
      <c r="G36" s="45">
        <v>18.927900000000001</v>
      </c>
      <c r="H36" s="45">
        <v>9.4680999999999997</v>
      </c>
      <c r="I36" s="45">
        <v>19.602</v>
      </c>
      <c r="J36" s="45">
        <v>19.427199999999999</v>
      </c>
      <c r="K36" s="45">
        <v>20.709099999999999</v>
      </c>
      <c r="L36" s="45">
        <v>7.0321999999999996</v>
      </c>
      <c r="M36" s="45">
        <v>2.6252</v>
      </c>
      <c r="N36" s="45">
        <v>7.2674000000000003</v>
      </c>
      <c r="O36" s="45">
        <v>7.9653</v>
      </c>
      <c r="P36" s="45">
        <v>9.9365000000000006</v>
      </c>
    </row>
    <row r="37" spans="1:16" ht="12.75" hidden="1" customHeight="1" outlineLevel="1">
      <c r="A37" s="8">
        <v>41334</v>
      </c>
      <c r="B37" s="45">
        <v>12.224500000000001</v>
      </c>
      <c r="C37" s="45">
        <v>5.7371999999999996</v>
      </c>
      <c r="D37" s="45">
        <v>12.9298</v>
      </c>
      <c r="E37" s="45">
        <v>12.839600000000001</v>
      </c>
      <c r="F37" s="45">
        <v>18.697299999999998</v>
      </c>
      <c r="G37" s="45">
        <v>17.720700000000001</v>
      </c>
      <c r="H37" s="45">
        <v>9.5227000000000004</v>
      </c>
      <c r="I37" s="45">
        <v>18.309000000000001</v>
      </c>
      <c r="J37" s="45">
        <v>18.821100000000001</v>
      </c>
      <c r="K37" s="45">
        <v>20.0839</v>
      </c>
      <c r="L37" s="45">
        <v>6.4318999999999997</v>
      </c>
      <c r="M37" s="45">
        <v>2.7210000000000001</v>
      </c>
      <c r="N37" s="45">
        <v>6.4248000000000003</v>
      </c>
      <c r="O37" s="45">
        <v>7.6786000000000003</v>
      </c>
      <c r="P37" s="45">
        <v>7.2525000000000004</v>
      </c>
    </row>
    <row r="38" spans="1:16" ht="12.75" hidden="1" customHeight="1" outlineLevel="1">
      <c r="A38" s="8">
        <v>41365</v>
      </c>
      <c r="B38" s="45">
        <v>13.3759</v>
      </c>
      <c r="C38" s="45">
        <v>5.5503</v>
      </c>
      <c r="D38" s="45">
        <v>14.2354</v>
      </c>
      <c r="E38" s="45">
        <v>14.098599999999999</v>
      </c>
      <c r="F38" s="45">
        <v>17.8078</v>
      </c>
      <c r="G38" s="45">
        <v>17.990100000000002</v>
      </c>
      <c r="H38" s="45">
        <v>10.1791</v>
      </c>
      <c r="I38" s="45">
        <v>18.253</v>
      </c>
      <c r="J38" s="45">
        <v>18.982500000000002</v>
      </c>
      <c r="K38" s="45">
        <v>19.595099999999999</v>
      </c>
      <c r="L38" s="45">
        <v>6.6428000000000003</v>
      </c>
      <c r="M38" s="45">
        <v>2.8243999999999998</v>
      </c>
      <c r="N38" s="45">
        <v>6.8663999999999996</v>
      </c>
      <c r="O38" s="45">
        <v>7.9678000000000004</v>
      </c>
      <c r="P38" s="45">
        <v>6.7035</v>
      </c>
    </row>
    <row r="39" spans="1:16" ht="12.75" hidden="1" customHeight="1" outlineLevel="1">
      <c r="A39" s="8">
        <v>41395</v>
      </c>
      <c r="B39" s="45">
        <v>12.750500000000001</v>
      </c>
      <c r="C39" s="45">
        <v>4.7260999999999997</v>
      </c>
      <c r="D39" s="45">
        <v>13.4473</v>
      </c>
      <c r="E39" s="45">
        <v>13.682399999999999</v>
      </c>
      <c r="F39" s="45">
        <v>17.1541</v>
      </c>
      <c r="G39" s="45">
        <v>17.921600000000002</v>
      </c>
      <c r="H39" s="45">
        <v>8.7917000000000005</v>
      </c>
      <c r="I39" s="45">
        <v>17.945499999999999</v>
      </c>
      <c r="J39" s="45">
        <v>19.5336</v>
      </c>
      <c r="K39" s="45">
        <v>17.917999999999999</v>
      </c>
      <c r="L39" s="45">
        <v>7.0266999999999999</v>
      </c>
      <c r="M39" s="45">
        <v>2.6360999999999999</v>
      </c>
      <c r="N39" s="45">
        <v>7.0382999999999996</v>
      </c>
      <c r="O39" s="45">
        <v>8.4087999999999994</v>
      </c>
      <c r="P39" s="45">
        <v>9.1839999999999993</v>
      </c>
    </row>
    <row r="40" spans="1:16" ht="12.75" hidden="1" customHeight="1" outlineLevel="1">
      <c r="A40" s="8">
        <v>41426</v>
      </c>
      <c r="B40" s="45">
        <v>12.159000000000001</v>
      </c>
      <c r="C40" s="45">
        <v>5.3354999999999997</v>
      </c>
      <c r="D40" s="45">
        <v>12.8002</v>
      </c>
      <c r="E40" s="45">
        <v>13.0771</v>
      </c>
      <c r="F40" s="45">
        <v>16.685300000000002</v>
      </c>
      <c r="G40" s="45">
        <v>16.780799999999999</v>
      </c>
      <c r="H40" s="45">
        <v>8.8176000000000005</v>
      </c>
      <c r="I40" s="45">
        <v>17.026900000000001</v>
      </c>
      <c r="J40" s="45">
        <v>18.342300000000002</v>
      </c>
      <c r="K40" s="45">
        <v>18.028099999999998</v>
      </c>
      <c r="L40" s="45">
        <v>6.6337000000000002</v>
      </c>
      <c r="M40" s="45">
        <v>2.8374000000000001</v>
      </c>
      <c r="N40" s="45">
        <v>6.8479000000000001</v>
      </c>
      <c r="O40" s="45">
        <v>7.7244999999999999</v>
      </c>
      <c r="P40" s="45">
        <v>6.8212999999999999</v>
      </c>
    </row>
    <row r="41" spans="1:16" ht="12.75" hidden="1" customHeight="1" outlineLevel="1">
      <c r="A41" s="8">
        <v>41456</v>
      </c>
      <c r="B41" s="45">
        <v>11.9339</v>
      </c>
      <c r="C41" s="45">
        <v>5.2206999999999999</v>
      </c>
      <c r="D41" s="45">
        <v>12.485099999999999</v>
      </c>
      <c r="E41" s="45">
        <v>13.107900000000001</v>
      </c>
      <c r="F41" s="45">
        <v>11.1767</v>
      </c>
      <c r="G41" s="45">
        <v>16.611699999999999</v>
      </c>
      <c r="H41" s="45">
        <v>8.9709000000000003</v>
      </c>
      <c r="I41" s="45">
        <v>16.3766</v>
      </c>
      <c r="J41" s="45">
        <v>18.677299999999999</v>
      </c>
      <c r="K41" s="45">
        <v>16.995999999999999</v>
      </c>
      <c r="L41" s="45">
        <v>6.3667999999999996</v>
      </c>
      <c r="M41" s="45">
        <v>2.5767000000000002</v>
      </c>
      <c r="N41" s="45">
        <v>6.444</v>
      </c>
      <c r="O41" s="45">
        <v>7.5006000000000004</v>
      </c>
      <c r="P41" s="45">
        <v>7.3962000000000003</v>
      </c>
    </row>
    <row r="42" spans="1:16" ht="12.75" hidden="1" customHeight="1" outlineLevel="1">
      <c r="A42" s="8">
        <v>41487</v>
      </c>
      <c r="B42" s="45">
        <v>11.9397</v>
      </c>
      <c r="C42" s="45">
        <v>6.0495999999999999</v>
      </c>
      <c r="D42" s="45">
        <v>12.717000000000001</v>
      </c>
      <c r="E42" s="45">
        <v>12.913399999999999</v>
      </c>
      <c r="F42" s="45">
        <v>17.0168</v>
      </c>
      <c r="G42" s="45">
        <v>15.846299999999999</v>
      </c>
      <c r="H42" s="45">
        <v>8.6547000000000001</v>
      </c>
      <c r="I42" s="45">
        <v>16.248100000000001</v>
      </c>
      <c r="J42" s="45">
        <v>17.956900000000001</v>
      </c>
      <c r="K42" s="45">
        <v>18.329599999999999</v>
      </c>
      <c r="L42" s="45">
        <v>6.1989000000000001</v>
      </c>
      <c r="M42" s="45">
        <v>2.68</v>
      </c>
      <c r="N42" s="45">
        <v>6.3304999999999998</v>
      </c>
      <c r="O42" s="45">
        <v>7.2720000000000002</v>
      </c>
      <c r="P42" s="45">
        <v>8.9908999999999999</v>
      </c>
    </row>
    <row r="43" spans="1:16" ht="12.75" hidden="1" customHeight="1" outlineLevel="1">
      <c r="A43" s="8">
        <v>41518</v>
      </c>
      <c r="B43" s="45">
        <v>12.3315</v>
      </c>
      <c r="C43" s="45">
        <v>5.4480000000000004</v>
      </c>
      <c r="D43" s="45">
        <v>13.617900000000001</v>
      </c>
      <c r="E43" s="45">
        <v>12.5702</v>
      </c>
      <c r="F43" s="45">
        <v>17.0489</v>
      </c>
      <c r="G43" s="45">
        <v>16.3736</v>
      </c>
      <c r="H43" s="45">
        <v>8.9931999999999999</v>
      </c>
      <c r="I43" s="45">
        <v>16.749199999999998</v>
      </c>
      <c r="J43" s="45">
        <v>17.7117</v>
      </c>
      <c r="K43" s="45">
        <v>17.636600000000001</v>
      </c>
      <c r="L43" s="45">
        <v>6.2091000000000003</v>
      </c>
      <c r="M43" s="45">
        <v>2.3342000000000001</v>
      </c>
      <c r="N43" s="45">
        <v>6.5526999999999997</v>
      </c>
      <c r="O43" s="45">
        <v>7.1993</v>
      </c>
      <c r="P43" s="45">
        <v>7.1139000000000001</v>
      </c>
    </row>
    <row r="44" spans="1:16" ht="12.75" hidden="1" customHeight="1" outlineLevel="1">
      <c r="A44" s="8">
        <v>41548</v>
      </c>
      <c r="B44" s="45">
        <v>13.4656</v>
      </c>
      <c r="C44" s="45">
        <v>6.5099</v>
      </c>
      <c r="D44" s="45">
        <v>14.507199999999999</v>
      </c>
      <c r="E44" s="45">
        <v>14.186400000000001</v>
      </c>
      <c r="F44" s="45">
        <v>11.8636</v>
      </c>
      <c r="G44" s="45">
        <v>17.003399999999999</v>
      </c>
      <c r="H44" s="45">
        <v>9.5107999999999997</v>
      </c>
      <c r="I44" s="45">
        <v>17.4495</v>
      </c>
      <c r="J44" s="45">
        <v>19.177199999999999</v>
      </c>
      <c r="K44" s="45">
        <v>11.9314</v>
      </c>
      <c r="L44" s="45">
        <v>6.0970000000000004</v>
      </c>
      <c r="M44" s="45">
        <v>2.2942</v>
      </c>
      <c r="N44" s="45">
        <v>6.5590000000000002</v>
      </c>
      <c r="O44" s="45">
        <v>6.9638999999999998</v>
      </c>
      <c r="P44" s="45">
        <v>5.6112000000000002</v>
      </c>
    </row>
    <row r="45" spans="1:16" ht="12.75" hidden="1" customHeight="1" outlineLevel="1">
      <c r="A45" s="8">
        <v>41579</v>
      </c>
      <c r="B45" s="45">
        <v>13.1157</v>
      </c>
      <c r="C45" s="45">
        <v>5.0381</v>
      </c>
      <c r="D45" s="45">
        <v>14.386699999999999</v>
      </c>
      <c r="E45" s="45">
        <v>13.6678</v>
      </c>
      <c r="F45" s="45">
        <v>13.238300000000001</v>
      </c>
      <c r="G45" s="45">
        <v>17.174199999999999</v>
      </c>
      <c r="H45" s="45">
        <v>7.9212999999999996</v>
      </c>
      <c r="I45" s="45">
        <v>17.7211</v>
      </c>
      <c r="J45" s="45">
        <v>18.7362</v>
      </c>
      <c r="K45" s="45">
        <v>13.572699999999999</v>
      </c>
      <c r="L45" s="45">
        <v>6.3056000000000001</v>
      </c>
      <c r="M45" s="45">
        <v>1.8667</v>
      </c>
      <c r="N45" s="45">
        <v>6.3299000000000003</v>
      </c>
      <c r="O45" s="45">
        <v>7.5602</v>
      </c>
      <c r="P45" s="45">
        <v>6.7371999999999996</v>
      </c>
    </row>
    <row r="46" spans="1:16" ht="12.75" hidden="1" customHeight="1" outlineLevel="1">
      <c r="A46" s="8">
        <v>41609</v>
      </c>
      <c r="B46" s="45">
        <v>13.2484</v>
      </c>
      <c r="C46" s="45">
        <v>4.1802999999999999</v>
      </c>
      <c r="D46" s="45">
        <v>14.1701</v>
      </c>
      <c r="E46" s="45">
        <v>14.1882</v>
      </c>
      <c r="F46" s="45">
        <v>15.8231</v>
      </c>
      <c r="G46" s="45">
        <v>18.186599999999999</v>
      </c>
      <c r="H46" s="45">
        <v>7.6593999999999998</v>
      </c>
      <c r="I46" s="45">
        <v>18.538599999999999</v>
      </c>
      <c r="J46" s="45">
        <v>19.484000000000002</v>
      </c>
      <c r="K46" s="45">
        <v>18.563700000000001</v>
      </c>
      <c r="L46" s="45">
        <v>6.7099000000000002</v>
      </c>
      <c r="M46" s="45">
        <v>1.7892999999999999</v>
      </c>
      <c r="N46" s="45">
        <v>6.3841000000000001</v>
      </c>
      <c r="O46" s="45">
        <v>8.3180999999999994</v>
      </c>
      <c r="P46" s="45">
        <v>6.1768999999999998</v>
      </c>
    </row>
    <row r="47" spans="1:16" ht="12.75" hidden="1" customHeight="1" outlineLevel="1">
      <c r="A47" s="8">
        <v>41640</v>
      </c>
      <c r="B47" s="45">
        <v>14.4688</v>
      </c>
      <c r="C47" s="45">
        <v>4.8566000000000003</v>
      </c>
      <c r="D47" s="45">
        <v>16.036000000000001</v>
      </c>
      <c r="E47" s="45">
        <v>14.3483</v>
      </c>
      <c r="F47" s="45">
        <v>18.1173</v>
      </c>
      <c r="G47" s="45">
        <v>19.097200000000001</v>
      </c>
      <c r="H47" s="45">
        <v>8.5550999999999995</v>
      </c>
      <c r="I47" s="45">
        <v>19.8489</v>
      </c>
      <c r="J47" s="45">
        <v>19.571899999999999</v>
      </c>
      <c r="K47" s="45">
        <v>19.346699999999998</v>
      </c>
      <c r="L47" s="45">
        <v>6.8106</v>
      </c>
      <c r="M47" s="45">
        <v>1.9628000000000001</v>
      </c>
      <c r="N47" s="45">
        <v>6.6963999999999997</v>
      </c>
      <c r="O47" s="45">
        <v>8.1682000000000006</v>
      </c>
      <c r="P47" s="45">
        <v>8.5164000000000009</v>
      </c>
    </row>
    <row r="48" spans="1:16" ht="12.75" hidden="1" customHeight="1" outlineLevel="1">
      <c r="A48" s="8">
        <v>41671</v>
      </c>
      <c r="B48" s="45">
        <v>12.411199999999999</v>
      </c>
      <c r="C48" s="45">
        <v>4.5128000000000004</v>
      </c>
      <c r="D48" s="45">
        <v>14.324199999999999</v>
      </c>
      <c r="E48" s="45">
        <v>12.4025</v>
      </c>
      <c r="F48" s="45">
        <v>18.609400000000001</v>
      </c>
      <c r="G48" s="45">
        <v>17.863099999999999</v>
      </c>
      <c r="H48" s="45">
        <v>8.9168000000000003</v>
      </c>
      <c r="I48" s="45">
        <v>18.579000000000001</v>
      </c>
      <c r="J48" s="45">
        <v>18.964300000000001</v>
      </c>
      <c r="K48" s="45">
        <v>20.571200000000001</v>
      </c>
      <c r="L48" s="45">
        <v>6.7214</v>
      </c>
      <c r="M48" s="45">
        <v>1.7274</v>
      </c>
      <c r="N48" s="45">
        <v>6.9352</v>
      </c>
      <c r="O48" s="45">
        <v>8.0076999999999998</v>
      </c>
      <c r="P48" s="45">
        <v>7.1121999999999996</v>
      </c>
    </row>
    <row r="49" spans="1:16" ht="12.75" hidden="1" customHeight="1" outlineLevel="1">
      <c r="A49" s="8">
        <v>41699</v>
      </c>
      <c r="B49" s="45">
        <v>14.629799999999999</v>
      </c>
      <c r="C49" s="45">
        <v>5.9837999999999996</v>
      </c>
      <c r="D49" s="45">
        <v>16.484999999999999</v>
      </c>
      <c r="E49" s="45">
        <v>13.8</v>
      </c>
      <c r="F49" s="45">
        <v>20.421700000000001</v>
      </c>
      <c r="G49" s="45">
        <v>20.3293</v>
      </c>
      <c r="H49" s="45">
        <v>10.9056</v>
      </c>
      <c r="I49" s="45">
        <v>22.208600000000001</v>
      </c>
      <c r="J49" s="45">
        <v>18.071899999999999</v>
      </c>
      <c r="K49" s="45">
        <v>21.991800000000001</v>
      </c>
      <c r="L49" s="45">
        <v>7.2755999999999998</v>
      </c>
      <c r="M49" s="45">
        <v>2.3439999999999999</v>
      </c>
      <c r="N49" s="45">
        <v>7.7877000000000001</v>
      </c>
      <c r="O49" s="45">
        <v>9.1890999999999998</v>
      </c>
      <c r="P49" s="45">
        <v>7.2682000000000002</v>
      </c>
    </row>
    <row r="50" spans="1:16" ht="12.75" hidden="1" customHeight="1" outlineLevel="1">
      <c r="A50" s="8">
        <v>41730</v>
      </c>
      <c r="B50" s="45">
        <v>14.7293</v>
      </c>
      <c r="C50" s="45">
        <v>6.2445000000000004</v>
      </c>
      <c r="D50" s="45">
        <v>16.366599999999998</v>
      </c>
      <c r="E50" s="45">
        <v>14.0481</v>
      </c>
      <c r="F50" s="45">
        <v>21.765999999999998</v>
      </c>
      <c r="G50" s="45">
        <v>19.712199999999999</v>
      </c>
      <c r="H50" s="45">
        <v>9.5969999999999995</v>
      </c>
      <c r="I50" s="45">
        <v>20.843699999999998</v>
      </c>
      <c r="J50" s="45">
        <v>19.243200000000002</v>
      </c>
      <c r="K50" s="45">
        <v>22.529599999999999</v>
      </c>
      <c r="L50" s="45">
        <v>7.6738</v>
      </c>
      <c r="M50" s="45">
        <v>4.1517999999999997</v>
      </c>
      <c r="N50" s="45">
        <v>8.2189999999999994</v>
      </c>
      <c r="O50" s="45">
        <v>9.0259</v>
      </c>
      <c r="P50" s="45">
        <v>7.4528999999999996</v>
      </c>
    </row>
    <row r="51" spans="1:16" ht="12.75" hidden="1" customHeight="1" outlineLevel="1">
      <c r="A51" s="8">
        <v>41760</v>
      </c>
      <c r="B51" s="45">
        <v>14.6753</v>
      </c>
      <c r="C51" s="45">
        <v>5.9637000000000002</v>
      </c>
      <c r="D51" s="45">
        <v>16.460899999999999</v>
      </c>
      <c r="E51" s="45">
        <v>13.3421</v>
      </c>
      <c r="F51" s="45">
        <v>17.332699999999999</v>
      </c>
      <c r="G51" s="45">
        <v>19.827999999999999</v>
      </c>
      <c r="H51" s="45">
        <v>10.6416</v>
      </c>
      <c r="I51" s="45">
        <v>21.0121</v>
      </c>
      <c r="J51" s="45">
        <v>18.831399999999999</v>
      </c>
      <c r="K51" s="45">
        <v>20.8779</v>
      </c>
      <c r="L51" s="45">
        <v>7.9107000000000003</v>
      </c>
      <c r="M51" s="45">
        <v>2.1061999999999999</v>
      </c>
      <c r="N51" s="45">
        <v>8.1064000000000007</v>
      </c>
      <c r="O51" s="45">
        <v>9.7986000000000004</v>
      </c>
      <c r="P51" s="45">
        <v>9.4116</v>
      </c>
    </row>
    <row r="52" spans="1:16" ht="12.75" hidden="1" customHeight="1" outlineLevel="1">
      <c r="A52" s="8">
        <v>41791</v>
      </c>
      <c r="B52" s="45">
        <v>14.729100000000001</v>
      </c>
      <c r="C52" s="45">
        <v>5.3735999999999997</v>
      </c>
      <c r="D52" s="45">
        <v>15.5718</v>
      </c>
      <c r="E52" s="45">
        <v>15.370200000000001</v>
      </c>
      <c r="F52" s="45">
        <v>22.444800000000001</v>
      </c>
      <c r="G52" s="45">
        <v>19.6037</v>
      </c>
      <c r="H52" s="45">
        <v>9.8680000000000003</v>
      </c>
      <c r="I52" s="45">
        <v>20.043800000000001</v>
      </c>
      <c r="J52" s="45">
        <v>20.679600000000001</v>
      </c>
      <c r="K52" s="45">
        <v>23.2715</v>
      </c>
      <c r="L52" s="45">
        <v>7.8433000000000002</v>
      </c>
      <c r="M52" s="45">
        <v>2.117</v>
      </c>
      <c r="N52" s="45">
        <v>8.0876000000000001</v>
      </c>
      <c r="O52" s="45">
        <v>9.6547999999999998</v>
      </c>
      <c r="P52" s="45">
        <v>8.2981999999999996</v>
      </c>
    </row>
    <row r="53" spans="1:16" ht="12.75" hidden="1" customHeight="1" outlineLevel="1">
      <c r="A53" s="8">
        <v>41821</v>
      </c>
      <c r="B53" s="45">
        <v>14.830399999999999</v>
      </c>
      <c r="C53" s="45">
        <v>4.8146000000000004</v>
      </c>
      <c r="D53" s="45">
        <v>16.109200000000001</v>
      </c>
      <c r="E53" s="45">
        <v>15.087300000000001</v>
      </c>
      <c r="F53" s="45">
        <v>16.154399999999999</v>
      </c>
      <c r="G53" s="45">
        <v>19.978100000000001</v>
      </c>
      <c r="H53" s="45">
        <v>9.3681999999999999</v>
      </c>
      <c r="I53" s="45">
        <v>20.854299999999999</v>
      </c>
      <c r="J53" s="45">
        <v>20.086600000000001</v>
      </c>
      <c r="K53" s="45">
        <v>20.545300000000001</v>
      </c>
      <c r="L53" s="45">
        <v>7.7305999999999999</v>
      </c>
      <c r="M53" s="45">
        <v>1.8928</v>
      </c>
      <c r="N53" s="45">
        <v>8.0803999999999991</v>
      </c>
      <c r="O53" s="45">
        <v>9.6049000000000007</v>
      </c>
      <c r="P53" s="45">
        <v>8.7936999999999994</v>
      </c>
    </row>
    <row r="54" spans="1:16" hidden="1" outlineLevel="1" collapsed="1">
      <c r="A54" s="8">
        <v>41852</v>
      </c>
      <c r="B54" s="45">
        <v>13.7872</v>
      </c>
      <c r="C54" s="45">
        <v>5.3262999999999998</v>
      </c>
      <c r="D54" s="45">
        <v>15.137</v>
      </c>
      <c r="E54" s="45">
        <v>13.8878</v>
      </c>
      <c r="F54" s="45">
        <v>13.106</v>
      </c>
      <c r="G54" s="45">
        <v>18.973299999999998</v>
      </c>
      <c r="H54" s="45">
        <v>9.5205000000000002</v>
      </c>
      <c r="I54" s="45">
        <v>19.983799999999999</v>
      </c>
      <c r="J54" s="45">
        <v>19.3858</v>
      </c>
      <c r="K54" s="45">
        <v>19.560600000000001</v>
      </c>
      <c r="L54" s="45">
        <v>7.5990000000000002</v>
      </c>
      <c r="M54" s="45">
        <v>2.0558000000000001</v>
      </c>
      <c r="N54" s="45">
        <v>7.9184000000000001</v>
      </c>
      <c r="O54" s="45">
        <v>9.3895999999999997</v>
      </c>
      <c r="P54" s="45">
        <v>8.7446999999999999</v>
      </c>
    </row>
    <row r="55" spans="1:16" hidden="1" outlineLevel="1" collapsed="1">
      <c r="A55" s="8">
        <v>41883</v>
      </c>
      <c r="B55" s="45">
        <v>12.3119</v>
      </c>
      <c r="C55" s="45">
        <v>4.5639000000000003</v>
      </c>
      <c r="D55" s="45">
        <v>13.950200000000001</v>
      </c>
      <c r="E55" s="45">
        <v>12.9596</v>
      </c>
      <c r="F55" s="45">
        <v>16.524100000000001</v>
      </c>
      <c r="G55" s="45">
        <v>18.714600000000001</v>
      </c>
      <c r="H55" s="45">
        <v>8.8501999999999992</v>
      </c>
      <c r="I55" s="45">
        <v>19.531199999999998</v>
      </c>
      <c r="J55" s="45">
        <v>19.635000000000002</v>
      </c>
      <c r="K55" s="45">
        <v>20.3032</v>
      </c>
      <c r="L55" s="45">
        <v>6.9141000000000004</v>
      </c>
      <c r="M55" s="45">
        <v>3.2349999999999999</v>
      </c>
      <c r="N55" s="45">
        <v>7.1898</v>
      </c>
      <c r="O55" s="45">
        <v>9.3048000000000002</v>
      </c>
      <c r="P55" s="45">
        <v>8.6044999999999998</v>
      </c>
    </row>
    <row r="56" spans="1:16" hidden="1" outlineLevel="1" collapsed="1">
      <c r="A56" s="8">
        <v>41913</v>
      </c>
      <c r="B56" s="45">
        <v>13.395300000000001</v>
      </c>
      <c r="C56" s="45">
        <v>5.1051000000000002</v>
      </c>
      <c r="D56" s="45">
        <v>14.1403</v>
      </c>
      <c r="E56" s="45">
        <v>13.9703</v>
      </c>
      <c r="F56" s="45">
        <v>19.341799999999999</v>
      </c>
      <c r="G56" s="45">
        <v>18.911899999999999</v>
      </c>
      <c r="H56" s="45">
        <v>9.5966000000000005</v>
      </c>
      <c r="I56" s="45">
        <v>19.600200000000001</v>
      </c>
      <c r="J56" s="45">
        <v>19.523900000000001</v>
      </c>
      <c r="K56" s="45">
        <v>19.8325</v>
      </c>
      <c r="L56" s="45">
        <v>8.1674000000000007</v>
      </c>
      <c r="M56" s="45">
        <v>1.9941</v>
      </c>
      <c r="N56" s="45">
        <v>8.6510999999999996</v>
      </c>
      <c r="O56" s="45">
        <v>9.3711000000000002</v>
      </c>
      <c r="P56" s="45">
        <v>5.7436999999999996</v>
      </c>
    </row>
    <row r="57" spans="1:16" hidden="1" outlineLevel="1" collapsed="1">
      <c r="A57" s="8">
        <v>41944</v>
      </c>
      <c r="B57" s="45">
        <v>13.8771</v>
      </c>
      <c r="C57" s="45">
        <v>4.9645999999999999</v>
      </c>
      <c r="D57" s="45">
        <v>14.9718</v>
      </c>
      <c r="E57" s="45">
        <v>14.735300000000001</v>
      </c>
      <c r="F57" s="45">
        <v>11.7494</v>
      </c>
      <c r="G57" s="45">
        <v>19.145099999999999</v>
      </c>
      <c r="H57" s="45">
        <v>10.1228</v>
      </c>
      <c r="I57" s="45">
        <v>19.618600000000001</v>
      </c>
      <c r="J57" s="45">
        <v>20.3447</v>
      </c>
      <c r="K57" s="45">
        <v>19.9954</v>
      </c>
      <c r="L57" s="45">
        <v>7.3571</v>
      </c>
      <c r="M57" s="45">
        <v>2.3778000000000001</v>
      </c>
      <c r="N57" s="45">
        <v>7.8201000000000001</v>
      </c>
      <c r="O57" s="45">
        <v>9.5213000000000001</v>
      </c>
      <c r="P57" s="45">
        <v>2.9744000000000002</v>
      </c>
    </row>
    <row r="58" spans="1:16" hidden="1" outlineLevel="1" collapsed="1">
      <c r="A58" s="8">
        <v>41974</v>
      </c>
      <c r="B58" s="45">
        <v>12.108499999999999</v>
      </c>
      <c r="C58" s="45">
        <v>2.6507999999999998</v>
      </c>
      <c r="D58" s="45">
        <v>14.1294</v>
      </c>
      <c r="E58" s="45">
        <v>14.2491</v>
      </c>
      <c r="F58" s="45">
        <v>12.316700000000001</v>
      </c>
      <c r="G58" s="45">
        <v>16.582899999999999</v>
      </c>
      <c r="H58" s="45">
        <v>3.6764000000000001</v>
      </c>
      <c r="I58" s="45">
        <v>18.8932</v>
      </c>
      <c r="J58" s="45">
        <v>20.473299999999998</v>
      </c>
      <c r="K58" s="45">
        <v>21.029</v>
      </c>
      <c r="L58" s="45">
        <v>7.1589</v>
      </c>
      <c r="M58" s="45">
        <v>1.6263000000000001</v>
      </c>
      <c r="N58" s="45">
        <v>7.6925999999999997</v>
      </c>
      <c r="O58" s="45">
        <v>9.9257000000000009</v>
      </c>
      <c r="P58" s="45">
        <v>8.3161000000000005</v>
      </c>
    </row>
    <row r="59" spans="1:16" hidden="1" outlineLevel="1" collapsed="1">
      <c r="A59" s="8">
        <v>42005</v>
      </c>
      <c r="B59" s="45">
        <v>12.5204</v>
      </c>
      <c r="C59" s="45">
        <v>2.4197000000000002</v>
      </c>
      <c r="D59" s="45">
        <v>13.7746</v>
      </c>
      <c r="E59" s="45">
        <v>13.9788</v>
      </c>
      <c r="F59" s="45">
        <v>16.3445</v>
      </c>
      <c r="G59" s="45">
        <v>16.595500000000001</v>
      </c>
      <c r="H59" s="45">
        <v>3.3089</v>
      </c>
      <c r="I59" s="45">
        <v>17.776</v>
      </c>
      <c r="J59" s="45">
        <v>20.558900000000001</v>
      </c>
      <c r="K59" s="45">
        <v>19.042200000000001</v>
      </c>
      <c r="L59" s="45">
        <v>7.7451999999999996</v>
      </c>
      <c r="M59" s="45">
        <v>1.5401</v>
      </c>
      <c r="N59" s="45">
        <v>7.7053000000000003</v>
      </c>
      <c r="O59" s="45">
        <v>10.6038</v>
      </c>
      <c r="P59" s="45">
        <v>8.4314</v>
      </c>
    </row>
    <row r="60" spans="1:16" hidden="1" outlineLevel="1" collapsed="1">
      <c r="A60" s="8">
        <v>42036</v>
      </c>
      <c r="B60" s="45">
        <v>10.9549</v>
      </c>
      <c r="C60" s="45">
        <v>3.3344</v>
      </c>
      <c r="D60" s="45">
        <v>11.8264</v>
      </c>
      <c r="E60" s="45">
        <v>13.1075</v>
      </c>
      <c r="F60" s="45">
        <v>17.680299999999999</v>
      </c>
      <c r="G60" s="45">
        <v>16.4665</v>
      </c>
      <c r="H60" s="45">
        <v>4.8437000000000001</v>
      </c>
      <c r="I60" s="45">
        <v>18.072500000000002</v>
      </c>
      <c r="J60" s="45">
        <v>20.6264</v>
      </c>
      <c r="K60" s="45">
        <v>17.680299999999999</v>
      </c>
      <c r="L60" s="45">
        <v>7.1946000000000003</v>
      </c>
      <c r="M60" s="45">
        <v>2.0655000000000001</v>
      </c>
      <c r="N60" s="45">
        <v>7.2024999999999997</v>
      </c>
      <c r="O60" s="45">
        <v>10.078099999999999</v>
      </c>
      <c r="P60" s="45" t="s">
        <v>265</v>
      </c>
    </row>
    <row r="61" spans="1:16" hidden="1" outlineLevel="1" collapsed="1">
      <c r="A61" s="8">
        <v>42064</v>
      </c>
      <c r="B61" s="45">
        <v>11.7659</v>
      </c>
      <c r="C61" s="45">
        <v>2.4910999999999999</v>
      </c>
      <c r="D61" s="45">
        <v>13.3553</v>
      </c>
      <c r="E61" s="45">
        <v>13.782999999999999</v>
      </c>
      <c r="F61" s="45">
        <v>15.318199999999999</v>
      </c>
      <c r="G61" s="45">
        <v>17.358799999999999</v>
      </c>
      <c r="H61" s="45">
        <v>3.0547</v>
      </c>
      <c r="I61" s="45">
        <v>20.039000000000001</v>
      </c>
      <c r="J61" s="45">
        <v>22.004100000000001</v>
      </c>
      <c r="K61" s="45">
        <v>18.592199999999998</v>
      </c>
      <c r="L61" s="45">
        <v>7.3219000000000003</v>
      </c>
      <c r="M61" s="45">
        <v>1.9377</v>
      </c>
      <c r="N61" s="45">
        <v>7.2259000000000002</v>
      </c>
      <c r="O61" s="45">
        <v>10.526999999999999</v>
      </c>
      <c r="P61" s="45">
        <v>7.8</v>
      </c>
    </row>
    <row r="62" spans="1:16" hidden="1" outlineLevel="1" collapsed="1">
      <c r="A62" s="8">
        <v>42095</v>
      </c>
      <c r="B62" s="45">
        <v>14.539400000000001</v>
      </c>
      <c r="C62" s="45">
        <v>3.4594999999999998</v>
      </c>
      <c r="D62" s="45">
        <v>15.981199999999999</v>
      </c>
      <c r="E62" s="45">
        <v>17.784500000000001</v>
      </c>
      <c r="F62" s="45">
        <v>21.035699999999999</v>
      </c>
      <c r="G62" s="45">
        <v>19.968699999999998</v>
      </c>
      <c r="H62" s="45">
        <v>4.7697000000000003</v>
      </c>
      <c r="I62" s="45">
        <v>21.962800000000001</v>
      </c>
      <c r="J62" s="45">
        <v>25.4282</v>
      </c>
      <c r="K62" s="45">
        <v>21.193000000000001</v>
      </c>
      <c r="L62" s="45">
        <v>8.3850999999999996</v>
      </c>
      <c r="M62" s="45">
        <v>1.9145000000000001</v>
      </c>
      <c r="N62" s="45">
        <v>7.9962999999999997</v>
      </c>
      <c r="O62" s="45">
        <v>12.575699999999999</v>
      </c>
      <c r="P62" s="45">
        <v>7.8282999999999996</v>
      </c>
    </row>
    <row r="63" spans="1:16" hidden="1" outlineLevel="1" collapsed="1">
      <c r="A63" s="8">
        <v>42125</v>
      </c>
      <c r="B63" s="45">
        <v>14.507300000000001</v>
      </c>
      <c r="C63" s="45">
        <v>2.54</v>
      </c>
      <c r="D63" s="45">
        <v>16.370899999999999</v>
      </c>
      <c r="E63" s="45">
        <v>17.404900000000001</v>
      </c>
      <c r="F63" s="45">
        <v>22.695399999999999</v>
      </c>
      <c r="G63" s="45">
        <v>19.674700000000001</v>
      </c>
      <c r="H63" s="45">
        <v>3.2315999999999998</v>
      </c>
      <c r="I63" s="45">
        <v>21.9955</v>
      </c>
      <c r="J63" s="45">
        <v>25.3919</v>
      </c>
      <c r="K63" s="45">
        <v>23.113099999999999</v>
      </c>
      <c r="L63" s="45">
        <v>8.4460999999999995</v>
      </c>
      <c r="M63" s="45">
        <v>1.7332000000000001</v>
      </c>
      <c r="N63" s="45">
        <v>7.8494000000000002</v>
      </c>
      <c r="O63" s="45">
        <v>12.795299999999999</v>
      </c>
      <c r="P63" s="45">
        <v>6.5067000000000004</v>
      </c>
    </row>
    <row r="64" spans="1:16" hidden="1" outlineLevel="1" collapsed="1">
      <c r="A64" s="8">
        <v>42156</v>
      </c>
      <c r="B64" s="45">
        <v>12.835699999999999</v>
      </c>
      <c r="C64" s="45">
        <v>3.0371000000000001</v>
      </c>
      <c r="D64" s="45">
        <v>14.7241</v>
      </c>
      <c r="E64" s="45">
        <v>17.146999999999998</v>
      </c>
      <c r="F64" s="45">
        <v>18.1099</v>
      </c>
      <c r="G64" s="45">
        <v>18.081299999999999</v>
      </c>
      <c r="H64" s="45">
        <v>4.0830000000000002</v>
      </c>
      <c r="I64" s="45">
        <v>20.421600000000002</v>
      </c>
      <c r="J64" s="45">
        <v>23.686900000000001</v>
      </c>
      <c r="K64" s="45">
        <v>18.580100000000002</v>
      </c>
      <c r="L64" s="45">
        <v>6.9749999999999996</v>
      </c>
      <c r="M64" s="45">
        <v>2.1294</v>
      </c>
      <c r="N64" s="45">
        <v>7.3163</v>
      </c>
      <c r="O64" s="45">
        <v>11.3721</v>
      </c>
      <c r="P64" s="45">
        <v>7.4124999999999996</v>
      </c>
    </row>
    <row r="65" spans="1:16" hidden="1" outlineLevel="1" collapsed="1">
      <c r="A65" s="8">
        <v>42186</v>
      </c>
      <c r="B65" s="45">
        <v>11.9215</v>
      </c>
      <c r="C65" s="45">
        <v>3.0190000000000001</v>
      </c>
      <c r="D65" s="45">
        <v>13.685</v>
      </c>
      <c r="E65" s="45">
        <v>14.8574</v>
      </c>
      <c r="F65" s="45">
        <v>14.5246</v>
      </c>
      <c r="G65" s="45">
        <v>17.8687</v>
      </c>
      <c r="H65" s="45">
        <v>4.2460000000000004</v>
      </c>
      <c r="I65" s="45">
        <v>20.480799999999999</v>
      </c>
      <c r="J65" s="45">
        <v>22.7285</v>
      </c>
      <c r="K65" s="45">
        <v>14.543200000000001</v>
      </c>
      <c r="L65" s="45">
        <v>6.4622999999999999</v>
      </c>
      <c r="M65" s="45">
        <v>1.9574</v>
      </c>
      <c r="N65" s="45">
        <v>6.7710999999999997</v>
      </c>
      <c r="O65" s="45">
        <v>9.6347000000000005</v>
      </c>
      <c r="P65" s="45">
        <v>7.5278</v>
      </c>
    </row>
    <row r="66" spans="1:16" hidden="1" outlineLevel="1" collapsed="1">
      <c r="A66" s="8">
        <v>42217</v>
      </c>
      <c r="B66" s="45">
        <v>11.805400000000001</v>
      </c>
      <c r="C66" s="45">
        <v>2.6158000000000001</v>
      </c>
      <c r="D66" s="45">
        <v>13.737299999999999</v>
      </c>
      <c r="E66" s="45">
        <v>13.680099999999999</v>
      </c>
      <c r="F66" s="45">
        <v>19.605</v>
      </c>
      <c r="G66" s="45">
        <v>16.9511</v>
      </c>
      <c r="H66" s="45">
        <v>3.2624</v>
      </c>
      <c r="I66" s="45">
        <v>20.0213</v>
      </c>
      <c r="J66" s="45">
        <v>23.130199999999999</v>
      </c>
      <c r="K66" s="45">
        <v>22.808199999999999</v>
      </c>
      <c r="L66" s="45">
        <v>6.8146000000000004</v>
      </c>
      <c r="M66" s="45">
        <v>1.6884999999999999</v>
      </c>
      <c r="N66" s="45">
        <v>7.0080999999999998</v>
      </c>
      <c r="O66" s="45">
        <v>9.1363000000000003</v>
      </c>
      <c r="P66" s="45">
        <v>4.2305999999999999</v>
      </c>
    </row>
    <row r="67" spans="1:16" hidden="1" outlineLevel="1" collapsed="1">
      <c r="A67" s="8">
        <v>42248</v>
      </c>
      <c r="B67" s="45">
        <v>11.617800000000001</v>
      </c>
      <c r="C67" s="45">
        <v>2.4123000000000001</v>
      </c>
      <c r="D67" s="45">
        <v>13.3934</v>
      </c>
      <c r="E67" s="45">
        <v>17.599299999999999</v>
      </c>
      <c r="F67" s="45">
        <v>18.904299999999999</v>
      </c>
      <c r="G67" s="45">
        <v>17.282299999999999</v>
      </c>
      <c r="H67" s="45">
        <v>3.4155000000000002</v>
      </c>
      <c r="I67" s="45">
        <v>20.511700000000001</v>
      </c>
      <c r="J67" s="45">
        <v>22.841699999999999</v>
      </c>
      <c r="K67" s="45">
        <v>19.5396</v>
      </c>
      <c r="L67" s="45">
        <v>6.4379</v>
      </c>
      <c r="M67" s="45">
        <v>1.4535</v>
      </c>
      <c r="N67" s="45">
        <v>7.3067000000000002</v>
      </c>
      <c r="O67" s="45">
        <v>10.673299999999999</v>
      </c>
      <c r="P67" s="45">
        <v>7.5770999999999997</v>
      </c>
    </row>
    <row r="68" spans="1:16" hidden="1" outlineLevel="1" collapsed="1">
      <c r="A68" s="8">
        <v>42278</v>
      </c>
      <c r="B68" s="45">
        <v>12.0884</v>
      </c>
      <c r="C68" s="45">
        <v>2.2565</v>
      </c>
      <c r="D68" s="45">
        <v>14.2111</v>
      </c>
      <c r="E68" s="45">
        <v>16.272300000000001</v>
      </c>
      <c r="F68" s="45">
        <v>15.5791</v>
      </c>
      <c r="G68" s="45">
        <v>16.9999</v>
      </c>
      <c r="H68" s="45">
        <v>3.0468999999999999</v>
      </c>
      <c r="I68" s="45">
        <v>19.997599999999998</v>
      </c>
      <c r="J68" s="45">
        <v>21.4575</v>
      </c>
      <c r="K68" s="45">
        <v>15.710699999999999</v>
      </c>
      <c r="L68" s="45">
        <v>6.1261999999999999</v>
      </c>
      <c r="M68" s="45">
        <v>1.3944000000000001</v>
      </c>
      <c r="N68" s="45">
        <v>7.1074999999999999</v>
      </c>
      <c r="O68" s="45">
        <v>9.2498000000000005</v>
      </c>
      <c r="P68" s="45">
        <v>6.8197000000000001</v>
      </c>
    </row>
    <row r="69" spans="1:16" hidden="1" outlineLevel="1" collapsed="1">
      <c r="A69" s="8">
        <v>42309</v>
      </c>
      <c r="B69" s="45">
        <v>11.264799999999999</v>
      </c>
      <c r="C69" s="45">
        <v>2.1604000000000001</v>
      </c>
      <c r="D69" s="45">
        <v>13.3208</v>
      </c>
      <c r="E69" s="45">
        <v>16.598800000000001</v>
      </c>
      <c r="F69" s="45">
        <v>19.3248</v>
      </c>
      <c r="G69" s="45">
        <v>16.177900000000001</v>
      </c>
      <c r="H69" s="45">
        <v>2.8887999999999998</v>
      </c>
      <c r="I69" s="45">
        <v>19.7729</v>
      </c>
      <c r="J69" s="45">
        <v>21.711400000000001</v>
      </c>
      <c r="K69" s="45">
        <v>20.450099999999999</v>
      </c>
      <c r="L69" s="45">
        <v>6.0488999999999997</v>
      </c>
      <c r="M69" s="45">
        <v>1.2706999999999999</v>
      </c>
      <c r="N69" s="45">
        <v>7.0559000000000003</v>
      </c>
      <c r="O69" s="45">
        <v>8.7609999999999992</v>
      </c>
      <c r="P69" s="45">
        <v>5.3887999999999998</v>
      </c>
    </row>
    <row r="70" spans="1:16" hidden="1" outlineLevel="1" collapsed="1">
      <c r="A70" s="8">
        <v>42339</v>
      </c>
      <c r="B70" s="45">
        <v>10.155200000000001</v>
      </c>
      <c r="C70" s="45">
        <v>2.0525000000000002</v>
      </c>
      <c r="D70" s="45">
        <v>13.010899999999999</v>
      </c>
      <c r="E70" s="45">
        <v>14.8651</v>
      </c>
      <c r="F70" s="45">
        <v>11.5145</v>
      </c>
      <c r="G70" s="45">
        <v>15.987</v>
      </c>
      <c r="H70" s="45">
        <v>3.0367000000000002</v>
      </c>
      <c r="I70" s="45">
        <v>19.9636</v>
      </c>
      <c r="J70" s="45">
        <v>21.546800000000001</v>
      </c>
      <c r="K70" s="45">
        <v>16.021899999999999</v>
      </c>
      <c r="L70" s="45">
        <v>5.5815999999999999</v>
      </c>
      <c r="M70" s="45">
        <v>1.4373</v>
      </c>
      <c r="N70" s="45">
        <v>7.0090000000000003</v>
      </c>
      <c r="O70" s="45">
        <v>9.3626000000000005</v>
      </c>
      <c r="P70" s="45">
        <v>7.9280999999999997</v>
      </c>
    </row>
    <row r="71" spans="1:16" hidden="1" outlineLevel="1" collapsed="1">
      <c r="A71" s="8">
        <v>42370</v>
      </c>
      <c r="B71" s="45">
        <v>9.3011999999999997</v>
      </c>
      <c r="C71" s="45">
        <v>1.7697000000000001</v>
      </c>
      <c r="D71" s="45">
        <v>11.954800000000001</v>
      </c>
      <c r="E71" s="45">
        <v>14.1904</v>
      </c>
      <c r="F71" s="45">
        <v>17.8644</v>
      </c>
      <c r="G71" s="45">
        <v>14.9704</v>
      </c>
      <c r="H71" s="45">
        <v>2.593</v>
      </c>
      <c r="I71" s="45">
        <v>19.806999999999999</v>
      </c>
      <c r="J71" s="45">
        <v>21.314399999999999</v>
      </c>
      <c r="K71" s="45">
        <v>20.2058</v>
      </c>
      <c r="L71" s="45">
        <v>5.2461000000000002</v>
      </c>
      <c r="M71" s="45">
        <v>1.1660999999999999</v>
      </c>
      <c r="N71" s="45">
        <v>6.4401999999999999</v>
      </c>
      <c r="O71" s="45">
        <v>8.9557000000000002</v>
      </c>
      <c r="P71" s="45">
        <v>10.956200000000001</v>
      </c>
    </row>
    <row r="72" spans="1:16" hidden="1" outlineLevel="1" collapsed="1">
      <c r="A72" s="8">
        <v>42401</v>
      </c>
      <c r="B72" s="45">
        <v>10.878</v>
      </c>
      <c r="C72" s="45">
        <v>3.1124999999999998</v>
      </c>
      <c r="D72" s="45">
        <v>12.4429</v>
      </c>
      <c r="E72" s="45">
        <v>14.4899</v>
      </c>
      <c r="F72" s="45">
        <v>13.7331</v>
      </c>
      <c r="G72" s="45">
        <v>17.144400000000001</v>
      </c>
      <c r="H72" s="45">
        <v>5.1978999999999997</v>
      </c>
      <c r="I72" s="45">
        <v>19.662500000000001</v>
      </c>
      <c r="J72" s="45">
        <v>20.500299999999999</v>
      </c>
      <c r="K72" s="45">
        <v>18.787199999999999</v>
      </c>
      <c r="L72" s="45">
        <v>5.7564000000000002</v>
      </c>
      <c r="M72" s="45">
        <v>1.6062000000000001</v>
      </c>
      <c r="N72" s="45">
        <v>6.5770999999999997</v>
      </c>
      <c r="O72" s="45">
        <v>8.4009</v>
      </c>
      <c r="P72" s="45">
        <v>2.2926000000000002</v>
      </c>
    </row>
    <row r="73" spans="1:16" hidden="1" outlineLevel="1" collapsed="1">
      <c r="A73" s="8">
        <v>42430</v>
      </c>
      <c r="B73" s="45">
        <v>11.2334</v>
      </c>
      <c r="C73" s="45">
        <v>4.8762999999999996</v>
      </c>
      <c r="D73" s="45">
        <v>11.6761</v>
      </c>
      <c r="E73" s="45">
        <v>14.2279</v>
      </c>
      <c r="F73" s="45">
        <v>8.6608000000000001</v>
      </c>
      <c r="G73" s="45">
        <v>17.863499999999998</v>
      </c>
      <c r="H73" s="45">
        <v>8.1021000000000001</v>
      </c>
      <c r="I73" s="45">
        <v>19.007899999999999</v>
      </c>
      <c r="J73" s="45">
        <v>19.278099999999998</v>
      </c>
      <c r="K73" s="45">
        <v>18.081600000000002</v>
      </c>
      <c r="L73" s="45">
        <v>5.8743999999999996</v>
      </c>
      <c r="M73" s="45">
        <v>2.2056</v>
      </c>
      <c r="N73" s="45">
        <v>6.2080000000000002</v>
      </c>
      <c r="O73" s="45">
        <v>7.1887999999999996</v>
      </c>
      <c r="P73" s="45">
        <v>7.0928000000000004</v>
      </c>
    </row>
    <row r="74" spans="1:16" hidden="1" outlineLevel="1" collapsed="1">
      <c r="A74" s="8">
        <v>42461</v>
      </c>
      <c r="B74" s="45">
        <v>11.4727</v>
      </c>
      <c r="C74" s="45">
        <v>4.6058000000000003</v>
      </c>
      <c r="D74" s="45">
        <v>11.880599999999999</v>
      </c>
      <c r="E74" s="45">
        <v>13.9543</v>
      </c>
      <c r="F74" s="45">
        <v>16.3767</v>
      </c>
      <c r="G74" s="45">
        <v>17.372800000000002</v>
      </c>
      <c r="H74" s="45">
        <v>7.6973000000000003</v>
      </c>
      <c r="I74" s="45">
        <v>18.260999999999999</v>
      </c>
      <c r="J74" s="45">
        <v>19.003699999999998</v>
      </c>
      <c r="K74" s="45">
        <v>16.9438</v>
      </c>
      <c r="L74" s="45">
        <v>5.7153999999999998</v>
      </c>
      <c r="M74" s="45">
        <v>1.8674999999999999</v>
      </c>
      <c r="N74" s="45">
        <v>5.9607000000000001</v>
      </c>
      <c r="O74" s="45">
        <v>7.3587999999999996</v>
      </c>
      <c r="P74" s="45">
        <v>7.1063000000000001</v>
      </c>
    </row>
    <row r="75" spans="1:16" hidden="1" outlineLevel="1" collapsed="1">
      <c r="A75" s="8">
        <v>42491</v>
      </c>
      <c r="B75" s="45">
        <v>10.909800000000001</v>
      </c>
      <c r="C75" s="45">
        <v>3.4198</v>
      </c>
      <c r="D75" s="45">
        <v>11.433999999999999</v>
      </c>
      <c r="E75" s="45">
        <v>13.857799999999999</v>
      </c>
      <c r="F75" s="45">
        <v>16.385400000000001</v>
      </c>
      <c r="G75" s="45">
        <v>16.321300000000001</v>
      </c>
      <c r="H75" s="45">
        <v>5.6830999999999996</v>
      </c>
      <c r="I75" s="45">
        <v>17.486799999999999</v>
      </c>
      <c r="J75" s="45">
        <v>18.357800000000001</v>
      </c>
      <c r="K75" s="45">
        <v>17.259899999999998</v>
      </c>
      <c r="L75" s="45">
        <v>5.4588000000000001</v>
      </c>
      <c r="M75" s="45">
        <v>1.4144000000000001</v>
      </c>
      <c r="N75" s="45">
        <v>5.7615999999999996</v>
      </c>
      <c r="O75" s="45">
        <v>7.4551999999999996</v>
      </c>
      <c r="P75" s="45">
        <v>7.0000999999999998</v>
      </c>
    </row>
    <row r="76" spans="1:16" hidden="1" outlineLevel="1" collapsed="1">
      <c r="A76" s="8">
        <v>42522</v>
      </c>
      <c r="B76" s="45">
        <v>9.9322999999999997</v>
      </c>
      <c r="C76" s="45">
        <v>2.5482999999999998</v>
      </c>
      <c r="D76" s="45">
        <v>11.044</v>
      </c>
      <c r="E76" s="45">
        <v>14.4856</v>
      </c>
      <c r="F76" s="45">
        <v>9.7879000000000005</v>
      </c>
      <c r="G76" s="45">
        <v>16.3309</v>
      </c>
      <c r="H76" s="45">
        <v>6.0789999999999997</v>
      </c>
      <c r="I76" s="45">
        <v>17.795500000000001</v>
      </c>
      <c r="J76" s="45">
        <v>17.9953</v>
      </c>
      <c r="K76" s="45">
        <v>17.634499999999999</v>
      </c>
      <c r="L76" s="45">
        <v>4.5067000000000004</v>
      </c>
      <c r="M76" s="45">
        <v>1.0416000000000001</v>
      </c>
      <c r="N76" s="45">
        <v>5.4690000000000003</v>
      </c>
      <c r="O76" s="45">
        <v>7.1215000000000002</v>
      </c>
      <c r="P76" s="45">
        <v>7.2401</v>
      </c>
    </row>
    <row r="77" spans="1:16" hidden="1" outlineLevel="1" collapsed="1">
      <c r="A77" s="8">
        <v>42552</v>
      </c>
      <c r="B77" s="45">
        <v>9.5379000000000005</v>
      </c>
      <c r="C77" s="45">
        <v>3.1166</v>
      </c>
      <c r="D77" s="45">
        <v>10.307499999999999</v>
      </c>
      <c r="E77" s="45">
        <v>13.289400000000001</v>
      </c>
      <c r="F77" s="45">
        <v>10.696</v>
      </c>
      <c r="G77" s="45">
        <v>15.7134</v>
      </c>
      <c r="H77" s="45">
        <v>6.2621000000000002</v>
      </c>
      <c r="I77" s="45">
        <v>17.361999999999998</v>
      </c>
      <c r="J77" s="45">
        <v>17.927700000000002</v>
      </c>
      <c r="K77" s="45">
        <v>17.0212</v>
      </c>
      <c r="L77" s="45">
        <v>4.4775</v>
      </c>
      <c r="M77" s="45">
        <v>0.90690000000000004</v>
      </c>
      <c r="N77" s="45">
        <v>5.0747</v>
      </c>
      <c r="O77" s="45">
        <v>6.5285000000000002</v>
      </c>
      <c r="P77" s="45">
        <v>6.9961000000000002</v>
      </c>
    </row>
    <row r="78" spans="1:16" hidden="1" outlineLevel="1" collapsed="1">
      <c r="A78" s="8">
        <v>42583</v>
      </c>
      <c r="B78" s="45">
        <v>8.9589999999999996</v>
      </c>
      <c r="C78" s="45">
        <v>2.5017999999999998</v>
      </c>
      <c r="D78" s="45">
        <v>10.058400000000001</v>
      </c>
      <c r="E78" s="45">
        <v>12.3064</v>
      </c>
      <c r="F78" s="45">
        <v>10.0731</v>
      </c>
      <c r="G78" s="45">
        <v>14.6806</v>
      </c>
      <c r="H78" s="45">
        <v>4.2454000000000001</v>
      </c>
      <c r="I78" s="45">
        <v>17.1081</v>
      </c>
      <c r="J78" s="45">
        <v>17.185199999999998</v>
      </c>
      <c r="K78" s="45">
        <v>17.909500000000001</v>
      </c>
      <c r="L78" s="45">
        <v>4.1520000000000001</v>
      </c>
      <c r="M78" s="45">
        <v>1.1433</v>
      </c>
      <c r="N78" s="45">
        <v>4.7899000000000003</v>
      </c>
      <c r="O78" s="45">
        <v>5.2778</v>
      </c>
      <c r="P78" s="45">
        <v>8.6479999999999997</v>
      </c>
    </row>
    <row r="79" spans="1:16" hidden="1" outlineLevel="1" collapsed="1">
      <c r="A79" s="8">
        <v>42614</v>
      </c>
      <c r="B79" s="45">
        <v>8.7239000000000004</v>
      </c>
      <c r="C79" s="45">
        <v>3.3687999999999998</v>
      </c>
      <c r="D79" s="45">
        <v>9.5869999999999997</v>
      </c>
      <c r="E79" s="45">
        <v>12.9658</v>
      </c>
      <c r="F79" s="45">
        <v>8.5386000000000006</v>
      </c>
      <c r="G79" s="45">
        <v>14.3802</v>
      </c>
      <c r="H79" s="45">
        <v>5.7655000000000003</v>
      </c>
      <c r="I79" s="45">
        <v>16.8018</v>
      </c>
      <c r="J79" s="45">
        <v>17.321100000000001</v>
      </c>
      <c r="K79" s="45">
        <v>15.7338</v>
      </c>
      <c r="L79" s="45">
        <v>3.9209999999999998</v>
      </c>
      <c r="M79" s="45">
        <v>1.2202</v>
      </c>
      <c r="N79" s="45">
        <v>4.3756000000000004</v>
      </c>
      <c r="O79" s="45">
        <v>5.9466000000000001</v>
      </c>
      <c r="P79" s="45">
        <v>7.4981999999999998</v>
      </c>
    </row>
    <row r="80" spans="1:16" hidden="1" outlineLevel="1" collapsed="1">
      <c r="A80" s="8">
        <v>42644</v>
      </c>
      <c r="B80" s="45">
        <v>9.0524000000000004</v>
      </c>
      <c r="C80" s="45">
        <v>2.6694</v>
      </c>
      <c r="D80" s="45">
        <v>10.1852</v>
      </c>
      <c r="E80" s="45">
        <v>13.686999999999999</v>
      </c>
      <c r="F80" s="45">
        <v>12.592499999999999</v>
      </c>
      <c r="G80" s="45">
        <v>14.3703</v>
      </c>
      <c r="H80" s="45">
        <v>4.7130000000000001</v>
      </c>
      <c r="I80" s="45">
        <v>16.526399999999999</v>
      </c>
      <c r="J80" s="45">
        <v>17.661799999999999</v>
      </c>
      <c r="K80" s="45">
        <v>18.790400000000002</v>
      </c>
      <c r="L80" s="45">
        <v>4.2237</v>
      </c>
      <c r="M80" s="45">
        <v>1.1437999999999999</v>
      </c>
      <c r="N80" s="45">
        <v>4.9375999999999998</v>
      </c>
      <c r="O80" s="45">
        <v>6.8602999999999996</v>
      </c>
      <c r="P80" s="45">
        <v>7.3639999999999999</v>
      </c>
    </row>
    <row r="81" spans="1:16" hidden="1" outlineLevel="1" collapsed="1">
      <c r="A81" s="8">
        <v>42675</v>
      </c>
      <c r="B81" s="45">
        <v>9.2471999999999994</v>
      </c>
      <c r="C81" s="45">
        <v>2.6884999999999999</v>
      </c>
      <c r="D81" s="45">
        <v>10.5555</v>
      </c>
      <c r="E81" s="45">
        <v>12.7639</v>
      </c>
      <c r="F81" s="45">
        <v>9.4865999999999993</v>
      </c>
      <c r="G81" s="45">
        <v>13.8835</v>
      </c>
      <c r="H81" s="45">
        <v>4.0961999999999996</v>
      </c>
      <c r="I81" s="45">
        <v>16.647400000000001</v>
      </c>
      <c r="J81" s="45">
        <v>17.865600000000001</v>
      </c>
      <c r="K81" s="45">
        <v>16.516300000000001</v>
      </c>
      <c r="L81" s="45">
        <v>4.6833</v>
      </c>
      <c r="M81" s="45">
        <v>1.0099</v>
      </c>
      <c r="N81" s="45">
        <v>5.0236000000000001</v>
      </c>
      <c r="O81" s="45">
        <v>7.4759000000000002</v>
      </c>
      <c r="P81" s="45">
        <v>8.9268000000000001</v>
      </c>
    </row>
    <row r="82" spans="1:16" hidden="1" outlineLevel="1" collapsed="1">
      <c r="A82" s="8">
        <v>42705</v>
      </c>
      <c r="B82" s="45">
        <v>8.9110999999999994</v>
      </c>
      <c r="C82" s="45">
        <v>2.8068</v>
      </c>
      <c r="D82" s="45">
        <v>9.9896999999999991</v>
      </c>
      <c r="E82" s="45">
        <v>12.829800000000001</v>
      </c>
      <c r="F82" s="45">
        <v>13.9506</v>
      </c>
      <c r="G82" s="45">
        <v>13.3504</v>
      </c>
      <c r="H82" s="45">
        <v>4.1687000000000003</v>
      </c>
      <c r="I82" s="45">
        <v>16.537400000000002</v>
      </c>
      <c r="J82" s="45">
        <v>18.0899</v>
      </c>
      <c r="K82" s="45">
        <v>19.438600000000001</v>
      </c>
      <c r="L82" s="45">
        <v>4.7962999999999996</v>
      </c>
      <c r="M82" s="45">
        <v>0.93100000000000005</v>
      </c>
      <c r="N82" s="45">
        <v>4.9923999999999999</v>
      </c>
      <c r="O82" s="45">
        <v>7.6976000000000004</v>
      </c>
      <c r="P82" s="45">
        <v>9.0521999999999991</v>
      </c>
    </row>
    <row r="83" spans="1:16" hidden="1" outlineLevel="1" collapsed="1">
      <c r="A83" s="8">
        <v>42736</v>
      </c>
      <c r="B83" s="45">
        <v>8.9725000000000001</v>
      </c>
      <c r="C83" s="45">
        <v>2.448</v>
      </c>
      <c r="D83" s="45">
        <v>9.9092000000000002</v>
      </c>
      <c r="E83" s="45">
        <v>12.3485</v>
      </c>
      <c r="F83" s="45">
        <v>10.4237</v>
      </c>
      <c r="G83" s="45">
        <v>14.587199999999999</v>
      </c>
      <c r="H83" s="45">
        <v>4.1730999999999998</v>
      </c>
      <c r="I83" s="45">
        <v>16.5579</v>
      </c>
      <c r="J83" s="45">
        <v>18.0288</v>
      </c>
      <c r="K83" s="45">
        <v>13.328099999999999</v>
      </c>
      <c r="L83" s="45">
        <v>4.4389000000000003</v>
      </c>
      <c r="M83" s="45">
        <v>1.1623000000000001</v>
      </c>
      <c r="N83" s="45">
        <v>4.7709000000000001</v>
      </c>
      <c r="O83" s="45">
        <v>6.7962999999999996</v>
      </c>
      <c r="P83" s="45">
        <v>7.9333999999999998</v>
      </c>
    </row>
    <row r="84" spans="1:16" hidden="1" outlineLevel="1" collapsed="1">
      <c r="A84" s="8">
        <v>42767</v>
      </c>
      <c r="B84" s="45">
        <v>8.6936999999999998</v>
      </c>
      <c r="C84" s="45">
        <v>3.3086000000000002</v>
      </c>
      <c r="D84" s="45">
        <v>9.4936000000000007</v>
      </c>
      <c r="E84" s="45">
        <v>11.8568</v>
      </c>
      <c r="F84" s="45">
        <v>11.803000000000001</v>
      </c>
      <c r="G84" s="45">
        <v>13.988200000000001</v>
      </c>
      <c r="H84" s="45">
        <v>5.8663999999999996</v>
      </c>
      <c r="I84" s="45">
        <v>15.7584</v>
      </c>
      <c r="J84" s="45">
        <v>17.243200000000002</v>
      </c>
      <c r="K84" s="45">
        <v>18.193000000000001</v>
      </c>
      <c r="L84" s="45">
        <v>4.0872999999999999</v>
      </c>
      <c r="M84" s="45">
        <v>1.0167999999999999</v>
      </c>
      <c r="N84" s="45">
        <v>4.3273000000000001</v>
      </c>
      <c r="O84" s="45">
        <v>6.5730000000000004</v>
      </c>
      <c r="P84" s="45">
        <v>6.7107999999999999</v>
      </c>
    </row>
    <row r="85" spans="1:16" hidden="1" outlineLevel="1" collapsed="1">
      <c r="A85" s="8">
        <v>42795</v>
      </c>
      <c r="B85" s="45">
        <v>8.1763999999999992</v>
      </c>
      <c r="C85" s="45">
        <v>2.9897999999999998</v>
      </c>
      <c r="D85" s="45">
        <v>8.9772999999999996</v>
      </c>
      <c r="E85" s="45">
        <v>12.725</v>
      </c>
      <c r="F85" s="45">
        <v>8.1891999999999996</v>
      </c>
      <c r="G85" s="45">
        <v>13.319000000000001</v>
      </c>
      <c r="H85" s="45">
        <v>5.8718000000000004</v>
      </c>
      <c r="I85" s="45">
        <v>14.5718</v>
      </c>
      <c r="J85" s="45">
        <v>16.932300000000001</v>
      </c>
      <c r="K85" s="45">
        <v>20.145600000000002</v>
      </c>
      <c r="L85" s="45">
        <v>3.4643999999999999</v>
      </c>
      <c r="M85" s="45">
        <v>1.0064</v>
      </c>
      <c r="N85" s="45">
        <v>4.1021000000000001</v>
      </c>
      <c r="O85" s="45">
        <v>5.7297000000000002</v>
      </c>
      <c r="P85" s="45">
        <v>7.3963999999999999</v>
      </c>
    </row>
    <row r="86" spans="1:16" hidden="1" outlineLevel="1" collapsed="1">
      <c r="A86" s="8">
        <v>42826</v>
      </c>
      <c r="B86" s="45">
        <v>7.9466999999999999</v>
      </c>
      <c r="C86" s="45">
        <v>3.8037999999999998</v>
      </c>
      <c r="D86" s="45">
        <v>8.7769999999999992</v>
      </c>
      <c r="E86" s="45">
        <v>11.103400000000001</v>
      </c>
      <c r="F86" s="45">
        <v>9.4331999999999994</v>
      </c>
      <c r="G86" s="45">
        <v>12.809100000000001</v>
      </c>
      <c r="H86" s="45">
        <v>6.3037999999999998</v>
      </c>
      <c r="I86" s="45">
        <v>14.794600000000001</v>
      </c>
      <c r="J86" s="45">
        <v>16.369</v>
      </c>
      <c r="K86" s="45">
        <v>17.772600000000001</v>
      </c>
      <c r="L86" s="45">
        <v>3.3826999999999998</v>
      </c>
      <c r="M86" s="45">
        <v>1.1597999999999999</v>
      </c>
      <c r="N86" s="45">
        <v>3.7683</v>
      </c>
      <c r="O86" s="45">
        <v>5.1529999999999996</v>
      </c>
      <c r="P86" s="45">
        <v>7.1643999999999997</v>
      </c>
    </row>
    <row r="87" spans="1:16" hidden="1" outlineLevel="1" collapsed="1">
      <c r="A87" s="8">
        <v>42856</v>
      </c>
      <c r="B87" s="45">
        <v>7.4234999999999998</v>
      </c>
      <c r="C87" s="45">
        <v>2.423</v>
      </c>
      <c r="D87" s="45">
        <v>8.3057999999999996</v>
      </c>
      <c r="E87" s="45">
        <v>11.1317</v>
      </c>
      <c r="F87" s="45">
        <v>13.811199999999999</v>
      </c>
      <c r="G87" s="45">
        <v>12.1607</v>
      </c>
      <c r="H87" s="45">
        <v>3.9176000000000002</v>
      </c>
      <c r="I87" s="45">
        <v>14.3308</v>
      </c>
      <c r="J87" s="45">
        <v>15.6349</v>
      </c>
      <c r="K87" s="45">
        <v>16.259799999999998</v>
      </c>
      <c r="L87" s="45">
        <v>3.1608000000000001</v>
      </c>
      <c r="M87" s="45">
        <v>1.0996999999999999</v>
      </c>
      <c r="N87" s="45">
        <v>3.5375999999999999</v>
      </c>
      <c r="O87" s="45">
        <v>4.9554</v>
      </c>
      <c r="P87" s="45">
        <v>6.0311000000000003</v>
      </c>
    </row>
    <row r="88" spans="1:16" hidden="1" outlineLevel="1" collapsed="1">
      <c r="A88" s="8">
        <v>42887</v>
      </c>
      <c r="B88" s="45">
        <v>7.1536999999999997</v>
      </c>
      <c r="C88" s="45">
        <v>2.6709999999999998</v>
      </c>
      <c r="D88" s="45">
        <v>8.1775000000000002</v>
      </c>
      <c r="E88" s="45">
        <v>9.5145999999999997</v>
      </c>
      <c r="F88" s="45">
        <v>17.364799999999999</v>
      </c>
      <c r="G88" s="45">
        <v>12.4078</v>
      </c>
      <c r="H88" s="45">
        <v>4.8381999999999996</v>
      </c>
      <c r="I88" s="45">
        <v>14.5792</v>
      </c>
      <c r="J88" s="45">
        <v>15.7841</v>
      </c>
      <c r="K88" s="45">
        <v>18.5669</v>
      </c>
      <c r="L88" s="45">
        <v>3.2504</v>
      </c>
      <c r="M88" s="45">
        <v>0.94489999999999996</v>
      </c>
      <c r="N88" s="45">
        <v>3.5459000000000001</v>
      </c>
      <c r="O88" s="45">
        <v>4.9183000000000003</v>
      </c>
      <c r="P88" s="45">
        <v>5.6048999999999998</v>
      </c>
    </row>
    <row r="89" spans="1:16" hidden="1" outlineLevel="1" collapsed="1">
      <c r="A89" s="8">
        <v>42917</v>
      </c>
      <c r="B89" s="45">
        <v>7.5625</v>
      </c>
      <c r="C89" s="45">
        <v>1.6109</v>
      </c>
      <c r="D89" s="45">
        <v>8.5246999999999993</v>
      </c>
      <c r="E89" s="45">
        <v>10.3454</v>
      </c>
      <c r="F89" s="45">
        <v>13.3011</v>
      </c>
      <c r="G89" s="45">
        <v>12.654299999999999</v>
      </c>
      <c r="H89" s="45">
        <v>2.6166999999999998</v>
      </c>
      <c r="I89" s="45">
        <v>14.4412</v>
      </c>
      <c r="J89" s="45">
        <v>15.7064</v>
      </c>
      <c r="K89" s="45">
        <v>14.3446</v>
      </c>
      <c r="L89" s="45">
        <v>3.1301000000000001</v>
      </c>
      <c r="M89" s="45">
        <v>0.88660000000000005</v>
      </c>
      <c r="N89" s="45">
        <v>3.4584000000000001</v>
      </c>
      <c r="O89" s="45">
        <v>4.5872999999999999</v>
      </c>
      <c r="P89" s="45">
        <v>7.3498999999999999</v>
      </c>
    </row>
    <row r="90" spans="1:16" hidden="1" outlineLevel="1" collapsed="1">
      <c r="A90" s="8">
        <v>42948</v>
      </c>
      <c r="B90" s="45">
        <v>7.1778000000000004</v>
      </c>
      <c r="C90" s="45">
        <v>1.9661</v>
      </c>
      <c r="D90" s="45">
        <v>7.9894999999999996</v>
      </c>
      <c r="E90" s="45">
        <v>9.7989999999999995</v>
      </c>
      <c r="F90" s="45">
        <v>6.0708000000000002</v>
      </c>
      <c r="G90" s="45">
        <v>11.930199999999999</v>
      </c>
      <c r="H90" s="45">
        <v>3.2730000000000001</v>
      </c>
      <c r="I90" s="45">
        <v>13.6784</v>
      </c>
      <c r="J90" s="45">
        <v>14.5192</v>
      </c>
      <c r="K90" s="45">
        <v>18.958500000000001</v>
      </c>
      <c r="L90" s="45">
        <v>3.016</v>
      </c>
      <c r="M90" s="45">
        <v>0.89480000000000004</v>
      </c>
      <c r="N90" s="45">
        <v>3.2606000000000002</v>
      </c>
      <c r="O90" s="45">
        <v>4.5628000000000002</v>
      </c>
      <c r="P90" s="45">
        <v>3.8553000000000002</v>
      </c>
    </row>
    <row r="91" spans="1:16" hidden="1" outlineLevel="1" collapsed="1">
      <c r="A91" s="8">
        <v>42979</v>
      </c>
      <c r="B91" s="45">
        <v>6.1928999999999998</v>
      </c>
      <c r="C91" s="45">
        <v>1.4823999999999999</v>
      </c>
      <c r="D91" s="45">
        <v>7.5473999999999997</v>
      </c>
      <c r="E91" s="45">
        <v>8.7390000000000008</v>
      </c>
      <c r="F91" s="45">
        <v>9.4544999999999995</v>
      </c>
      <c r="G91" s="45">
        <v>10.8674</v>
      </c>
      <c r="H91" s="45">
        <v>2.819</v>
      </c>
      <c r="I91" s="45">
        <v>12.8916</v>
      </c>
      <c r="J91" s="45">
        <v>14.276999999999999</v>
      </c>
      <c r="K91" s="45">
        <v>10.290100000000001</v>
      </c>
      <c r="L91" s="45">
        <v>2.6425000000000001</v>
      </c>
      <c r="M91" s="45">
        <v>0.6744</v>
      </c>
      <c r="N91" s="45">
        <v>3.0958999999999999</v>
      </c>
      <c r="O91" s="45">
        <v>4.4020000000000001</v>
      </c>
      <c r="P91" s="45">
        <v>6.4753999999999996</v>
      </c>
    </row>
    <row r="92" spans="1:16" hidden="1" outlineLevel="1" collapsed="1">
      <c r="A92" s="8">
        <v>43009</v>
      </c>
      <c r="B92" s="45">
        <v>6.5933999999999999</v>
      </c>
      <c r="C92" s="45">
        <v>1.5933999999999999</v>
      </c>
      <c r="D92" s="45">
        <v>7.5404999999999998</v>
      </c>
      <c r="E92" s="45">
        <v>9.0848999999999993</v>
      </c>
      <c r="F92" s="45">
        <v>12.5724</v>
      </c>
      <c r="G92" s="45">
        <v>11.3771</v>
      </c>
      <c r="H92" s="45">
        <v>2.6286999999999998</v>
      </c>
      <c r="I92" s="45">
        <v>13.174899999999999</v>
      </c>
      <c r="J92" s="45">
        <v>14.0258</v>
      </c>
      <c r="K92" s="45">
        <v>16.4072</v>
      </c>
      <c r="L92" s="45">
        <v>2.7902</v>
      </c>
      <c r="M92" s="45">
        <v>0.91180000000000005</v>
      </c>
      <c r="N92" s="45">
        <v>2.9956</v>
      </c>
      <c r="O92" s="45">
        <v>4.4919000000000002</v>
      </c>
      <c r="P92" s="45">
        <v>7.0026000000000002</v>
      </c>
    </row>
    <row r="93" spans="1:16" hidden="1" outlineLevel="1" collapsed="1">
      <c r="A93" s="8">
        <v>43040</v>
      </c>
      <c r="B93" s="45">
        <v>6.5373999999999999</v>
      </c>
      <c r="C93" s="45">
        <v>1.6164000000000001</v>
      </c>
      <c r="D93" s="45">
        <v>7.4566999999999997</v>
      </c>
      <c r="E93" s="45">
        <v>8.7132000000000005</v>
      </c>
      <c r="F93" s="45">
        <v>11.5847</v>
      </c>
      <c r="G93" s="45">
        <v>11.211399999999999</v>
      </c>
      <c r="H93" s="45">
        <v>2.7122999999999999</v>
      </c>
      <c r="I93" s="45">
        <v>12.730499999999999</v>
      </c>
      <c r="J93" s="45">
        <v>14.3355</v>
      </c>
      <c r="K93" s="45">
        <v>13.502000000000001</v>
      </c>
      <c r="L93" s="45">
        <v>2.6850999999999998</v>
      </c>
      <c r="M93" s="45">
        <v>0.83620000000000005</v>
      </c>
      <c r="N93" s="45">
        <v>2.8723000000000001</v>
      </c>
      <c r="O93" s="45">
        <v>4.2888000000000002</v>
      </c>
      <c r="P93" s="45">
        <v>6.1571999999999996</v>
      </c>
    </row>
    <row r="94" spans="1:16" hidden="1" outlineLevel="1" collapsed="1">
      <c r="A94" s="8">
        <v>43070</v>
      </c>
      <c r="B94" s="45">
        <v>6.6981000000000002</v>
      </c>
      <c r="C94" s="45">
        <v>1.7704</v>
      </c>
      <c r="D94" s="45">
        <v>7.6150000000000002</v>
      </c>
      <c r="E94" s="45">
        <v>8.9585000000000008</v>
      </c>
      <c r="F94" s="45">
        <v>7.79</v>
      </c>
      <c r="G94" s="45">
        <v>11.398199999999999</v>
      </c>
      <c r="H94" s="45">
        <v>2.7694999999999999</v>
      </c>
      <c r="I94" s="45">
        <v>13.0768</v>
      </c>
      <c r="J94" s="45">
        <v>15.2683</v>
      </c>
      <c r="K94" s="45">
        <v>12.734</v>
      </c>
      <c r="L94" s="45">
        <v>2.6267999999999998</v>
      </c>
      <c r="M94" s="45">
        <v>0.88680000000000003</v>
      </c>
      <c r="N94" s="45">
        <v>2.7770000000000001</v>
      </c>
      <c r="O94" s="45">
        <v>4.4433999999999996</v>
      </c>
      <c r="P94" s="45">
        <v>6.9149000000000003</v>
      </c>
    </row>
    <row r="95" spans="1:16" hidden="1" outlineLevel="1" collapsed="1">
      <c r="A95" s="8">
        <v>43101</v>
      </c>
      <c r="B95" s="45">
        <v>6.7842000000000002</v>
      </c>
      <c r="C95" s="45">
        <v>1.381</v>
      </c>
      <c r="D95" s="45">
        <v>7.8796999999999997</v>
      </c>
      <c r="E95" s="45">
        <v>9.4680999999999997</v>
      </c>
      <c r="F95" s="45">
        <v>14.9392</v>
      </c>
      <c r="G95" s="45">
        <v>11.7418</v>
      </c>
      <c r="H95" s="45">
        <v>2.1246999999999998</v>
      </c>
      <c r="I95" s="45">
        <v>13.334099999999999</v>
      </c>
      <c r="J95" s="45">
        <v>14.945399999999999</v>
      </c>
      <c r="K95" s="45">
        <v>17.066800000000001</v>
      </c>
      <c r="L95" s="45">
        <v>2.5762999999999998</v>
      </c>
      <c r="M95" s="45">
        <v>0.93720000000000003</v>
      </c>
      <c r="N95" s="45">
        <v>2.8306</v>
      </c>
      <c r="O95" s="45">
        <v>4.6936</v>
      </c>
      <c r="P95" s="45">
        <v>6.2995999999999999</v>
      </c>
    </row>
    <row r="96" spans="1:16" hidden="1" outlineLevel="1" collapsed="1">
      <c r="A96" s="8">
        <v>43132</v>
      </c>
      <c r="B96" s="45">
        <v>6.4024000000000001</v>
      </c>
      <c r="C96" s="45">
        <v>1.7628999999999999</v>
      </c>
      <c r="D96" s="45">
        <v>7.5288000000000004</v>
      </c>
      <c r="E96" s="45">
        <v>7.6814999999999998</v>
      </c>
      <c r="F96" s="45">
        <v>7.7209000000000003</v>
      </c>
      <c r="G96" s="45">
        <v>11.509499999999999</v>
      </c>
      <c r="H96" s="45">
        <v>2.9380000000000002</v>
      </c>
      <c r="I96" s="45">
        <v>13.436400000000001</v>
      </c>
      <c r="J96" s="45">
        <v>15.135999999999999</v>
      </c>
      <c r="K96" s="45">
        <v>13.5693</v>
      </c>
      <c r="L96" s="45">
        <v>2.7437</v>
      </c>
      <c r="M96" s="45">
        <v>0.93320000000000003</v>
      </c>
      <c r="N96" s="45">
        <v>2.5731999999999999</v>
      </c>
      <c r="O96" s="45">
        <v>5.1980000000000004</v>
      </c>
      <c r="P96" s="45">
        <v>7.2416999999999998</v>
      </c>
    </row>
    <row r="97" spans="1:16" hidden="1" outlineLevel="1" collapsed="1">
      <c r="A97" s="8">
        <v>43160</v>
      </c>
      <c r="B97" s="45">
        <v>6.5814000000000004</v>
      </c>
      <c r="C97" s="45">
        <v>1.8181</v>
      </c>
      <c r="D97" s="45">
        <v>7.8738999999999999</v>
      </c>
      <c r="E97" s="45">
        <v>9.5418000000000003</v>
      </c>
      <c r="F97" s="45">
        <v>8.1496999999999993</v>
      </c>
      <c r="G97" s="45">
        <v>10.8834</v>
      </c>
      <c r="H97" s="45">
        <v>2.6633</v>
      </c>
      <c r="I97" s="45">
        <v>13.381500000000001</v>
      </c>
      <c r="J97" s="45">
        <v>15.2462</v>
      </c>
      <c r="K97" s="45">
        <v>14.1531</v>
      </c>
      <c r="L97" s="45">
        <v>2.3174999999999999</v>
      </c>
      <c r="M97" s="45">
        <v>0.90620000000000001</v>
      </c>
      <c r="N97" s="45">
        <v>2.3856000000000002</v>
      </c>
      <c r="O97" s="45">
        <v>4.9836</v>
      </c>
      <c r="P97" s="45">
        <v>7.9953000000000003</v>
      </c>
    </row>
    <row r="98" spans="1:16" hidden="1" outlineLevel="1" collapsed="1">
      <c r="A98" s="8">
        <v>43191</v>
      </c>
      <c r="B98" s="45">
        <v>6.5890000000000004</v>
      </c>
      <c r="C98" s="45">
        <v>1.5154000000000001</v>
      </c>
      <c r="D98" s="45">
        <v>8.0032999999999994</v>
      </c>
      <c r="E98" s="45">
        <v>9.1019000000000005</v>
      </c>
      <c r="F98" s="45">
        <v>7.4954000000000001</v>
      </c>
      <c r="G98" s="45">
        <v>11.207800000000001</v>
      </c>
      <c r="H98" s="45">
        <v>2.3388</v>
      </c>
      <c r="I98" s="45">
        <v>13.4344</v>
      </c>
      <c r="J98" s="45">
        <v>15.263299999999999</v>
      </c>
      <c r="K98" s="45">
        <v>16.719799999999999</v>
      </c>
      <c r="L98" s="45">
        <v>2.2488000000000001</v>
      </c>
      <c r="M98" s="45">
        <v>0.85409999999999997</v>
      </c>
      <c r="N98" s="45">
        <v>2.5259999999999998</v>
      </c>
      <c r="O98" s="45">
        <v>4.0960000000000001</v>
      </c>
      <c r="P98" s="45">
        <v>6.9553000000000003</v>
      </c>
    </row>
    <row r="99" spans="1:16" hidden="1" outlineLevel="1" collapsed="1">
      <c r="A99" s="8">
        <v>43221</v>
      </c>
      <c r="B99" s="45">
        <v>6.3834</v>
      </c>
      <c r="C99" s="45">
        <v>1.8443000000000001</v>
      </c>
      <c r="D99" s="45">
        <v>7.9885000000000002</v>
      </c>
      <c r="E99" s="45">
        <v>8.5703999999999994</v>
      </c>
      <c r="F99" s="45">
        <v>8.33</v>
      </c>
      <c r="G99" s="45">
        <v>10.630699999999999</v>
      </c>
      <c r="H99" s="45">
        <v>2.8169</v>
      </c>
      <c r="I99" s="45">
        <v>13.4016</v>
      </c>
      <c r="J99" s="45">
        <v>14.4521</v>
      </c>
      <c r="K99" s="45">
        <v>18.163399999999999</v>
      </c>
      <c r="L99" s="45">
        <v>2.2776999999999998</v>
      </c>
      <c r="M99" s="45">
        <v>0.90490000000000004</v>
      </c>
      <c r="N99" s="45">
        <v>2.5958999999999999</v>
      </c>
      <c r="O99" s="45">
        <v>4.6585999999999999</v>
      </c>
      <c r="P99" s="45">
        <v>4.3048999999999999</v>
      </c>
    </row>
    <row r="100" spans="1:16" hidden="1" outlineLevel="1" collapsed="1">
      <c r="A100" s="8">
        <v>43252</v>
      </c>
      <c r="B100" s="45">
        <v>6.2091000000000003</v>
      </c>
      <c r="C100" s="45">
        <v>1.6001000000000001</v>
      </c>
      <c r="D100" s="45">
        <v>7.8746999999999998</v>
      </c>
      <c r="E100" s="45">
        <v>9.5485000000000007</v>
      </c>
      <c r="F100" s="45">
        <v>4.8776000000000002</v>
      </c>
      <c r="G100" s="45">
        <v>10.769</v>
      </c>
      <c r="H100" s="45">
        <v>2.5108000000000001</v>
      </c>
      <c r="I100" s="45">
        <v>13.477499999999999</v>
      </c>
      <c r="J100" s="45">
        <v>15.186400000000001</v>
      </c>
      <c r="K100" s="45">
        <v>15.792</v>
      </c>
      <c r="L100" s="45">
        <v>2.1358000000000001</v>
      </c>
      <c r="M100" s="45">
        <v>0.90969999999999995</v>
      </c>
      <c r="N100" s="45">
        <v>2.5222000000000002</v>
      </c>
      <c r="O100" s="45">
        <v>4.4424000000000001</v>
      </c>
      <c r="P100" s="45">
        <v>4.2</v>
      </c>
    </row>
    <row r="101" spans="1:16" hidden="1" outlineLevel="1" collapsed="1">
      <c r="A101" s="8">
        <v>43282</v>
      </c>
      <c r="B101" s="45">
        <v>6.4836999999999998</v>
      </c>
      <c r="C101" s="45">
        <v>1.6176999999999999</v>
      </c>
      <c r="D101" s="45">
        <v>7.8388</v>
      </c>
      <c r="E101" s="45">
        <v>8.7308000000000003</v>
      </c>
      <c r="F101" s="45">
        <v>10.913</v>
      </c>
      <c r="G101" s="45">
        <v>10.791600000000001</v>
      </c>
      <c r="H101" s="45">
        <v>2.3005</v>
      </c>
      <c r="I101" s="45">
        <v>13.289899999999999</v>
      </c>
      <c r="J101" s="45">
        <v>14.8192</v>
      </c>
      <c r="K101" s="45">
        <v>13.2897</v>
      </c>
      <c r="L101" s="45">
        <v>2.1194000000000002</v>
      </c>
      <c r="M101" s="45">
        <v>0.88700000000000001</v>
      </c>
      <c r="N101" s="45">
        <v>2.2637999999999998</v>
      </c>
      <c r="O101" s="45">
        <v>3.9914000000000001</v>
      </c>
      <c r="P101" s="45">
        <v>7.4706000000000001</v>
      </c>
    </row>
    <row r="102" spans="1:16" hidden="1" outlineLevel="1" collapsed="1">
      <c r="A102" s="8">
        <v>43313</v>
      </c>
      <c r="B102" s="45">
        <v>6.1626000000000003</v>
      </c>
      <c r="C102" s="45">
        <v>1.6524000000000001</v>
      </c>
      <c r="D102" s="45">
        <v>7.4630999999999998</v>
      </c>
      <c r="E102" s="45">
        <v>7.5884999999999998</v>
      </c>
      <c r="F102" s="45">
        <v>5.9939999999999998</v>
      </c>
      <c r="G102" s="45">
        <v>11.0654</v>
      </c>
      <c r="H102" s="45">
        <v>2.5636999999999999</v>
      </c>
      <c r="I102" s="45">
        <v>13.494199999999999</v>
      </c>
      <c r="J102" s="45">
        <v>15.3306</v>
      </c>
      <c r="K102" s="45">
        <v>7.9230999999999998</v>
      </c>
      <c r="L102" s="45">
        <v>2.4586000000000001</v>
      </c>
      <c r="M102" s="45">
        <v>0.90849999999999997</v>
      </c>
      <c r="N102" s="45">
        <v>2.4445999999999999</v>
      </c>
      <c r="O102" s="45">
        <v>4.5457999999999998</v>
      </c>
      <c r="P102" s="45">
        <v>4.2888999999999999</v>
      </c>
    </row>
    <row r="103" spans="1:16" hidden="1" outlineLevel="1" collapsed="1">
      <c r="A103" s="8">
        <v>43344</v>
      </c>
      <c r="B103" s="45">
        <v>6.6349</v>
      </c>
      <c r="C103" s="45">
        <v>1.5888</v>
      </c>
      <c r="D103" s="45">
        <v>8.2784999999999993</v>
      </c>
      <c r="E103" s="45">
        <v>8.6593999999999998</v>
      </c>
      <c r="F103" s="45">
        <v>9.9831000000000003</v>
      </c>
      <c r="G103" s="45">
        <v>10.937900000000001</v>
      </c>
      <c r="H103" s="45">
        <v>2.2698999999999998</v>
      </c>
      <c r="I103" s="45">
        <v>13.766</v>
      </c>
      <c r="J103" s="45">
        <v>15.2906</v>
      </c>
      <c r="K103" s="45">
        <v>11.7714</v>
      </c>
      <c r="L103" s="45">
        <v>2.3454999999999999</v>
      </c>
      <c r="M103" s="45">
        <v>0.89580000000000004</v>
      </c>
      <c r="N103" s="45">
        <v>2.6255999999999999</v>
      </c>
      <c r="O103" s="45">
        <v>4.3876999999999997</v>
      </c>
      <c r="P103" s="45">
        <v>5.4111000000000002</v>
      </c>
    </row>
    <row r="104" spans="1:16" hidden="1" outlineLevel="1" collapsed="1">
      <c r="A104" s="8">
        <v>43374</v>
      </c>
      <c r="B104" s="45">
        <v>6.3966000000000003</v>
      </c>
      <c r="C104" s="45">
        <v>1.3762000000000001</v>
      </c>
      <c r="D104" s="45">
        <v>7.7849000000000004</v>
      </c>
      <c r="E104" s="45">
        <v>8.9598999999999993</v>
      </c>
      <c r="F104" s="45">
        <v>6.444</v>
      </c>
      <c r="G104" s="45">
        <v>11.221299999999999</v>
      </c>
      <c r="H104" s="45">
        <v>1.9211</v>
      </c>
      <c r="I104" s="45">
        <v>13.915900000000001</v>
      </c>
      <c r="J104" s="45">
        <v>15.375400000000001</v>
      </c>
      <c r="K104" s="45">
        <v>15.516299999999999</v>
      </c>
      <c r="L104" s="45">
        <v>2.2334999999999998</v>
      </c>
      <c r="M104" s="45">
        <v>0.89490000000000003</v>
      </c>
      <c r="N104" s="45">
        <v>2.4255</v>
      </c>
      <c r="O104" s="45">
        <v>4.3647999999999998</v>
      </c>
      <c r="P104" s="45">
        <v>5.1158000000000001</v>
      </c>
    </row>
    <row r="105" spans="1:16" hidden="1" outlineLevel="1" collapsed="1">
      <c r="A105" s="8">
        <v>43405</v>
      </c>
      <c r="B105" s="45">
        <v>6.7072000000000003</v>
      </c>
      <c r="C105" s="45">
        <v>1.5190999999999999</v>
      </c>
      <c r="D105" s="45">
        <v>8.1198999999999995</v>
      </c>
      <c r="E105" s="45">
        <v>10.242699999999999</v>
      </c>
      <c r="F105" s="45">
        <v>11.533899999999999</v>
      </c>
      <c r="G105" s="45">
        <v>11.3796</v>
      </c>
      <c r="H105" s="45">
        <v>2.1088</v>
      </c>
      <c r="I105" s="45">
        <v>14.2157</v>
      </c>
      <c r="J105" s="45">
        <v>15.770099999999999</v>
      </c>
      <c r="K105" s="45">
        <v>15.360799999999999</v>
      </c>
      <c r="L105" s="45">
        <v>2.4312</v>
      </c>
      <c r="M105" s="45">
        <v>0.92559999999999998</v>
      </c>
      <c r="N105" s="45">
        <v>2.7563</v>
      </c>
      <c r="O105" s="45">
        <v>4.4318</v>
      </c>
      <c r="P105" s="45">
        <v>7.3989000000000003</v>
      </c>
    </row>
    <row r="106" spans="1:16" hidden="1" outlineLevel="1" collapsed="1">
      <c r="A106" s="8">
        <v>43435</v>
      </c>
      <c r="B106" s="45">
        <v>7.2087000000000003</v>
      </c>
      <c r="C106" s="45">
        <v>1.6093</v>
      </c>
      <c r="D106" s="45">
        <v>8.9107000000000003</v>
      </c>
      <c r="E106" s="45">
        <v>11.222899999999999</v>
      </c>
      <c r="F106" s="45">
        <v>4.4432</v>
      </c>
      <c r="G106" s="45">
        <v>11.4802</v>
      </c>
      <c r="H106" s="45">
        <v>2.1928999999999998</v>
      </c>
      <c r="I106" s="45">
        <v>14.562799999999999</v>
      </c>
      <c r="J106" s="45">
        <v>15.887600000000001</v>
      </c>
      <c r="K106" s="45">
        <v>14.6561</v>
      </c>
      <c r="L106" s="45">
        <v>2.5396999999999998</v>
      </c>
      <c r="M106" s="45">
        <v>0.93930000000000002</v>
      </c>
      <c r="N106" s="45">
        <v>2.9685000000000001</v>
      </c>
      <c r="O106" s="45">
        <v>4.3834</v>
      </c>
      <c r="P106" s="45">
        <v>4.1773999999999996</v>
      </c>
    </row>
    <row r="107" spans="1:16" hidden="1" outlineLevel="1" collapsed="1">
      <c r="A107" s="8">
        <v>43466</v>
      </c>
      <c r="B107" s="45">
        <v>7.3851000000000004</v>
      </c>
      <c r="C107" s="45">
        <v>1.4117999999999999</v>
      </c>
      <c r="D107" s="45">
        <v>9.0386000000000006</v>
      </c>
      <c r="E107" s="45">
        <v>11.616</v>
      </c>
      <c r="F107" s="45">
        <v>6.2293000000000003</v>
      </c>
      <c r="G107" s="45">
        <v>11.8261</v>
      </c>
      <c r="H107" s="45">
        <v>1.8354999999999999</v>
      </c>
      <c r="I107" s="45">
        <v>14.870699999999999</v>
      </c>
      <c r="J107" s="45">
        <v>15.9861</v>
      </c>
      <c r="K107" s="45">
        <v>9.5907999999999998</v>
      </c>
      <c r="L107" s="45">
        <v>2.5423</v>
      </c>
      <c r="M107" s="45">
        <v>0.94979999999999998</v>
      </c>
      <c r="N107" s="45">
        <v>2.9674999999999998</v>
      </c>
      <c r="O107" s="45">
        <v>4.0130999999999997</v>
      </c>
      <c r="P107" s="45">
        <v>6.0644999999999998</v>
      </c>
    </row>
    <row r="108" spans="1:16" hidden="1" outlineLevel="1" collapsed="1">
      <c r="A108" s="8">
        <v>43497</v>
      </c>
      <c r="B108" s="45">
        <v>7.1105999999999998</v>
      </c>
      <c r="C108" s="45">
        <v>1.6544000000000001</v>
      </c>
      <c r="D108" s="45">
        <v>8.5645000000000007</v>
      </c>
      <c r="E108" s="45">
        <v>9.7188999999999997</v>
      </c>
      <c r="F108" s="45">
        <v>11.6425</v>
      </c>
      <c r="G108" s="45">
        <v>11.5032</v>
      </c>
      <c r="H108" s="45">
        <v>2.2279</v>
      </c>
      <c r="I108" s="45">
        <v>14.2896</v>
      </c>
      <c r="J108" s="45">
        <v>15.6561</v>
      </c>
      <c r="K108" s="45">
        <v>15.2197</v>
      </c>
      <c r="L108" s="45">
        <v>2.6036000000000001</v>
      </c>
      <c r="M108" s="45">
        <v>0.96640000000000004</v>
      </c>
      <c r="N108" s="45">
        <v>2.9011</v>
      </c>
      <c r="O108" s="45">
        <v>4.4173</v>
      </c>
      <c r="P108" s="45">
        <v>6.25</v>
      </c>
    </row>
    <row r="109" spans="1:16" hidden="1" outlineLevel="1" collapsed="1">
      <c r="A109" s="8">
        <v>43525</v>
      </c>
      <c r="B109" s="45">
        <v>7.2161</v>
      </c>
      <c r="C109" s="45">
        <v>2.2233000000000001</v>
      </c>
      <c r="D109" s="45">
        <v>8.9077000000000002</v>
      </c>
      <c r="E109" s="45">
        <v>10.5829</v>
      </c>
      <c r="F109" s="45">
        <v>13.338699999999999</v>
      </c>
      <c r="G109" s="45">
        <v>10.9809</v>
      </c>
      <c r="H109" s="45">
        <v>3.024</v>
      </c>
      <c r="I109" s="45">
        <v>14.2005</v>
      </c>
      <c r="J109" s="45">
        <v>15.1244</v>
      </c>
      <c r="K109" s="45">
        <v>17.928999999999998</v>
      </c>
      <c r="L109" s="45">
        <v>2.3942000000000001</v>
      </c>
      <c r="M109" s="45">
        <v>0.93159999999999998</v>
      </c>
      <c r="N109" s="45">
        <v>2.7162000000000002</v>
      </c>
      <c r="O109" s="45">
        <v>4.5646000000000004</v>
      </c>
      <c r="P109" s="45">
        <v>6.25</v>
      </c>
    </row>
    <row r="110" spans="1:16" hidden="1" outlineLevel="1" collapsed="1">
      <c r="A110" s="8">
        <v>43556</v>
      </c>
      <c r="B110" s="45">
        <v>6.7243000000000004</v>
      </c>
      <c r="C110" s="45">
        <v>1.8259000000000001</v>
      </c>
      <c r="D110" s="45">
        <v>8.4312000000000005</v>
      </c>
      <c r="E110" s="45">
        <v>8.7111000000000001</v>
      </c>
      <c r="F110" s="45">
        <v>14.2051</v>
      </c>
      <c r="G110" s="45">
        <v>11.040900000000001</v>
      </c>
      <c r="H110" s="45">
        <v>2.6635</v>
      </c>
      <c r="I110" s="45">
        <v>14.2415</v>
      </c>
      <c r="J110" s="45">
        <v>15.162000000000001</v>
      </c>
      <c r="K110" s="45">
        <v>17.6006</v>
      </c>
      <c r="L110" s="45">
        <v>2.4020000000000001</v>
      </c>
      <c r="M110" s="45">
        <v>0.85809999999999997</v>
      </c>
      <c r="N110" s="45">
        <v>2.8458999999999999</v>
      </c>
      <c r="O110" s="45">
        <v>3.7081</v>
      </c>
      <c r="P110" s="45">
        <v>3.5</v>
      </c>
    </row>
    <row r="111" spans="1:16" hidden="1" outlineLevel="1" collapsed="1">
      <c r="A111" s="8">
        <v>43586</v>
      </c>
      <c r="B111" s="45">
        <v>6.6837999999999997</v>
      </c>
      <c r="C111" s="45">
        <v>1.6246</v>
      </c>
      <c r="D111" s="45">
        <v>8.1411999999999995</v>
      </c>
      <c r="E111" s="45">
        <v>9.4886999999999997</v>
      </c>
      <c r="F111" s="45">
        <v>6.2370000000000001</v>
      </c>
      <c r="G111" s="45">
        <v>11.1813</v>
      </c>
      <c r="H111" s="45">
        <v>2.2534000000000001</v>
      </c>
      <c r="I111" s="45">
        <v>14.382</v>
      </c>
      <c r="J111" s="45">
        <v>14.6089</v>
      </c>
      <c r="K111" s="45">
        <v>11.9681</v>
      </c>
      <c r="L111" s="45">
        <v>2.6505000000000001</v>
      </c>
      <c r="M111" s="45">
        <v>0.89280000000000004</v>
      </c>
      <c r="N111" s="45">
        <v>3.0118999999999998</v>
      </c>
      <c r="O111" s="45">
        <v>4.4771999999999998</v>
      </c>
      <c r="P111" s="45">
        <v>6.1696</v>
      </c>
    </row>
    <row r="112" spans="1:16" hidden="1" outlineLevel="1" collapsed="1">
      <c r="A112" s="8">
        <v>43617</v>
      </c>
      <c r="B112" s="45">
        <v>7.2835000000000001</v>
      </c>
      <c r="C112" s="45">
        <v>1.6247</v>
      </c>
      <c r="D112" s="45">
        <v>9.0563000000000002</v>
      </c>
      <c r="E112" s="45">
        <v>8.2074999999999996</v>
      </c>
      <c r="F112" s="45">
        <v>9.3780999999999999</v>
      </c>
      <c r="G112" s="45">
        <v>12.6228</v>
      </c>
      <c r="H112" s="45">
        <v>2.5933999999999999</v>
      </c>
      <c r="I112" s="45">
        <v>15.147</v>
      </c>
      <c r="J112" s="45">
        <v>15.465</v>
      </c>
      <c r="K112" s="45">
        <v>15.9156</v>
      </c>
      <c r="L112" s="45">
        <v>2.1793999999999998</v>
      </c>
      <c r="M112" s="45">
        <v>0.91200000000000003</v>
      </c>
      <c r="N112" s="45">
        <v>2.4801000000000002</v>
      </c>
      <c r="O112" s="45">
        <v>4.2344999999999997</v>
      </c>
      <c r="P112" s="45">
        <v>5.1641000000000004</v>
      </c>
    </row>
    <row r="113" spans="1:16" hidden="1" outlineLevel="1" collapsed="1">
      <c r="A113" s="8">
        <v>43647</v>
      </c>
      <c r="B113" s="45">
        <v>8.0779999999999994</v>
      </c>
      <c r="C113" s="45">
        <v>1.7967</v>
      </c>
      <c r="D113" s="45">
        <v>9.7371999999999996</v>
      </c>
      <c r="E113" s="45">
        <v>8.0851000000000006</v>
      </c>
      <c r="F113" s="45">
        <v>6.0444000000000004</v>
      </c>
      <c r="G113" s="45">
        <v>12.8743</v>
      </c>
      <c r="H113" s="45">
        <v>2.5556000000000001</v>
      </c>
      <c r="I113" s="45">
        <v>15.4838</v>
      </c>
      <c r="J113" s="45">
        <v>15.3207</v>
      </c>
      <c r="K113" s="45">
        <v>16.6708</v>
      </c>
      <c r="L113" s="45">
        <v>2.4721000000000002</v>
      </c>
      <c r="M113" s="45">
        <v>0.87290000000000001</v>
      </c>
      <c r="N113" s="45">
        <v>2.7269999999999999</v>
      </c>
      <c r="O113" s="45">
        <v>4.0608000000000004</v>
      </c>
      <c r="P113" s="45">
        <v>5.8784000000000001</v>
      </c>
    </row>
    <row r="114" spans="1:16" hidden="1" outlineLevel="1" collapsed="1">
      <c r="A114" s="8">
        <v>43678</v>
      </c>
      <c r="B114" s="45">
        <v>7.9203000000000001</v>
      </c>
      <c r="C114" s="45">
        <v>2.1278000000000001</v>
      </c>
      <c r="D114" s="45">
        <v>9.1795000000000009</v>
      </c>
      <c r="E114" s="45">
        <v>8.3523999999999994</v>
      </c>
      <c r="F114" s="45">
        <v>5.8030999999999997</v>
      </c>
      <c r="G114" s="45">
        <v>13.1797</v>
      </c>
      <c r="H114" s="45">
        <v>3.3353000000000002</v>
      </c>
      <c r="I114" s="45">
        <v>15.3263</v>
      </c>
      <c r="J114" s="45">
        <v>14.878399999999999</v>
      </c>
      <c r="K114" s="45">
        <v>11.6069</v>
      </c>
      <c r="L114" s="45">
        <v>2.5667</v>
      </c>
      <c r="M114" s="45">
        <v>0.80920000000000003</v>
      </c>
      <c r="N114" s="45">
        <v>2.7949000000000002</v>
      </c>
      <c r="O114" s="45">
        <v>4.24</v>
      </c>
      <c r="P114" s="45">
        <v>5.7064000000000004</v>
      </c>
    </row>
    <row r="115" spans="1:16" hidden="1" outlineLevel="1" collapsed="1">
      <c r="A115" s="8">
        <v>43709</v>
      </c>
      <c r="B115" s="45">
        <v>9.3978000000000002</v>
      </c>
      <c r="C115" s="45">
        <v>4.6656000000000004</v>
      </c>
      <c r="D115" s="45">
        <v>9.8945000000000007</v>
      </c>
      <c r="E115" s="45">
        <v>8.1658000000000008</v>
      </c>
      <c r="F115" s="45">
        <v>5.5054999999999996</v>
      </c>
      <c r="G115" s="45">
        <v>14.728300000000001</v>
      </c>
      <c r="H115" s="45">
        <v>6.1822999999999997</v>
      </c>
      <c r="I115" s="45">
        <v>15.6675</v>
      </c>
      <c r="J115" s="45">
        <v>15.1051</v>
      </c>
      <c r="K115" s="45">
        <v>13.0396</v>
      </c>
      <c r="L115" s="45">
        <v>2.5306000000000002</v>
      </c>
      <c r="M115" s="45">
        <v>0.76949999999999996</v>
      </c>
      <c r="N115" s="45">
        <v>2.5186000000000002</v>
      </c>
      <c r="O115" s="45">
        <v>3.6968999999999999</v>
      </c>
      <c r="P115" s="45">
        <v>4.9016999999999999</v>
      </c>
    </row>
    <row r="116" spans="1:16" hidden="1" outlineLevel="1" collapsed="1">
      <c r="A116" s="8">
        <v>43739</v>
      </c>
      <c r="B116" s="45">
        <v>9.2469999999999999</v>
      </c>
      <c r="C116" s="45">
        <v>5.2854000000000001</v>
      </c>
      <c r="D116" s="45">
        <v>9.6118000000000006</v>
      </c>
      <c r="E116" s="45">
        <v>8.3477999999999994</v>
      </c>
      <c r="F116" s="45">
        <v>4.6157000000000004</v>
      </c>
      <c r="G116" s="45">
        <v>14.803699999999999</v>
      </c>
      <c r="H116" s="45">
        <v>7.3898999999999999</v>
      </c>
      <c r="I116" s="45">
        <v>15.5076</v>
      </c>
      <c r="J116" s="45">
        <v>16.213000000000001</v>
      </c>
      <c r="K116" s="45">
        <v>12.7798</v>
      </c>
      <c r="L116" s="45">
        <v>2.7770000000000001</v>
      </c>
      <c r="M116" s="45">
        <v>0.55230000000000001</v>
      </c>
      <c r="N116" s="45">
        <v>2.7786</v>
      </c>
      <c r="O116" s="45">
        <v>4.2247000000000003</v>
      </c>
      <c r="P116" s="45">
        <v>3.2496999999999998</v>
      </c>
    </row>
    <row r="117" spans="1:16" hidden="1" outlineLevel="1" collapsed="1">
      <c r="A117" s="8">
        <v>43770</v>
      </c>
      <c r="B117" s="45">
        <v>9.0786999999999995</v>
      </c>
      <c r="C117" s="45">
        <v>4.5278</v>
      </c>
      <c r="D117" s="45">
        <v>9.4480000000000004</v>
      </c>
      <c r="E117" s="45">
        <v>9.7824000000000009</v>
      </c>
      <c r="F117" s="45">
        <v>16.215800000000002</v>
      </c>
      <c r="G117" s="45">
        <v>14.443199999999999</v>
      </c>
      <c r="H117" s="45">
        <v>6.4861000000000004</v>
      </c>
      <c r="I117" s="45">
        <v>15.250400000000001</v>
      </c>
      <c r="J117" s="45">
        <v>16.300799999999999</v>
      </c>
      <c r="K117" s="45">
        <v>17.962900000000001</v>
      </c>
      <c r="L117" s="45">
        <v>2.4260000000000002</v>
      </c>
      <c r="M117" s="45">
        <v>0.32540000000000002</v>
      </c>
      <c r="N117" s="45">
        <v>2.4891000000000001</v>
      </c>
      <c r="O117" s="45">
        <v>3.6099000000000001</v>
      </c>
      <c r="P117" s="45">
        <v>4.4584999999999999</v>
      </c>
    </row>
    <row r="118" spans="1:16" hidden="1" outlineLevel="1" collapsed="1">
      <c r="A118" s="8">
        <v>43800</v>
      </c>
      <c r="B118" s="45">
        <v>8.8607999999999993</v>
      </c>
      <c r="C118" s="45">
        <v>5.5956999999999999</v>
      </c>
      <c r="D118" s="45">
        <v>9.0444999999999993</v>
      </c>
      <c r="E118" s="45">
        <v>10.5831</v>
      </c>
      <c r="F118" s="45">
        <v>6.4714</v>
      </c>
      <c r="G118" s="45">
        <v>13.9641</v>
      </c>
      <c r="H118" s="45">
        <v>6.8661000000000003</v>
      </c>
      <c r="I118" s="45">
        <v>14.8002</v>
      </c>
      <c r="J118" s="45">
        <v>15.5024</v>
      </c>
      <c r="K118" s="45">
        <v>15.032</v>
      </c>
      <c r="L118" s="45">
        <v>2.2081</v>
      </c>
      <c r="M118" s="45">
        <v>0.49359999999999998</v>
      </c>
      <c r="N118" s="45">
        <v>2.1817000000000002</v>
      </c>
      <c r="O118" s="45">
        <v>3.7309000000000001</v>
      </c>
      <c r="P118" s="45">
        <v>2.742</v>
      </c>
    </row>
    <row r="119" spans="1:16" hidden="1" outlineLevel="1" collapsed="1">
      <c r="A119" s="8">
        <v>43831</v>
      </c>
      <c r="B119" s="45">
        <v>8.7767999999999997</v>
      </c>
      <c r="C119" s="45">
        <v>4.1062000000000003</v>
      </c>
      <c r="D119" s="45">
        <v>9.0898000000000003</v>
      </c>
      <c r="E119" s="45">
        <v>8.6083999999999996</v>
      </c>
      <c r="F119" s="45">
        <v>4.5446999999999997</v>
      </c>
      <c r="G119" s="45">
        <v>13.824400000000001</v>
      </c>
      <c r="H119" s="45">
        <v>5.3853</v>
      </c>
      <c r="I119" s="45">
        <v>14.4948</v>
      </c>
      <c r="J119" s="45">
        <v>14.354699999999999</v>
      </c>
      <c r="K119" s="45">
        <v>11.754099999999999</v>
      </c>
      <c r="L119" s="45">
        <v>2.145</v>
      </c>
      <c r="M119" s="45">
        <v>0.2505</v>
      </c>
      <c r="N119" s="45">
        <v>2.1496</v>
      </c>
      <c r="O119" s="45">
        <v>2.8489</v>
      </c>
      <c r="P119" s="45">
        <v>4.5400999999999998</v>
      </c>
    </row>
    <row r="120" spans="1:16" hidden="1" outlineLevel="1" collapsed="1">
      <c r="A120" s="8">
        <v>43862</v>
      </c>
      <c r="B120" s="45">
        <v>8.8775999999999993</v>
      </c>
      <c r="C120" s="45">
        <v>4.2945000000000002</v>
      </c>
      <c r="D120" s="45">
        <v>9.2423999999999999</v>
      </c>
      <c r="E120" s="45">
        <v>8.7309999999999999</v>
      </c>
      <c r="F120" s="45">
        <v>4.3320999999999996</v>
      </c>
      <c r="G120" s="45">
        <v>13.2133</v>
      </c>
      <c r="H120" s="45">
        <v>6.2611999999999997</v>
      </c>
      <c r="I120" s="45">
        <v>13.7494</v>
      </c>
      <c r="J120" s="45">
        <v>12.811299999999999</v>
      </c>
      <c r="K120" s="45">
        <v>10.6633</v>
      </c>
      <c r="L120" s="45">
        <v>2.0343</v>
      </c>
      <c r="M120" s="45">
        <v>0.18790000000000001</v>
      </c>
      <c r="N120" s="45">
        <v>2.0527000000000002</v>
      </c>
      <c r="O120" s="45">
        <v>2.3845999999999998</v>
      </c>
      <c r="P120" s="45">
        <v>4.3274999999999997</v>
      </c>
    </row>
    <row r="121" spans="1:16" hidden="1" outlineLevel="1" collapsed="1">
      <c r="A121" s="8">
        <v>43891</v>
      </c>
      <c r="B121" s="45">
        <v>8.0242000000000004</v>
      </c>
      <c r="C121" s="45">
        <v>6.0571999999999999</v>
      </c>
      <c r="D121" s="45">
        <v>8.1950000000000003</v>
      </c>
      <c r="E121" s="45">
        <v>8.5655999999999999</v>
      </c>
      <c r="F121" s="45">
        <v>5.1635999999999997</v>
      </c>
      <c r="G121" s="45">
        <v>12.4542</v>
      </c>
      <c r="H121" s="45">
        <v>7.5382999999999996</v>
      </c>
      <c r="I121" s="45">
        <v>13.1351</v>
      </c>
      <c r="J121" s="45">
        <v>12.412800000000001</v>
      </c>
      <c r="K121" s="45">
        <v>10.779500000000001</v>
      </c>
      <c r="L121" s="45">
        <v>1.8167</v>
      </c>
      <c r="M121" s="45">
        <v>0.3508</v>
      </c>
      <c r="N121" s="45">
        <v>1.8420000000000001</v>
      </c>
      <c r="O121" s="45">
        <v>2.9386000000000001</v>
      </c>
      <c r="P121" s="45">
        <v>4</v>
      </c>
    </row>
    <row r="122" spans="1:16" hidden="1" outlineLevel="1" collapsed="1">
      <c r="A122" s="8">
        <v>43922</v>
      </c>
      <c r="B122" s="45">
        <v>8.2075999999999993</v>
      </c>
      <c r="C122" s="45">
        <v>5.7977999999999996</v>
      </c>
      <c r="D122" s="45">
        <v>8.4189000000000007</v>
      </c>
      <c r="E122" s="45">
        <v>7.9179000000000004</v>
      </c>
      <c r="F122" s="45">
        <v>5.4145000000000003</v>
      </c>
      <c r="G122" s="45">
        <v>12.2845</v>
      </c>
      <c r="H122" s="45">
        <v>7.2889999999999997</v>
      </c>
      <c r="I122" s="45">
        <v>12.848599999999999</v>
      </c>
      <c r="J122" s="45">
        <v>12.1775</v>
      </c>
      <c r="K122" s="45">
        <v>13.4894</v>
      </c>
      <c r="L122" s="45">
        <v>2.1515</v>
      </c>
      <c r="M122" s="45">
        <v>0.26740000000000003</v>
      </c>
      <c r="N122" s="45">
        <v>2.1957</v>
      </c>
      <c r="O122" s="45">
        <v>3.0219999999999998</v>
      </c>
      <c r="P122" s="45">
        <v>4.625</v>
      </c>
    </row>
    <row r="123" spans="1:16" hidden="1" outlineLevel="1" collapsed="1">
      <c r="A123" s="8">
        <v>43952</v>
      </c>
      <c r="B123" s="45">
        <v>8.1006999999999998</v>
      </c>
      <c r="C123" s="45">
        <v>4.5422000000000002</v>
      </c>
      <c r="D123" s="45">
        <v>8.4915000000000003</v>
      </c>
      <c r="E123" s="45">
        <v>6.0198</v>
      </c>
      <c r="F123" s="45">
        <v>7.9497</v>
      </c>
      <c r="G123" s="45">
        <v>11.895899999999999</v>
      </c>
      <c r="H123" s="45">
        <v>5.6698000000000004</v>
      </c>
      <c r="I123" s="45">
        <v>12.568099999999999</v>
      </c>
      <c r="J123" s="45">
        <v>10.1579</v>
      </c>
      <c r="K123" s="45">
        <v>11.3635</v>
      </c>
      <c r="L123" s="45">
        <v>1.9333</v>
      </c>
      <c r="M123" s="45">
        <v>0.32050000000000001</v>
      </c>
      <c r="N123" s="45">
        <v>1.9283999999999999</v>
      </c>
      <c r="O123" s="45">
        <v>2.7422</v>
      </c>
      <c r="P123" s="45">
        <v>4.75</v>
      </c>
    </row>
    <row r="124" spans="1:16" hidden="1" outlineLevel="1" collapsed="1">
      <c r="A124" s="8">
        <v>43983</v>
      </c>
      <c r="B124" s="45">
        <v>7.6458000000000004</v>
      </c>
      <c r="C124" s="45">
        <v>4.2950999999999997</v>
      </c>
      <c r="D124" s="45">
        <v>7.9001999999999999</v>
      </c>
      <c r="E124" s="45">
        <v>7.5433000000000003</v>
      </c>
      <c r="F124" s="45">
        <v>8.5115999999999996</v>
      </c>
      <c r="G124" s="45">
        <v>11.6236</v>
      </c>
      <c r="H124" s="45">
        <v>6.0819999999999999</v>
      </c>
      <c r="I124" s="45">
        <v>12.1286</v>
      </c>
      <c r="J124" s="45">
        <v>11.311999999999999</v>
      </c>
      <c r="K124" s="45">
        <v>10.625500000000001</v>
      </c>
      <c r="L124" s="45">
        <v>1.6847000000000001</v>
      </c>
      <c r="M124" s="45">
        <v>0.11169999999999999</v>
      </c>
      <c r="N124" s="45">
        <v>1.7242999999999999</v>
      </c>
      <c r="O124" s="45">
        <v>2.5567000000000002</v>
      </c>
      <c r="P124" s="45">
        <v>2.4323999999999999</v>
      </c>
    </row>
    <row r="125" spans="1:16" hidden="1" outlineLevel="1" collapsed="1">
      <c r="A125" s="8">
        <v>44013</v>
      </c>
      <c r="B125" s="45">
        <v>6.4314999999999998</v>
      </c>
      <c r="C125" s="45">
        <v>4.0915999999999997</v>
      </c>
      <c r="D125" s="45">
        <v>6.7092999999999998</v>
      </c>
      <c r="E125" s="45">
        <v>5.7074999999999996</v>
      </c>
      <c r="F125" s="45">
        <v>7.0148000000000001</v>
      </c>
      <c r="G125" s="45">
        <v>10.2928</v>
      </c>
      <c r="H125" s="45">
        <v>5.0366999999999997</v>
      </c>
      <c r="I125" s="45">
        <v>11.081300000000001</v>
      </c>
      <c r="J125" s="45">
        <v>9.1382999999999992</v>
      </c>
      <c r="K125" s="45">
        <v>8.8673000000000002</v>
      </c>
      <c r="L125" s="45">
        <v>1.4547000000000001</v>
      </c>
      <c r="M125" s="45">
        <v>7.5399999999999995E-2</v>
      </c>
      <c r="N125" s="45">
        <v>1.3740000000000001</v>
      </c>
      <c r="O125" s="45">
        <v>2.6556000000000002</v>
      </c>
      <c r="P125" s="45">
        <v>3.9685000000000001</v>
      </c>
    </row>
    <row r="126" spans="1:16" hidden="1" outlineLevel="1" collapsed="1">
      <c r="A126" s="8">
        <v>44044</v>
      </c>
      <c r="B126" s="45">
        <v>6.1768000000000001</v>
      </c>
      <c r="C126" s="45">
        <v>3.2480000000000002</v>
      </c>
      <c r="D126" s="45">
        <v>6.6120000000000001</v>
      </c>
      <c r="E126" s="45">
        <v>4.9520999999999997</v>
      </c>
      <c r="F126" s="45">
        <v>2.2168000000000001</v>
      </c>
      <c r="G126" s="45">
        <v>9.9680999999999997</v>
      </c>
      <c r="H126" s="45">
        <v>4.9249000000000001</v>
      </c>
      <c r="I126" s="45">
        <v>10.5015</v>
      </c>
      <c r="J126" s="45">
        <v>10.172499999999999</v>
      </c>
      <c r="K126" s="45">
        <v>9.2794000000000008</v>
      </c>
      <c r="L126" s="45">
        <v>1.3968</v>
      </c>
      <c r="M126" s="45">
        <v>0.10630000000000001</v>
      </c>
      <c r="N126" s="45">
        <v>1.2982</v>
      </c>
      <c r="O126" s="45">
        <v>2.6926999999999999</v>
      </c>
      <c r="P126" s="45">
        <v>2.0047000000000001</v>
      </c>
    </row>
    <row r="127" spans="1:16" hidden="1" outlineLevel="1" collapsed="1">
      <c r="A127" s="8">
        <v>44075</v>
      </c>
      <c r="B127" s="45">
        <v>6.2461000000000002</v>
      </c>
      <c r="C127" s="45">
        <v>2.3637000000000001</v>
      </c>
      <c r="D127" s="45">
        <v>6.6193</v>
      </c>
      <c r="E127" s="45">
        <v>5.5293000000000001</v>
      </c>
      <c r="F127" s="45">
        <v>6.3452000000000002</v>
      </c>
      <c r="G127" s="45">
        <v>9.8568999999999996</v>
      </c>
      <c r="H127" s="45">
        <v>3.8089</v>
      </c>
      <c r="I127" s="45">
        <v>10.4696</v>
      </c>
      <c r="J127" s="45">
        <v>8.7154000000000007</v>
      </c>
      <c r="K127" s="45">
        <v>8.7086000000000006</v>
      </c>
      <c r="L127" s="45">
        <v>1.3504</v>
      </c>
      <c r="M127" s="45">
        <v>4.7399999999999998E-2</v>
      </c>
      <c r="N127" s="45">
        <v>1.3959999999999999</v>
      </c>
      <c r="O127" s="45">
        <v>1.8109</v>
      </c>
      <c r="P127" s="45">
        <v>4.6595000000000004</v>
      </c>
    </row>
    <row r="128" spans="1:16" hidden="1" outlineLevel="1" collapsed="1">
      <c r="A128" s="8">
        <v>44105</v>
      </c>
      <c r="B128" s="45">
        <v>6.0396999999999998</v>
      </c>
      <c r="C128" s="45">
        <v>2.9146999999999998</v>
      </c>
      <c r="D128" s="45">
        <v>6.3467000000000002</v>
      </c>
      <c r="E128" s="45">
        <v>5.4550000000000001</v>
      </c>
      <c r="F128" s="45">
        <v>4.7272999999999996</v>
      </c>
      <c r="G128" s="45">
        <v>9.4864999999999995</v>
      </c>
      <c r="H128" s="45">
        <v>4.1066000000000003</v>
      </c>
      <c r="I128" s="45">
        <v>10.004799999999999</v>
      </c>
      <c r="J128" s="45">
        <v>9.5016999999999996</v>
      </c>
      <c r="K128" s="45">
        <v>7.1517999999999997</v>
      </c>
      <c r="L128" s="45">
        <v>1.3766</v>
      </c>
      <c r="M128" s="45">
        <v>4.7699999999999999E-2</v>
      </c>
      <c r="N128" s="45">
        <v>1.3149999999999999</v>
      </c>
      <c r="O128" s="45">
        <v>2.2351999999999999</v>
      </c>
      <c r="P128" s="45">
        <v>4.5227000000000004</v>
      </c>
    </row>
    <row r="129" spans="1:16" hidden="1" outlineLevel="1" collapsed="1">
      <c r="A129" s="8">
        <v>44136</v>
      </c>
      <c r="B129" s="45">
        <v>4.6957000000000004</v>
      </c>
      <c r="C129" s="45">
        <v>2.0447000000000002</v>
      </c>
      <c r="D129" s="45">
        <v>4.8451000000000004</v>
      </c>
      <c r="E129" s="45">
        <v>6.2123999999999997</v>
      </c>
      <c r="F129" s="45">
        <v>5.1894999999999998</v>
      </c>
      <c r="G129" s="45">
        <v>8.3036999999999992</v>
      </c>
      <c r="H129" s="45">
        <v>4.3814000000000002</v>
      </c>
      <c r="I129" s="45">
        <v>8.5276999999999994</v>
      </c>
      <c r="J129" s="45">
        <v>9.8064</v>
      </c>
      <c r="K129" s="45">
        <v>11.33</v>
      </c>
      <c r="L129" s="45">
        <v>0.99480000000000002</v>
      </c>
      <c r="M129" s="45">
        <v>4.6699999999999998E-2</v>
      </c>
      <c r="N129" s="45">
        <v>1.0327</v>
      </c>
      <c r="O129" s="45">
        <v>1.8509</v>
      </c>
      <c r="P129" s="45">
        <v>4.0696000000000003</v>
      </c>
    </row>
    <row r="130" spans="1:16" hidden="1" outlineLevel="1" collapsed="1">
      <c r="A130" s="8">
        <v>44166</v>
      </c>
      <c r="B130" s="45">
        <v>4.7175000000000002</v>
      </c>
      <c r="C130" s="45">
        <v>2.6151</v>
      </c>
      <c r="D130" s="45">
        <v>4.7683</v>
      </c>
      <c r="E130" s="45">
        <v>6.7389999999999999</v>
      </c>
      <c r="F130" s="45">
        <v>11.897600000000001</v>
      </c>
      <c r="G130" s="45">
        <v>8.1477000000000004</v>
      </c>
      <c r="H130" s="45">
        <v>4.0940000000000003</v>
      </c>
      <c r="I130" s="45">
        <v>8.5261999999999993</v>
      </c>
      <c r="J130" s="45">
        <v>9.7621000000000002</v>
      </c>
      <c r="K130" s="45">
        <v>12.026</v>
      </c>
      <c r="L130" s="45">
        <v>1.0290999999999999</v>
      </c>
      <c r="M130" s="45">
        <v>4.1000000000000002E-2</v>
      </c>
      <c r="N130" s="45">
        <v>1.0436000000000001</v>
      </c>
      <c r="O130" s="45">
        <v>1.9944</v>
      </c>
      <c r="P130" s="45">
        <v>5</v>
      </c>
    </row>
    <row r="131" spans="1:16" hidden="1" outlineLevel="1" collapsed="1">
      <c r="A131" s="8">
        <v>44197</v>
      </c>
      <c r="B131" s="45">
        <v>4.6219999999999999</v>
      </c>
      <c r="C131" s="45">
        <v>3.3340000000000001</v>
      </c>
      <c r="D131" s="45">
        <v>4.5865999999999998</v>
      </c>
      <c r="E131" s="45">
        <v>5.7050000000000001</v>
      </c>
      <c r="F131" s="45">
        <v>9.2712000000000003</v>
      </c>
      <c r="G131" s="45">
        <v>7.9930000000000003</v>
      </c>
      <c r="H131" s="45">
        <v>4.8197999999999999</v>
      </c>
      <c r="I131" s="45">
        <v>8.1143999999999998</v>
      </c>
      <c r="J131" s="45">
        <v>9.6211000000000002</v>
      </c>
      <c r="K131" s="45">
        <v>11.8924</v>
      </c>
      <c r="L131" s="45">
        <v>0.81679999999999997</v>
      </c>
      <c r="M131" s="45">
        <v>6.8599999999999994E-2</v>
      </c>
      <c r="N131" s="45">
        <v>0.72919999999999996</v>
      </c>
      <c r="O131" s="45">
        <v>1.8331999999999999</v>
      </c>
      <c r="P131" s="45">
        <v>4.4692999999999996</v>
      </c>
    </row>
    <row r="132" spans="1:16" hidden="1" outlineLevel="1" collapsed="1">
      <c r="A132" s="8">
        <v>44228</v>
      </c>
      <c r="B132" s="45">
        <v>4.6647999999999996</v>
      </c>
      <c r="C132" s="45">
        <v>2.9316</v>
      </c>
      <c r="D132" s="45">
        <v>4.5777999999999999</v>
      </c>
      <c r="E132" s="45">
        <v>6.9321000000000002</v>
      </c>
      <c r="F132" s="45">
        <v>7.6666999999999996</v>
      </c>
      <c r="G132" s="45">
        <v>7.4722</v>
      </c>
      <c r="H132" s="45">
        <v>4.6238999999999999</v>
      </c>
      <c r="I132" s="45">
        <v>7.5968999999999998</v>
      </c>
      <c r="J132" s="45">
        <v>8.5294000000000008</v>
      </c>
      <c r="K132" s="45">
        <v>12.029</v>
      </c>
      <c r="L132" s="45">
        <v>0.65780000000000005</v>
      </c>
      <c r="M132" s="45">
        <v>2.64E-2</v>
      </c>
      <c r="N132" s="45">
        <v>0.64019999999999999</v>
      </c>
      <c r="O132" s="45">
        <v>1.6834</v>
      </c>
      <c r="P132" s="45">
        <v>3.6932</v>
      </c>
    </row>
    <row r="133" spans="1:16" hidden="1" outlineLevel="1" collapsed="1">
      <c r="A133" s="8">
        <v>44256</v>
      </c>
      <c r="B133" s="45">
        <v>4.2108999999999996</v>
      </c>
      <c r="C133" s="45">
        <v>2.2126999999999999</v>
      </c>
      <c r="D133" s="45">
        <v>4.2840999999999996</v>
      </c>
      <c r="E133" s="45">
        <v>5.6327999999999996</v>
      </c>
      <c r="F133" s="45">
        <v>11.3315</v>
      </c>
      <c r="G133" s="45">
        <v>7.3301999999999996</v>
      </c>
      <c r="H133" s="45">
        <v>4.3949999999999996</v>
      </c>
      <c r="I133" s="45">
        <v>7.5178000000000003</v>
      </c>
      <c r="J133" s="45">
        <v>7.7667999999999999</v>
      </c>
      <c r="K133" s="45">
        <v>12.7919</v>
      </c>
      <c r="L133" s="45">
        <v>0.5635</v>
      </c>
      <c r="M133" s="45">
        <v>2.12E-2</v>
      </c>
      <c r="N133" s="45">
        <v>0.56140000000000001</v>
      </c>
      <c r="O133" s="45">
        <v>1.6385000000000001</v>
      </c>
      <c r="P133" s="45">
        <v>3.75</v>
      </c>
    </row>
    <row r="134" spans="1:16" hidden="1" outlineLevel="1" collapsed="1">
      <c r="A134" s="8">
        <v>44287</v>
      </c>
      <c r="B134" s="45">
        <v>4.2591999999999999</v>
      </c>
      <c r="C134" s="45">
        <v>3.5737000000000001</v>
      </c>
      <c r="D134" s="45">
        <v>4.2152000000000003</v>
      </c>
      <c r="E134" s="45">
        <v>6.2592999999999996</v>
      </c>
      <c r="F134" s="45">
        <v>11.704700000000001</v>
      </c>
      <c r="G134" s="45">
        <v>6.9725999999999999</v>
      </c>
      <c r="H134" s="45">
        <v>4.7770000000000001</v>
      </c>
      <c r="I134" s="45">
        <v>7.1734999999999998</v>
      </c>
      <c r="J134" s="45">
        <v>8.5729000000000006</v>
      </c>
      <c r="K134" s="45">
        <v>11.704700000000001</v>
      </c>
      <c r="L134" s="45">
        <v>0.53100000000000003</v>
      </c>
      <c r="M134" s="45">
        <v>2.23E-2</v>
      </c>
      <c r="N134" s="45">
        <v>0.5413</v>
      </c>
      <c r="O134" s="45">
        <v>1.0612999999999999</v>
      </c>
      <c r="P134" s="45">
        <v>0</v>
      </c>
    </row>
    <row r="135" spans="1:16" hidden="1" outlineLevel="1" collapsed="1">
      <c r="A135" s="8">
        <v>44317</v>
      </c>
      <c r="B135" s="45">
        <v>4.6677</v>
      </c>
      <c r="C135" s="45">
        <v>2.4571000000000001</v>
      </c>
      <c r="D135" s="45">
        <v>4.7031000000000001</v>
      </c>
      <c r="E135" s="45">
        <v>6.3578999999999999</v>
      </c>
      <c r="F135" s="45">
        <v>5.7324000000000002</v>
      </c>
      <c r="G135" s="45">
        <v>7.1908000000000003</v>
      </c>
      <c r="H135" s="45">
        <v>3.3113000000000001</v>
      </c>
      <c r="I135" s="45">
        <v>7.4194000000000004</v>
      </c>
      <c r="J135" s="45">
        <v>8.4863999999999997</v>
      </c>
      <c r="K135" s="45">
        <v>11.434100000000001</v>
      </c>
      <c r="L135" s="45">
        <v>0.49540000000000001</v>
      </c>
      <c r="M135" s="45">
        <v>1.2E-2</v>
      </c>
      <c r="N135" s="45">
        <v>0.47920000000000001</v>
      </c>
      <c r="O135" s="45">
        <v>1.0088999999999999</v>
      </c>
      <c r="P135" s="45">
        <v>2.9542000000000002</v>
      </c>
    </row>
    <row r="136" spans="1:16" hidden="1" outlineLevel="1" collapsed="1">
      <c r="A136" s="8">
        <v>44348</v>
      </c>
      <c r="B136" s="45">
        <v>4.5609000000000002</v>
      </c>
      <c r="C136" s="45">
        <v>3.5672999999999999</v>
      </c>
      <c r="D136" s="45">
        <v>4.6113999999999997</v>
      </c>
      <c r="E136" s="45">
        <v>5.3734000000000002</v>
      </c>
      <c r="F136" s="45">
        <v>8.1592000000000002</v>
      </c>
      <c r="G136" s="45">
        <v>6.9137000000000004</v>
      </c>
      <c r="H136" s="45">
        <v>4.1627999999999998</v>
      </c>
      <c r="I136" s="45">
        <v>7.2595999999999998</v>
      </c>
      <c r="J136" s="45">
        <v>8.4951000000000008</v>
      </c>
      <c r="K136" s="45">
        <v>11.7309</v>
      </c>
      <c r="L136" s="45">
        <v>0.47839999999999999</v>
      </c>
      <c r="M136" s="45">
        <v>2.4E-2</v>
      </c>
      <c r="N136" s="45">
        <v>0.48809999999999998</v>
      </c>
      <c r="O136" s="45">
        <v>0.51449999999999996</v>
      </c>
      <c r="P136" s="45">
        <v>4.0277000000000003</v>
      </c>
    </row>
    <row r="137" spans="1:16" hidden="1" outlineLevel="1" collapsed="1">
      <c r="A137" s="8">
        <v>44378</v>
      </c>
      <c r="B137" s="45">
        <v>4.5404</v>
      </c>
      <c r="C137" s="45">
        <v>3.5758000000000001</v>
      </c>
      <c r="D137" s="45">
        <v>4.5721999999999996</v>
      </c>
      <c r="E137" s="45">
        <v>5.5270999999999999</v>
      </c>
      <c r="F137" s="45">
        <v>7.2957999999999998</v>
      </c>
      <c r="G137" s="45">
        <v>6.8186999999999998</v>
      </c>
      <c r="H137" s="45">
        <v>4.4227999999999996</v>
      </c>
      <c r="I137" s="45">
        <v>7.1260000000000003</v>
      </c>
      <c r="J137" s="45">
        <v>8.6929999999999996</v>
      </c>
      <c r="K137" s="45">
        <v>11.304500000000001</v>
      </c>
      <c r="L137" s="45">
        <v>0.5</v>
      </c>
      <c r="M137" s="45">
        <v>2.1399999999999999E-2</v>
      </c>
      <c r="N137" s="45">
        <v>0.39179999999999998</v>
      </c>
      <c r="O137" s="45">
        <v>1.4496</v>
      </c>
      <c r="P137" s="45">
        <v>3.3591000000000002</v>
      </c>
    </row>
    <row r="138" spans="1:16" hidden="1" outlineLevel="1" collapsed="1">
      <c r="A138" s="8">
        <v>44409</v>
      </c>
      <c r="B138" s="45">
        <v>4.165</v>
      </c>
      <c r="C138" s="45">
        <v>3.5310000000000001</v>
      </c>
      <c r="D138" s="45">
        <v>4.2184999999999997</v>
      </c>
      <c r="E138" s="45">
        <v>4.8327999999999998</v>
      </c>
      <c r="F138" s="45">
        <v>7.1250999999999998</v>
      </c>
      <c r="G138" s="45">
        <v>6.6578999999999997</v>
      </c>
      <c r="H138" s="45">
        <v>4.6391</v>
      </c>
      <c r="I138" s="45">
        <v>6.9832000000000001</v>
      </c>
      <c r="J138" s="45">
        <v>8.5380000000000003</v>
      </c>
      <c r="K138" s="45">
        <v>11.6579</v>
      </c>
      <c r="L138" s="45">
        <v>0.44059999999999999</v>
      </c>
      <c r="M138" s="45">
        <v>1.0800000000000001E-2</v>
      </c>
      <c r="N138" s="45">
        <v>0.44240000000000002</v>
      </c>
      <c r="O138" s="45">
        <v>0.81189999999999996</v>
      </c>
      <c r="P138" s="45">
        <v>3.9047000000000001</v>
      </c>
    </row>
    <row r="139" spans="1:16" hidden="1" outlineLevel="1" collapsed="1">
      <c r="A139" s="8">
        <v>44440</v>
      </c>
      <c r="B139" s="45">
        <v>4.6486999999999998</v>
      </c>
      <c r="C139" s="45">
        <v>3.407</v>
      </c>
      <c r="D139" s="45">
        <v>4.5918999999999999</v>
      </c>
      <c r="E139" s="45">
        <v>6.8212000000000002</v>
      </c>
      <c r="F139" s="45">
        <v>9.4878</v>
      </c>
      <c r="G139" s="45">
        <v>7.1052999999999997</v>
      </c>
      <c r="H139" s="45">
        <v>4.7450000000000001</v>
      </c>
      <c r="I139" s="45">
        <v>7.1836000000000002</v>
      </c>
      <c r="J139" s="45">
        <v>9.4236000000000004</v>
      </c>
      <c r="K139" s="45">
        <v>16.338699999999999</v>
      </c>
      <c r="L139" s="45">
        <v>0.56369999999999998</v>
      </c>
      <c r="M139" s="45">
        <v>1.6299999999999999E-2</v>
      </c>
      <c r="N139" s="45">
        <v>0.58030000000000004</v>
      </c>
      <c r="O139" s="45">
        <v>0.8347</v>
      </c>
      <c r="P139" s="45">
        <v>3.9159999999999999</v>
      </c>
    </row>
    <row r="140" spans="1:16" hidden="1" outlineLevel="1" collapsed="1">
      <c r="A140" s="8">
        <v>44470</v>
      </c>
      <c r="B140" s="45">
        <v>4.6422999999999996</v>
      </c>
      <c r="C140" s="45">
        <v>2.9456000000000002</v>
      </c>
      <c r="D140" s="45">
        <v>4.7957000000000001</v>
      </c>
      <c r="E140" s="45">
        <v>5.0782999999999996</v>
      </c>
      <c r="F140" s="45">
        <v>5.5925000000000002</v>
      </c>
      <c r="G140" s="45">
        <v>6.7793999999999999</v>
      </c>
      <c r="H140" s="45">
        <v>3.7465999999999999</v>
      </c>
      <c r="I140" s="45">
        <v>6.9927000000000001</v>
      </c>
      <c r="J140" s="45">
        <v>9.3918999999999997</v>
      </c>
      <c r="K140" s="45">
        <v>10.0082</v>
      </c>
      <c r="L140" s="45">
        <v>0.56950000000000001</v>
      </c>
      <c r="M140" s="45">
        <v>1.06E-2</v>
      </c>
      <c r="N140" s="45">
        <v>0.48230000000000001</v>
      </c>
      <c r="O140" s="45">
        <v>1.2193000000000001</v>
      </c>
      <c r="P140" s="45">
        <v>3.4102000000000001</v>
      </c>
    </row>
    <row r="141" spans="1:16" hidden="1" outlineLevel="1" collapsed="1">
      <c r="A141" s="8">
        <v>44501</v>
      </c>
      <c r="B141" s="45">
        <v>4.5453000000000001</v>
      </c>
      <c r="C141" s="45">
        <v>2.9049</v>
      </c>
      <c r="D141" s="45">
        <v>4.5380000000000003</v>
      </c>
      <c r="E141" s="45">
        <v>7.5350999999999999</v>
      </c>
      <c r="F141" s="45">
        <v>7.0296000000000003</v>
      </c>
      <c r="G141" s="45">
        <v>6.6185999999999998</v>
      </c>
      <c r="H141" s="45">
        <v>3.9638</v>
      </c>
      <c r="I141" s="45">
        <v>6.8651999999999997</v>
      </c>
      <c r="J141" s="45">
        <v>9.2866</v>
      </c>
      <c r="K141" s="45">
        <v>10.805099999999999</v>
      </c>
      <c r="L141" s="45">
        <v>0.49020000000000002</v>
      </c>
      <c r="M141" s="45">
        <v>1.1599999999999999E-2</v>
      </c>
      <c r="N141" s="45">
        <v>0.50919999999999999</v>
      </c>
      <c r="O141" s="45">
        <v>1.0932999999999999</v>
      </c>
      <c r="P141" s="45">
        <v>3.9430000000000001</v>
      </c>
    </row>
    <row r="142" spans="1:16" hidden="1" outlineLevel="1" collapsed="1">
      <c r="A142" s="8">
        <v>44531</v>
      </c>
      <c r="B142" s="45">
        <v>4.7880000000000003</v>
      </c>
      <c r="C142" s="45">
        <v>2.8557999999999999</v>
      </c>
      <c r="D142" s="45">
        <v>4.6440999999999999</v>
      </c>
      <c r="E142" s="45">
        <v>7.5529000000000002</v>
      </c>
      <c r="F142" s="45">
        <v>10.138</v>
      </c>
      <c r="G142" s="45">
        <v>7.1756000000000002</v>
      </c>
      <c r="H142" s="45">
        <v>4.2877000000000001</v>
      </c>
      <c r="I142" s="45">
        <v>7.1067999999999998</v>
      </c>
      <c r="J142" s="45">
        <v>9.9978999999999996</v>
      </c>
      <c r="K142" s="45">
        <v>12.0524</v>
      </c>
      <c r="L142" s="45">
        <v>0.39319999999999999</v>
      </c>
      <c r="M142" s="45">
        <v>1.52E-2</v>
      </c>
      <c r="N142" s="45">
        <v>0.38109999999999999</v>
      </c>
      <c r="O142" s="45">
        <v>0.85329999999999995</v>
      </c>
      <c r="P142" s="45">
        <v>3.9683999999999999</v>
      </c>
    </row>
    <row r="143" spans="1:16" hidden="1" outlineLevel="1" collapsed="1">
      <c r="A143" s="8">
        <v>44562</v>
      </c>
      <c r="B143" s="45">
        <v>4.7453000000000003</v>
      </c>
      <c r="C143" s="45">
        <v>3.6103999999999998</v>
      </c>
      <c r="D143" s="45">
        <v>4.6505999999999998</v>
      </c>
      <c r="E143" s="45">
        <v>6.4207000000000001</v>
      </c>
      <c r="F143" s="45">
        <v>12.3041</v>
      </c>
      <c r="G143" s="45">
        <v>7.0579000000000001</v>
      </c>
      <c r="H143" s="45">
        <v>4.3342999999999998</v>
      </c>
      <c r="I143" s="45">
        <v>7.2126000000000001</v>
      </c>
      <c r="J143" s="45">
        <v>9.74</v>
      </c>
      <c r="K143" s="45">
        <v>12.3306</v>
      </c>
      <c r="L143" s="45">
        <v>0.3992</v>
      </c>
      <c r="M143" s="45">
        <v>2.0899999999999998E-2</v>
      </c>
      <c r="N143" s="45">
        <v>0.36549999999999999</v>
      </c>
      <c r="O143" s="45">
        <v>0.81169999999999998</v>
      </c>
      <c r="P143" s="45">
        <v>3</v>
      </c>
    </row>
    <row r="144" spans="1:16" hidden="1" outlineLevel="1" collapsed="1">
      <c r="A144" s="8">
        <v>44593</v>
      </c>
      <c r="B144" s="45">
        <v>5.3483999999999998</v>
      </c>
      <c r="C144" s="45">
        <v>4.0110999999999999</v>
      </c>
      <c r="D144" s="45">
        <v>5.2102000000000004</v>
      </c>
      <c r="E144" s="45">
        <v>7.7423000000000002</v>
      </c>
      <c r="F144" s="45">
        <v>8.8466000000000005</v>
      </c>
      <c r="G144" s="45">
        <v>7.2809999999999997</v>
      </c>
      <c r="H144" s="45">
        <v>4.8948999999999998</v>
      </c>
      <c r="I144" s="45">
        <v>7.3771000000000004</v>
      </c>
      <c r="J144" s="45">
        <v>9.5458999999999996</v>
      </c>
      <c r="K144" s="45">
        <v>10.1493</v>
      </c>
      <c r="L144" s="45">
        <v>0.49540000000000001</v>
      </c>
      <c r="M144" s="45">
        <v>3.6299999999999999E-2</v>
      </c>
      <c r="N144" s="45">
        <v>0.46700000000000003</v>
      </c>
      <c r="O144" s="45">
        <v>1.1778</v>
      </c>
      <c r="P144" s="45">
        <v>3.5</v>
      </c>
    </row>
    <row r="145" spans="1:16" hidden="1" outlineLevel="1" collapsed="1">
      <c r="A145" s="8">
        <v>44621</v>
      </c>
      <c r="B145" s="45">
        <v>5.0438999999999998</v>
      </c>
      <c r="C145" s="45">
        <v>4.6265999999999998</v>
      </c>
      <c r="D145" s="45">
        <v>5.0926</v>
      </c>
      <c r="E145" s="45">
        <v>6.1806000000000001</v>
      </c>
      <c r="F145" s="45">
        <v>1.4500000000000001E-2</v>
      </c>
      <c r="G145" s="45">
        <v>6.8394000000000004</v>
      </c>
      <c r="H145" s="45">
        <v>4.9306000000000001</v>
      </c>
      <c r="I145" s="45">
        <v>7.2408000000000001</v>
      </c>
      <c r="J145" s="45">
        <v>10.3568</v>
      </c>
      <c r="K145" s="45">
        <v>1.2042999999999999</v>
      </c>
      <c r="L145" s="45">
        <v>0.57110000000000005</v>
      </c>
      <c r="M145" s="45">
        <v>1.34E-2</v>
      </c>
      <c r="N145" s="45">
        <v>0.61550000000000005</v>
      </c>
      <c r="O145" s="45">
        <v>0.58760000000000001</v>
      </c>
      <c r="P145" s="45">
        <v>0.01</v>
      </c>
    </row>
    <row r="146" spans="1:16" hidden="1" outlineLevel="1" collapsed="1">
      <c r="A146" s="8">
        <v>44652</v>
      </c>
      <c r="B146" s="45">
        <v>4.8231999999999999</v>
      </c>
      <c r="C146" s="45">
        <v>3.5190999999999999</v>
      </c>
      <c r="D146" s="45">
        <v>4.9359000000000002</v>
      </c>
      <c r="E146" s="45">
        <v>7.5967000000000002</v>
      </c>
      <c r="F146" s="45">
        <v>3.2945000000000002</v>
      </c>
      <c r="G146" s="45">
        <v>6.1977000000000002</v>
      </c>
      <c r="H146" s="45">
        <v>4.0772000000000004</v>
      </c>
      <c r="I146" s="45">
        <v>6.5843999999999996</v>
      </c>
      <c r="J146" s="45">
        <v>8.9545999999999992</v>
      </c>
      <c r="K146" s="45">
        <v>3.2945000000000002</v>
      </c>
      <c r="L146" s="45">
        <v>0.46389999999999998</v>
      </c>
      <c r="M146" s="45">
        <v>1.01E-2</v>
      </c>
      <c r="N146" s="45">
        <v>0.4924</v>
      </c>
      <c r="O146" s="45">
        <v>1.0576000000000001</v>
      </c>
      <c r="P146" s="45" t="s">
        <v>265</v>
      </c>
    </row>
    <row r="147" spans="1:16" hidden="1" outlineLevel="1" collapsed="1">
      <c r="A147" s="8">
        <v>44682</v>
      </c>
      <c r="B147" s="45">
        <v>4.6760000000000002</v>
      </c>
      <c r="C147" s="45">
        <v>3.2422</v>
      </c>
      <c r="D147" s="45">
        <v>4.8569000000000004</v>
      </c>
      <c r="E147" s="45">
        <v>8.1509999999999998</v>
      </c>
      <c r="F147" s="45">
        <v>9.5</v>
      </c>
      <c r="G147" s="45">
        <v>5.6116000000000001</v>
      </c>
      <c r="H147" s="45">
        <v>3.5024999999999999</v>
      </c>
      <c r="I147" s="45">
        <v>5.9888000000000003</v>
      </c>
      <c r="J147" s="45">
        <v>8.7703000000000007</v>
      </c>
      <c r="K147" s="45">
        <v>9.5</v>
      </c>
      <c r="L147" s="45">
        <v>0.63519999999999999</v>
      </c>
      <c r="M147" s="45">
        <v>7.3000000000000001E-3</v>
      </c>
      <c r="N147" s="45">
        <v>0.67079999999999995</v>
      </c>
      <c r="O147" s="45">
        <v>1.2742</v>
      </c>
      <c r="P147" s="45" t="s">
        <v>265</v>
      </c>
    </row>
    <row r="148" spans="1:16" hidden="1" outlineLevel="1" collapsed="1">
      <c r="A148" s="8">
        <v>44713</v>
      </c>
      <c r="B148" s="45">
        <v>5.6223999999999998</v>
      </c>
      <c r="C148" s="45">
        <v>3.1606000000000001</v>
      </c>
      <c r="D148" s="45">
        <v>5.8749000000000002</v>
      </c>
      <c r="E148" s="45">
        <v>7.7488000000000001</v>
      </c>
      <c r="F148" s="45">
        <v>15.993499999999999</v>
      </c>
      <c r="G148" s="45">
        <v>6.3890000000000002</v>
      </c>
      <c r="H148" s="45">
        <v>3.5377999999999998</v>
      </c>
      <c r="I148" s="45">
        <v>6.6879</v>
      </c>
      <c r="J148" s="45">
        <v>9.0416000000000007</v>
      </c>
      <c r="K148" s="45">
        <v>15.993499999999999</v>
      </c>
      <c r="L148" s="45">
        <v>0.26840000000000003</v>
      </c>
      <c r="M148" s="45">
        <v>1.83E-2</v>
      </c>
      <c r="N148" s="45">
        <v>0.26550000000000001</v>
      </c>
      <c r="O148" s="45">
        <v>1.0002</v>
      </c>
      <c r="P148" s="45" t="s">
        <v>265</v>
      </c>
    </row>
    <row r="149" spans="1:16" hidden="1" outlineLevel="1" collapsed="1">
      <c r="A149" s="8">
        <v>44743</v>
      </c>
      <c r="B149" s="45">
        <v>5.5487000000000002</v>
      </c>
      <c r="C149" s="45">
        <v>3.6667999999999998</v>
      </c>
      <c r="D149" s="45">
        <v>5.5632999999999999</v>
      </c>
      <c r="E149" s="45">
        <v>8.5772999999999993</v>
      </c>
      <c r="F149" s="45">
        <v>1</v>
      </c>
      <c r="G149" s="45">
        <v>7.0326000000000004</v>
      </c>
      <c r="H149" s="45">
        <v>3.8725999999999998</v>
      </c>
      <c r="I149" s="45">
        <v>7.2953000000000001</v>
      </c>
      <c r="J149" s="45">
        <v>10.113300000000001</v>
      </c>
      <c r="K149" s="45">
        <v>1</v>
      </c>
      <c r="L149" s="45">
        <v>0.64229999999999998</v>
      </c>
      <c r="M149" s="45">
        <v>1.15E-2</v>
      </c>
      <c r="N149" s="45">
        <v>0.62780000000000002</v>
      </c>
      <c r="O149" s="45">
        <v>1.2594000000000001</v>
      </c>
      <c r="P149" s="45" t="s">
        <v>265</v>
      </c>
    </row>
    <row r="150" spans="1:16" hidden="1" outlineLevel="1" collapsed="1">
      <c r="A150" s="8">
        <v>44774</v>
      </c>
      <c r="B150" s="45">
        <v>5.7728000000000002</v>
      </c>
      <c r="C150" s="45">
        <v>3.5552000000000001</v>
      </c>
      <c r="D150" s="45">
        <v>5.8486000000000002</v>
      </c>
      <c r="E150" s="45">
        <v>8.3545999999999996</v>
      </c>
      <c r="F150" s="45">
        <v>1.1200000000000001</v>
      </c>
      <c r="G150" s="45">
        <v>7.1840000000000002</v>
      </c>
      <c r="H150" s="45">
        <v>3.8780999999999999</v>
      </c>
      <c r="I150" s="45">
        <v>7.4608999999999996</v>
      </c>
      <c r="J150" s="45">
        <v>9.8145000000000007</v>
      </c>
      <c r="K150" s="45">
        <v>1.1948000000000001</v>
      </c>
      <c r="L150" s="45">
        <v>0.52029999999999998</v>
      </c>
      <c r="M150" s="45">
        <v>7.0199999999999999E-2</v>
      </c>
      <c r="N150" s="45">
        <v>0.50600000000000001</v>
      </c>
      <c r="O150" s="45">
        <v>1.1181000000000001</v>
      </c>
      <c r="P150" s="45">
        <v>0.02</v>
      </c>
    </row>
    <row r="151" spans="1:16" hidden="1" outlineLevel="1" collapsed="1">
      <c r="A151" s="8">
        <v>44805</v>
      </c>
      <c r="B151" s="45">
        <v>6.2100999999999997</v>
      </c>
      <c r="C151" s="45">
        <v>3.0853000000000002</v>
      </c>
      <c r="D151" s="45">
        <v>6.3193000000000001</v>
      </c>
      <c r="E151" s="45">
        <v>7.8653000000000004</v>
      </c>
      <c r="F151" s="45">
        <v>0.93869999999999998</v>
      </c>
      <c r="G151" s="45">
        <v>8.1822999999999997</v>
      </c>
      <c r="H151" s="45">
        <v>3.7563</v>
      </c>
      <c r="I151" s="45">
        <v>8.4369999999999994</v>
      </c>
      <c r="J151" s="45">
        <v>9.9216999999999995</v>
      </c>
      <c r="K151" s="45">
        <v>0.93869999999999998</v>
      </c>
      <c r="L151" s="45">
        <v>0.57599999999999996</v>
      </c>
      <c r="M151" s="45">
        <v>0.01</v>
      </c>
      <c r="N151" s="45">
        <v>0.49149999999999999</v>
      </c>
      <c r="O151" s="45">
        <v>1.8604000000000001</v>
      </c>
      <c r="P151" s="45" t="s">
        <v>265</v>
      </c>
    </row>
    <row r="152" spans="1:16" hidden="1" outlineLevel="1" collapsed="1">
      <c r="A152" s="8">
        <v>44835</v>
      </c>
      <c r="B152" s="45">
        <v>6.1734</v>
      </c>
      <c r="C152" s="45">
        <v>3.6669999999999998</v>
      </c>
      <c r="D152" s="45">
        <v>6.1710000000000003</v>
      </c>
      <c r="E152" s="45">
        <v>8.7248999999999999</v>
      </c>
      <c r="F152" s="45">
        <v>1.7706</v>
      </c>
      <c r="G152" s="45">
        <v>8.5114999999999998</v>
      </c>
      <c r="H152" s="45">
        <v>4.0960999999999999</v>
      </c>
      <c r="I152" s="45">
        <v>8.8002000000000002</v>
      </c>
      <c r="J152" s="45">
        <v>10.073</v>
      </c>
      <c r="K152" s="45">
        <v>4.6082000000000001</v>
      </c>
      <c r="L152" s="45">
        <v>0.54379999999999995</v>
      </c>
      <c r="M152" s="45">
        <v>0.28160000000000002</v>
      </c>
      <c r="N152" s="45">
        <v>0.5222</v>
      </c>
      <c r="O152" s="45">
        <v>1.3305</v>
      </c>
      <c r="P152" s="45">
        <v>0.02</v>
      </c>
    </row>
    <row r="153" spans="1:16" hidden="1" outlineLevel="1" collapsed="1">
      <c r="A153" s="8">
        <v>44866</v>
      </c>
      <c r="B153" s="45">
        <v>6.8014999999999999</v>
      </c>
      <c r="C153" s="45">
        <v>3.6869000000000001</v>
      </c>
      <c r="D153" s="45">
        <v>6.7431000000000001</v>
      </c>
      <c r="E153" s="45">
        <v>10.632099999999999</v>
      </c>
      <c r="F153" s="45">
        <v>6</v>
      </c>
      <c r="G153" s="45">
        <v>9.1121999999999996</v>
      </c>
      <c r="H153" s="45">
        <v>4.3609</v>
      </c>
      <c r="I153" s="45">
        <v>9.2751000000000001</v>
      </c>
      <c r="J153" s="45">
        <v>11.7849</v>
      </c>
      <c r="K153" s="45">
        <v>6</v>
      </c>
      <c r="L153" s="45">
        <v>0.37609999999999999</v>
      </c>
      <c r="M153" s="45">
        <v>0.3765</v>
      </c>
      <c r="N153" s="45">
        <v>0.34460000000000002</v>
      </c>
      <c r="O153" s="45">
        <v>1.4197</v>
      </c>
      <c r="P153" s="45" t="s">
        <v>265</v>
      </c>
    </row>
    <row r="154" spans="1:16" hidden="1" outlineLevel="1" collapsed="1">
      <c r="A154" s="8">
        <v>44896</v>
      </c>
      <c r="B154" s="45">
        <v>8.6442999999999994</v>
      </c>
      <c r="C154" s="45">
        <v>3.8704000000000001</v>
      </c>
      <c r="D154" s="45">
        <v>8.5062999999999995</v>
      </c>
      <c r="E154" s="45">
        <v>13.013400000000001</v>
      </c>
      <c r="F154" s="45" t="s">
        <v>265</v>
      </c>
      <c r="G154" s="45">
        <v>10.6957</v>
      </c>
      <c r="H154" s="45">
        <v>4.7276999999999996</v>
      </c>
      <c r="I154" s="45">
        <v>10.7234</v>
      </c>
      <c r="J154" s="45">
        <v>13.5608</v>
      </c>
      <c r="K154" s="45" t="s">
        <v>265</v>
      </c>
      <c r="L154" s="45">
        <v>0.29520000000000002</v>
      </c>
      <c r="M154" s="45">
        <v>2.58E-2</v>
      </c>
      <c r="N154" s="45">
        <v>0.27210000000000001</v>
      </c>
      <c r="O154" s="45">
        <v>2.0253999999999999</v>
      </c>
      <c r="P154" s="45" t="s">
        <v>265</v>
      </c>
    </row>
    <row r="155" spans="1:16" hidden="1" outlineLevel="1" collapsed="1">
      <c r="A155" s="8">
        <v>44927</v>
      </c>
      <c r="B155" s="45">
        <v>7.4435000000000002</v>
      </c>
      <c r="C155" s="45">
        <v>3.7738</v>
      </c>
      <c r="D155" s="45">
        <v>7.2804000000000002</v>
      </c>
      <c r="E155" s="45">
        <v>12.2409</v>
      </c>
      <c r="F155" s="45" t="s">
        <v>265</v>
      </c>
      <c r="G155" s="45">
        <v>10.7424</v>
      </c>
      <c r="H155" s="45">
        <v>4.5370999999999997</v>
      </c>
      <c r="I155" s="45">
        <v>10.979900000000001</v>
      </c>
      <c r="J155" s="45">
        <v>12.9878</v>
      </c>
      <c r="K155" s="45" t="s">
        <v>265</v>
      </c>
      <c r="L155" s="45">
        <v>0.42849999999999999</v>
      </c>
      <c r="M155" s="45">
        <v>4.5999999999999999E-2</v>
      </c>
      <c r="N155" s="45">
        <v>0.41749999999999998</v>
      </c>
      <c r="O155" s="45">
        <v>1.8662000000000001</v>
      </c>
      <c r="P155" s="45" t="s">
        <v>265</v>
      </c>
    </row>
    <row r="156" spans="1:16" hidden="1" outlineLevel="1" collapsed="1">
      <c r="A156" s="8">
        <v>44958</v>
      </c>
      <c r="B156" s="45">
        <v>7.2813999999999997</v>
      </c>
      <c r="C156" s="45">
        <v>4.3365999999999998</v>
      </c>
      <c r="D156" s="45">
        <v>7.0773999999999999</v>
      </c>
      <c r="E156" s="45">
        <v>11.9061</v>
      </c>
      <c r="F156" s="45">
        <v>12.895200000000001</v>
      </c>
      <c r="G156" s="45">
        <v>11.057</v>
      </c>
      <c r="H156" s="45">
        <v>4.6093999999999999</v>
      </c>
      <c r="I156" s="45">
        <v>11.2582</v>
      </c>
      <c r="J156" s="45">
        <v>13.1319</v>
      </c>
      <c r="K156" s="45">
        <v>16.214300000000001</v>
      </c>
      <c r="L156" s="45">
        <v>0.44929999999999998</v>
      </c>
      <c r="M156" s="45">
        <v>9.9000000000000008E-3</v>
      </c>
      <c r="N156" s="45">
        <v>0.42730000000000001</v>
      </c>
      <c r="O156" s="45">
        <v>1.5844</v>
      </c>
      <c r="P156" s="45">
        <v>6</v>
      </c>
    </row>
    <row r="157" spans="1:16" hidden="1" outlineLevel="1" collapsed="1">
      <c r="A157" s="8">
        <v>44986</v>
      </c>
      <c r="B157" s="45">
        <v>7.8804999999999996</v>
      </c>
      <c r="C157" s="45">
        <v>3.4729000000000001</v>
      </c>
      <c r="D157" s="45">
        <v>7.7286000000000001</v>
      </c>
      <c r="E157" s="45">
        <v>12.0732</v>
      </c>
      <c r="F157" s="45">
        <v>13.948</v>
      </c>
      <c r="G157" s="45">
        <v>11.6373</v>
      </c>
      <c r="H157" s="45">
        <v>3.6657999999999999</v>
      </c>
      <c r="I157" s="45">
        <v>11.9079</v>
      </c>
      <c r="J157" s="45">
        <v>13.5921</v>
      </c>
      <c r="K157" s="45">
        <v>15.3849</v>
      </c>
      <c r="L157" s="45">
        <v>0.44059999999999999</v>
      </c>
      <c r="M157" s="45">
        <v>0.01</v>
      </c>
      <c r="N157" s="45">
        <v>0.4274</v>
      </c>
      <c r="O157" s="45">
        <v>1.0347</v>
      </c>
      <c r="P157" s="45">
        <v>3.5</v>
      </c>
    </row>
    <row r="158" spans="1:16" hidden="1" outlineLevel="1" collapsed="1">
      <c r="A158" s="8">
        <v>45017</v>
      </c>
      <c r="B158" s="45">
        <v>8.5853000000000002</v>
      </c>
      <c r="C158" s="45">
        <v>2.8521000000000001</v>
      </c>
      <c r="D158" s="45">
        <v>8.7492000000000001</v>
      </c>
      <c r="E158" s="45">
        <v>9.1004000000000005</v>
      </c>
      <c r="F158" s="45">
        <v>11.8591</v>
      </c>
      <c r="G158" s="45">
        <v>11.9846</v>
      </c>
      <c r="H158" s="45">
        <v>3.0484</v>
      </c>
      <c r="I158" s="45">
        <v>12.347099999999999</v>
      </c>
      <c r="J158" s="45">
        <v>13.008599999999999</v>
      </c>
      <c r="K158" s="45">
        <v>15.042</v>
      </c>
      <c r="L158" s="45">
        <v>0.53869999999999996</v>
      </c>
      <c r="M158" s="45">
        <v>0.01</v>
      </c>
      <c r="N158" s="45">
        <v>0.32900000000000001</v>
      </c>
      <c r="O158" s="45">
        <v>1.9838</v>
      </c>
      <c r="P158" s="45">
        <v>4.3051000000000004</v>
      </c>
    </row>
    <row r="159" spans="1:16" hidden="1" outlineLevel="1" collapsed="1">
      <c r="A159" s="8">
        <v>45047</v>
      </c>
      <c r="B159" s="45">
        <v>9.3712999999999997</v>
      </c>
      <c r="C159" s="45">
        <v>2.8403</v>
      </c>
      <c r="D159" s="45">
        <v>9.5158000000000005</v>
      </c>
      <c r="E159" s="45">
        <v>11.0097</v>
      </c>
      <c r="F159" s="45">
        <v>6.7516999999999996</v>
      </c>
      <c r="G159" s="45">
        <v>12.457800000000001</v>
      </c>
      <c r="H159" s="45">
        <v>3.1778</v>
      </c>
      <c r="I159" s="45">
        <v>12.9008</v>
      </c>
      <c r="J159" s="45">
        <v>12.5044</v>
      </c>
      <c r="K159" s="45">
        <v>15.276999999999999</v>
      </c>
      <c r="L159" s="45">
        <v>0.53759999999999997</v>
      </c>
      <c r="M159" s="45">
        <v>0.01</v>
      </c>
      <c r="N159" s="45">
        <v>0.53029999999999999</v>
      </c>
      <c r="O159" s="45">
        <v>0.92600000000000005</v>
      </c>
      <c r="P159" s="45">
        <v>0.64370000000000005</v>
      </c>
    </row>
    <row r="160" spans="1:16" hidden="1" outlineLevel="1" collapsed="1">
      <c r="A160" s="8">
        <v>45078</v>
      </c>
      <c r="B160" s="45">
        <v>10.5999</v>
      </c>
      <c r="C160" s="45">
        <v>2.8220999999999998</v>
      </c>
      <c r="D160" s="45">
        <v>10.804</v>
      </c>
      <c r="E160" s="45">
        <v>11.0869</v>
      </c>
      <c r="F160" s="45">
        <v>14.7271</v>
      </c>
      <c r="G160" s="45">
        <v>13.2332</v>
      </c>
      <c r="H160" s="45">
        <v>3.0655999999999999</v>
      </c>
      <c r="I160" s="45">
        <v>13.7784</v>
      </c>
      <c r="J160" s="45">
        <v>12.157400000000001</v>
      </c>
      <c r="K160" s="45">
        <v>16.482600000000001</v>
      </c>
      <c r="L160" s="45">
        <v>0.68620000000000003</v>
      </c>
      <c r="M160" s="45">
        <v>1.6400000000000001E-2</v>
      </c>
      <c r="N160" s="45">
        <v>0.68159999999999998</v>
      </c>
      <c r="O160" s="45">
        <v>0.90149999999999997</v>
      </c>
      <c r="P160" s="45">
        <v>3.3491</v>
      </c>
    </row>
    <row r="161" spans="1:16" hidden="1" outlineLevel="1" collapsed="1">
      <c r="A161" s="8">
        <v>45108</v>
      </c>
      <c r="B161" s="45">
        <v>10.039400000000001</v>
      </c>
      <c r="C161" s="45">
        <v>3.306</v>
      </c>
      <c r="D161" s="45">
        <v>10.2987</v>
      </c>
      <c r="E161" s="45">
        <v>10.657400000000001</v>
      </c>
      <c r="F161" s="45">
        <v>7.7233000000000001</v>
      </c>
      <c r="G161" s="45">
        <v>13.459199999999999</v>
      </c>
      <c r="H161" s="45">
        <v>3.4216000000000002</v>
      </c>
      <c r="I161" s="45">
        <v>14.1358</v>
      </c>
      <c r="J161" s="45">
        <v>12.963100000000001</v>
      </c>
      <c r="K161" s="45">
        <v>9.9402000000000008</v>
      </c>
      <c r="L161" s="45">
        <v>0.88180000000000003</v>
      </c>
      <c r="M161" s="45">
        <v>1.89E-2</v>
      </c>
      <c r="N161" s="45">
        <v>0.88900000000000001</v>
      </c>
      <c r="O161" s="45">
        <v>0.92110000000000003</v>
      </c>
      <c r="P161" s="45">
        <v>0.2797</v>
      </c>
    </row>
    <row r="162" spans="1:16" hidden="1" outlineLevel="1" collapsed="1">
      <c r="A162" s="8">
        <v>45139</v>
      </c>
      <c r="B162" s="45">
        <v>10.3409</v>
      </c>
      <c r="C162" s="45">
        <v>2.7343000000000002</v>
      </c>
      <c r="D162" s="45">
        <v>10.6005</v>
      </c>
      <c r="E162" s="45">
        <v>11.5145</v>
      </c>
      <c r="F162" s="45">
        <v>8.3199000000000005</v>
      </c>
      <c r="G162" s="45">
        <v>13.515599999999999</v>
      </c>
      <c r="H162" s="45">
        <v>3.3982000000000001</v>
      </c>
      <c r="I162" s="45">
        <v>13.9031</v>
      </c>
      <c r="J162" s="45">
        <v>15.0059</v>
      </c>
      <c r="K162" s="45">
        <v>14.694599999999999</v>
      </c>
      <c r="L162" s="45">
        <v>0.77210000000000001</v>
      </c>
      <c r="M162" s="45">
        <v>1.1299999999999999E-2</v>
      </c>
      <c r="N162" s="45">
        <v>0.70709999999999995</v>
      </c>
      <c r="O162" s="45">
        <v>1.5828</v>
      </c>
      <c r="P162" s="45">
        <v>0.01</v>
      </c>
    </row>
    <row r="163" spans="1:16" hidden="1" outlineLevel="1" collapsed="1">
      <c r="A163" s="8">
        <v>45170</v>
      </c>
      <c r="B163" s="45">
        <v>9.7141999999999999</v>
      </c>
      <c r="C163" s="45">
        <v>2.5630000000000002</v>
      </c>
      <c r="D163" s="45">
        <v>10.307399999999999</v>
      </c>
      <c r="E163" s="45">
        <v>7.9855999999999998</v>
      </c>
      <c r="F163" s="45">
        <v>11.587</v>
      </c>
      <c r="G163" s="45">
        <v>13.279299999999999</v>
      </c>
      <c r="H163" s="45">
        <v>3.3069000000000002</v>
      </c>
      <c r="I163" s="45">
        <v>13.773099999999999</v>
      </c>
      <c r="J163" s="45">
        <v>14.2637</v>
      </c>
      <c r="K163" s="45">
        <v>15.460599999999999</v>
      </c>
      <c r="L163" s="45">
        <v>0.90249999999999997</v>
      </c>
      <c r="M163" s="45">
        <v>0.01</v>
      </c>
      <c r="N163" s="45">
        <v>0.92079999999999995</v>
      </c>
      <c r="O163" s="45">
        <v>1.0162</v>
      </c>
      <c r="P163" s="45">
        <v>0.60470000000000002</v>
      </c>
    </row>
    <row r="164" spans="1:16" hidden="1" outlineLevel="1" collapsed="1">
      <c r="A164" s="8">
        <v>45200</v>
      </c>
      <c r="B164" s="45">
        <v>9.4992999999999999</v>
      </c>
      <c r="C164" s="45">
        <v>2.2833000000000001</v>
      </c>
      <c r="D164" s="45">
        <v>9.8318999999999992</v>
      </c>
      <c r="E164" s="45">
        <v>9.6876999999999995</v>
      </c>
      <c r="F164" s="45">
        <v>15.933400000000001</v>
      </c>
      <c r="G164" s="45">
        <v>12.8431</v>
      </c>
      <c r="H164" s="45">
        <v>2.8431000000000002</v>
      </c>
      <c r="I164" s="45">
        <v>13.287100000000001</v>
      </c>
      <c r="J164" s="45">
        <v>14.059699999999999</v>
      </c>
      <c r="K164" s="45">
        <v>15.933400000000001</v>
      </c>
      <c r="L164" s="45">
        <v>1.0515000000000001</v>
      </c>
      <c r="M164" s="45">
        <v>1.4800000000000001E-2</v>
      </c>
      <c r="N164" s="45">
        <v>1.046</v>
      </c>
      <c r="O164" s="45">
        <v>1.417</v>
      </c>
      <c r="P164" s="45" t="s">
        <v>265</v>
      </c>
    </row>
    <row r="165" spans="1:16" hidden="1" outlineLevel="1" collapsed="1">
      <c r="A165" s="8">
        <v>45231</v>
      </c>
      <c r="B165" s="45">
        <v>10.868600000000001</v>
      </c>
      <c r="C165" s="45">
        <v>2.6265000000000001</v>
      </c>
      <c r="D165" s="45">
        <v>11.0487</v>
      </c>
      <c r="E165" s="45">
        <v>12.287699999999999</v>
      </c>
      <c r="F165" s="45">
        <v>12.9414</v>
      </c>
      <c r="G165" s="45">
        <v>13.3819</v>
      </c>
      <c r="H165" s="45">
        <v>3.3403999999999998</v>
      </c>
      <c r="I165" s="45">
        <v>13.6502</v>
      </c>
      <c r="J165" s="45">
        <v>14.594099999999999</v>
      </c>
      <c r="K165" s="45">
        <v>16.044599999999999</v>
      </c>
      <c r="L165" s="45">
        <v>0.9869</v>
      </c>
      <c r="M165" s="45">
        <v>0.01</v>
      </c>
      <c r="N165" s="45">
        <v>1.0026999999999999</v>
      </c>
      <c r="O165" s="45">
        <v>1.2698</v>
      </c>
      <c r="P165" s="45">
        <v>0.7</v>
      </c>
    </row>
    <row r="166" spans="1:16" hidden="1" outlineLevel="1" collapsed="1">
      <c r="A166" s="8">
        <v>45261</v>
      </c>
      <c r="B166" s="45">
        <v>10.986800000000001</v>
      </c>
      <c r="C166" s="45">
        <v>2.8734000000000002</v>
      </c>
      <c r="D166" s="45">
        <v>11.373799999999999</v>
      </c>
      <c r="E166" s="45">
        <v>11.744899999999999</v>
      </c>
      <c r="F166" s="45">
        <v>11.5063</v>
      </c>
      <c r="G166" s="45">
        <v>13.329599999999999</v>
      </c>
      <c r="H166" s="45">
        <v>3.3355999999999999</v>
      </c>
      <c r="I166" s="45">
        <v>13.8467</v>
      </c>
      <c r="J166" s="45">
        <v>14.224600000000001</v>
      </c>
      <c r="K166" s="45">
        <v>15.1005</v>
      </c>
      <c r="L166" s="45">
        <v>0.94479999999999997</v>
      </c>
      <c r="M166" s="45">
        <v>0.01</v>
      </c>
      <c r="N166" s="45">
        <v>0.96360000000000001</v>
      </c>
      <c r="O166" s="45">
        <v>1.1501999999999999</v>
      </c>
      <c r="P166" s="45">
        <v>0.2429</v>
      </c>
    </row>
    <row r="167" spans="1:16" hidden="1" outlineLevel="1" collapsed="1">
      <c r="A167" s="8">
        <v>45292</v>
      </c>
      <c r="B167" s="45">
        <v>10.1502</v>
      </c>
      <c r="C167" s="45">
        <v>2.4746999999999999</v>
      </c>
      <c r="D167" s="45">
        <v>10.1396</v>
      </c>
      <c r="E167" s="45">
        <v>12.192</v>
      </c>
      <c r="F167" s="45">
        <v>14.742699999999999</v>
      </c>
      <c r="G167" s="45">
        <v>13.153600000000001</v>
      </c>
      <c r="H167" s="45">
        <v>3.1951000000000001</v>
      </c>
      <c r="I167" s="45">
        <v>13.4933</v>
      </c>
      <c r="J167" s="45">
        <v>13.952299999999999</v>
      </c>
      <c r="K167" s="45">
        <v>14.742699999999999</v>
      </c>
      <c r="L167" s="45">
        <v>1.1904999999999999</v>
      </c>
      <c r="M167" s="45">
        <v>1.18E-2</v>
      </c>
      <c r="N167" s="45">
        <v>1.2402</v>
      </c>
      <c r="O167" s="45">
        <v>1.1685000000000001</v>
      </c>
      <c r="P167" s="45" t="s">
        <v>265</v>
      </c>
    </row>
    <row r="168" spans="1:16" hidden="1" outlineLevel="1" collapsed="1">
      <c r="A168" s="8">
        <v>45323</v>
      </c>
      <c r="B168" s="45">
        <v>10.4328</v>
      </c>
      <c r="C168" s="45">
        <v>3.1534</v>
      </c>
      <c r="D168" s="45">
        <v>10.7005</v>
      </c>
      <c r="E168" s="45">
        <v>11.687900000000001</v>
      </c>
      <c r="F168" s="45">
        <v>12.9779</v>
      </c>
      <c r="G168" s="45">
        <v>12.784700000000001</v>
      </c>
      <c r="H168" s="45">
        <v>3.7225999999999999</v>
      </c>
      <c r="I168" s="45">
        <v>13.253399999999999</v>
      </c>
      <c r="J168" s="45">
        <v>13.7171</v>
      </c>
      <c r="K168" s="45">
        <v>13.7456</v>
      </c>
      <c r="L168" s="45">
        <v>0.99480000000000002</v>
      </c>
      <c r="M168" s="45">
        <v>1.21E-2</v>
      </c>
      <c r="N168" s="45">
        <v>1.0108999999999999</v>
      </c>
      <c r="O168" s="45">
        <v>1.2384999999999999</v>
      </c>
      <c r="P168" s="45">
        <v>0.8</v>
      </c>
    </row>
    <row r="169" spans="1:16" collapsed="1">
      <c r="A169" s="8">
        <v>45352</v>
      </c>
      <c r="B169" s="45">
        <v>10.010199999999999</v>
      </c>
      <c r="C169" s="45">
        <v>4.1933999999999996</v>
      </c>
      <c r="D169" s="45">
        <v>10.008100000000001</v>
      </c>
      <c r="E169" s="45">
        <v>12.4208</v>
      </c>
      <c r="F169" s="45">
        <v>12.4414</v>
      </c>
      <c r="G169" s="45">
        <v>12.797800000000001</v>
      </c>
      <c r="H169" s="45">
        <v>4.8792999999999997</v>
      </c>
      <c r="I169" s="45">
        <v>13.251300000000001</v>
      </c>
      <c r="J169" s="45">
        <v>14.2019</v>
      </c>
      <c r="K169" s="45">
        <v>12.4414</v>
      </c>
      <c r="L169" s="45">
        <v>0.94020000000000004</v>
      </c>
      <c r="M169" s="45">
        <v>1.2500000000000001E-2</v>
      </c>
      <c r="N169" s="45">
        <v>0.94399999999999995</v>
      </c>
      <c r="O169" s="45">
        <v>1.2968999999999999</v>
      </c>
      <c r="P169" s="45" t="s">
        <v>265</v>
      </c>
    </row>
    <row r="170" spans="1:16">
      <c r="A170" s="8">
        <v>45383</v>
      </c>
      <c r="B170" s="45">
        <v>9.8176000000000005</v>
      </c>
      <c r="C170" s="45">
        <v>3.7690999999999999</v>
      </c>
      <c r="D170" s="45">
        <v>9.9016999999999999</v>
      </c>
      <c r="E170" s="45">
        <v>11.121499999999999</v>
      </c>
      <c r="F170" s="45">
        <v>13.309799999999999</v>
      </c>
      <c r="G170" s="45">
        <v>12.6601</v>
      </c>
      <c r="H170" s="45">
        <v>4.4569000000000001</v>
      </c>
      <c r="I170" s="45">
        <v>13.0915</v>
      </c>
      <c r="J170" s="45">
        <v>13.3658</v>
      </c>
      <c r="K170" s="45">
        <v>14.1736</v>
      </c>
      <c r="L170" s="45">
        <v>1.1442000000000001</v>
      </c>
      <c r="M170" s="45">
        <v>0.01</v>
      </c>
      <c r="N170" s="45">
        <v>1.1639999999999999</v>
      </c>
      <c r="O170" s="45">
        <v>1.2838000000000001</v>
      </c>
      <c r="P170" s="45">
        <v>0.8</v>
      </c>
    </row>
    <row r="171" spans="1:16">
      <c r="A171" s="8">
        <v>45413</v>
      </c>
      <c r="B171" s="45">
        <v>9.9610000000000003</v>
      </c>
      <c r="C171" s="45">
        <v>3.4738000000000002</v>
      </c>
      <c r="D171" s="45">
        <v>9.9567999999999994</v>
      </c>
      <c r="E171" s="45">
        <v>11.3194</v>
      </c>
      <c r="F171" s="45">
        <v>7.7365000000000004</v>
      </c>
      <c r="G171" s="45">
        <v>12.541399999999999</v>
      </c>
      <c r="H171" s="45">
        <v>4.2144000000000004</v>
      </c>
      <c r="I171" s="45">
        <v>13.0299</v>
      </c>
      <c r="J171" s="45">
        <v>12.7768</v>
      </c>
      <c r="K171" s="45">
        <v>13.938800000000001</v>
      </c>
      <c r="L171" s="45">
        <v>1.1674</v>
      </c>
      <c r="M171" s="45">
        <v>1.11E-2</v>
      </c>
      <c r="N171" s="45">
        <v>1.2159</v>
      </c>
      <c r="O171" s="45">
        <v>1.1836</v>
      </c>
      <c r="P171" s="45">
        <v>0.501</v>
      </c>
    </row>
    <row r="172" spans="1:16">
      <c r="A172" s="8">
        <v>45444</v>
      </c>
      <c r="B172" s="45">
        <v>10.133900000000001</v>
      </c>
      <c r="C172" s="45">
        <v>3.6417999999999999</v>
      </c>
      <c r="D172" s="45">
        <v>10.171099999999999</v>
      </c>
      <c r="E172" s="45">
        <v>11.3271</v>
      </c>
      <c r="F172" s="45">
        <v>8.9702999999999999</v>
      </c>
      <c r="G172" s="45">
        <v>12.2371</v>
      </c>
      <c r="H172" s="45">
        <v>4.4101999999999997</v>
      </c>
      <c r="I172" s="45">
        <v>12.6599</v>
      </c>
      <c r="J172" s="45">
        <v>12.601599999999999</v>
      </c>
      <c r="K172" s="45">
        <v>13.795</v>
      </c>
      <c r="L172" s="45">
        <v>1.1701999999999999</v>
      </c>
      <c r="M172" s="45">
        <v>9.9000000000000008E-3</v>
      </c>
      <c r="N172" s="45">
        <v>1.2343999999999999</v>
      </c>
      <c r="O172" s="45">
        <v>1.175</v>
      </c>
      <c r="P172" s="45">
        <v>0.69979999999999998</v>
      </c>
    </row>
    <row r="173" spans="1:16">
      <c r="A173" s="8">
        <v>45474</v>
      </c>
      <c r="B173" s="45">
        <v>9.9154999999999998</v>
      </c>
      <c r="C173" s="45">
        <v>3.4234</v>
      </c>
      <c r="D173" s="45">
        <v>9.9352999999999998</v>
      </c>
      <c r="E173" s="45">
        <v>11.1333</v>
      </c>
      <c r="F173" s="45">
        <v>13.3813</v>
      </c>
      <c r="G173" s="45">
        <v>12.4068</v>
      </c>
      <c r="H173" s="45">
        <v>4.2563000000000004</v>
      </c>
      <c r="I173" s="45">
        <v>12.902799999999999</v>
      </c>
      <c r="J173" s="45">
        <v>12.446099999999999</v>
      </c>
      <c r="K173" s="45">
        <v>13.400499999999999</v>
      </c>
      <c r="L173" s="45">
        <v>1.2221</v>
      </c>
      <c r="M173" s="45">
        <v>0.01</v>
      </c>
      <c r="N173" s="45">
        <v>1.2943</v>
      </c>
      <c r="O173" s="45">
        <v>1.0834999999999999</v>
      </c>
      <c r="P173" s="45">
        <v>0.6</v>
      </c>
    </row>
    <row r="174" spans="1:16">
      <c r="A174" s="8">
        <v>45505</v>
      </c>
      <c r="B174" s="45">
        <v>9.4349000000000007</v>
      </c>
      <c r="C174" s="45">
        <v>3.4136000000000002</v>
      </c>
      <c r="D174" s="45">
        <v>9.6028000000000002</v>
      </c>
      <c r="E174" s="45">
        <v>10.004200000000001</v>
      </c>
      <c r="F174" s="45">
        <v>13.131500000000001</v>
      </c>
      <c r="G174" s="45">
        <v>12.258699999999999</v>
      </c>
      <c r="H174" s="45">
        <v>4.4363999999999999</v>
      </c>
      <c r="I174" s="45">
        <v>12.7858</v>
      </c>
      <c r="J174" s="45">
        <v>12.1822</v>
      </c>
      <c r="K174" s="45">
        <v>13.131500000000001</v>
      </c>
      <c r="L174" s="45">
        <v>1.2107000000000001</v>
      </c>
      <c r="M174" s="45">
        <v>0.01</v>
      </c>
      <c r="N174" s="45">
        <v>1.2967</v>
      </c>
      <c r="O174" s="45">
        <v>1.1020000000000001</v>
      </c>
      <c r="P174" s="45" t="s">
        <v>265</v>
      </c>
    </row>
    <row r="175" spans="1:16">
      <c r="A175" s="8">
        <v>45536</v>
      </c>
      <c r="B175" s="45">
        <v>9.1324000000000005</v>
      </c>
      <c r="C175" s="45">
        <v>3.2450000000000001</v>
      </c>
      <c r="D175" s="45">
        <v>9.1448999999999998</v>
      </c>
      <c r="E175" s="45">
        <v>10.088800000000001</v>
      </c>
      <c r="F175" s="45">
        <v>11.873100000000001</v>
      </c>
      <c r="G175" s="45">
        <v>12.0623</v>
      </c>
      <c r="H175" s="45">
        <v>4.3920000000000003</v>
      </c>
      <c r="I175" s="45">
        <v>12.586499999999999</v>
      </c>
      <c r="J175" s="45">
        <v>11.9604</v>
      </c>
      <c r="K175" s="45">
        <v>12.804</v>
      </c>
      <c r="L175" s="45">
        <v>1.2830999999999999</v>
      </c>
      <c r="M175" s="45">
        <v>1.17E-2</v>
      </c>
      <c r="N175" s="45">
        <v>1.3037000000000001</v>
      </c>
      <c r="O175" s="45">
        <v>1.4957</v>
      </c>
      <c r="P175" s="45">
        <v>3</v>
      </c>
    </row>
    <row r="176" spans="1:16">
      <c r="A176" s="8">
        <v>45566</v>
      </c>
      <c r="B176" s="45">
        <v>9.2391000000000005</v>
      </c>
      <c r="C176" s="45">
        <v>5.2636000000000003</v>
      </c>
      <c r="D176" s="45">
        <v>9.0383999999999993</v>
      </c>
      <c r="E176" s="45">
        <v>10.8034</v>
      </c>
      <c r="F176" s="45">
        <v>10.8232</v>
      </c>
      <c r="G176" s="45">
        <v>11.897600000000001</v>
      </c>
      <c r="H176" s="45">
        <v>6.2443</v>
      </c>
      <c r="I176" s="45">
        <v>12.506500000000001</v>
      </c>
      <c r="J176" s="45">
        <v>12.1191</v>
      </c>
      <c r="K176" s="45">
        <v>12.9291</v>
      </c>
      <c r="L176" s="45">
        <v>1.254</v>
      </c>
      <c r="M176" s="45">
        <v>1.12E-2</v>
      </c>
      <c r="N176" s="45">
        <v>1.3323</v>
      </c>
      <c r="O176" s="45">
        <v>1.1822999999999999</v>
      </c>
      <c r="P176" s="45">
        <v>0.02</v>
      </c>
    </row>
    <row r="177" spans="1:16">
      <c r="A177" s="8">
        <v>45597</v>
      </c>
      <c r="B177" s="45">
        <v>9.3546999999999993</v>
      </c>
      <c r="C177" s="45">
        <v>5.6993</v>
      </c>
      <c r="D177" s="45">
        <v>9.2629000000000001</v>
      </c>
      <c r="E177" s="45">
        <v>9.5571999999999999</v>
      </c>
      <c r="F177" s="45">
        <v>11.170400000000001</v>
      </c>
      <c r="G177" s="45">
        <v>12.100199999999999</v>
      </c>
      <c r="H177" s="45">
        <v>6.8517000000000001</v>
      </c>
      <c r="I177" s="45">
        <v>12.333299999999999</v>
      </c>
      <c r="J177" s="45">
        <v>11.5488</v>
      </c>
      <c r="K177" s="45">
        <v>13.704000000000001</v>
      </c>
      <c r="L177" s="45">
        <v>1.2050000000000001</v>
      </c>
      <c r="M177" s="45">
        <v>1.0500000000000001E-2</v>
      </c>
      <c r="N177" s="45">
        <v>1.2475000000000001</v>
      </c>
      <c r="O177" s="45">
        <v>1.2858000000000001</v>
      </c>
      <c r="P177" s="45">
        <v>1.0931999999999999</v>
      </c>
    </row>
    <row r="178" spans="1:16">
      <c r="A178" s="8">
        <v>45627</v>
      </c>
      <c r="B178" s="45">
        <v>9.0680999999999994</v>
      </c>
      <c r="C178" s="45">
        <v>5.6363000000000003</v>
      </c>
      <c r="D178" s="45">
        <v>8.6819000000000006</v>
      </c>
      <c r="E178" s="45">
        <v>9.5568000000000008</v>
      </c>
      <c r="F178" s="45">
        <v>10.8621</v>
      </c>
      <c r="G178" s="45">
        <v>11.792999999999999</v>
      </c>
      <c r="H178" s="45">
        <v>6.7933000000000003</v>
      </c>
      <c r="I178" s="45">
        <v>12.225300000000001</v>
      </c>
      <c r="J178" s="45">
        <v>11.2621</v>
      </c>
      <c r="K178" s="45">
        <v>13.5616</v>
      </c>
      <c r="L178" s="45">
        <v>1.2650999999999999</v>
      </c>
      <c r="M178" s="45">
        <v>1.7600000000000001E-2</v>
      </c>
      <c r="N178" s="45">
        <v>1.2907</v>
      </c>
      <c r="O178" s="45">
        <v>1.5791999999999999</v>
      </c>
      <c r="P178" s="45">
        <v>1.1739999999999999</v>
      </c>
    </row>
    <row r="179" spans="1:16">
      <c r="A179" s="8">
        <v>45658</v>
      </c>
      <c r="B179" s="45">
        <v>9.3633000000000006</v>
      </c>
      <c r="C179" s="45">
        <v>3.5341</v>
      </c>
      <c r="D179" s="45">
        <v>9.3619000000000003</v>
      </c>
      <c r="E179" s="45">
        <v>10.047000000000001</v>
      </c>
      <c r="F179" s="45">
        <v>10.689299999999999</v>
      </c>
      <c r="G179" s="45">
        <v>12.063700000000001</v>
      </c>
      <c r="H179" s="45">
        <v>5.1196999999999999</v>
      </c>
      <c r="I179" s="45">
        <v>12.7911</v>
      </c>
      <c r="J179" s="45">
        <v>11.651999999999999</v>
      </c>
      <c r="K179" s="45">
        <v>13.144299999999999</v>
      </c>
      <c r="L179" s="45">
        <v>1.2375</v>
      </c>
      <c r="M179" s="45">
        <v>8.0100000000000005E-2</v>
      </c>
      <c r="N179" s="45">
        <v>1.3160000000000001</v>
      </c>
      <c r="O179" s="45">
        <v>1.5817000000000001</v>
      </c>
      <c r="P179" s="45">
        <v>1.2233000000000001</v>
      </c>
    </row>
    <row r="180" spans="1:16">
      <c r="A180" s="8">
        <v>45689</v>
      </c>
      <c r="B180" s="45">
        <v>9.2116000000000007</v>
      </c>
      <c r="C180" s="45">
        <v>5.2412999999999998</v>
      </c>
      <c r="D180" s="45">
        <v>8.7148000000000003</v>
      </c>
      <c r="E180" s="45">
        <v>10.1533</v>
      </c>
      <c r="F180" s="45">
        <v>10.878500000000001</v>
      </c>
      <c r="G180" s="45">
        <v>11.993499999999999</v>
      </c>
      <c r="H180" s="45">
        <v>6.4653</v>
      </c>
      <c r="I180" s="45">
        <v>12.620200000000001</v>
      </c>
      <c r="J180" s="45">
        <v>11.4724</v>
      </c>
      <c r="K180" s="45">
        <v>13.3438</v>
      </c>
      <c r="L180" s="45">
        <v>1.1768000000000001</v>
      </c>
      <c r="M180" s="45">
        <v>2.4799999999999999E-2</v>
      </c>
      <c r="N180" s="45">
        <v>1.1981999999999999</v>
      </c>
      <c r="O180" s="45">
        <v>1.5063</v>
      </c>
      <c r="P180" s="45">
        <v>1.2310000000000001</v>
      </c>
    </row>
    <row r="181" spans="1:16">
      <c r="A181" s="8">
        <v>45717</v>
      </c>
      <c r="B181" s="45">
        <v>9.2423999999999999</v>
      </c>
      <c r="C181" s="45">
        <v>5.2020999999999997</v>
      </c>
      <c r="D181" s="45">
        <v>9.0349000000000004</v>
      </c>
      <c r="E181" s="45">
        <v>9.4631000000000007</v>
      </c>
      <c r="F181" s="45">
        <v>11.085599999999999</v>
      </c>
      <c r="G181" s="45">
        <v>11.8245</v>
      </c>
      <c r="H181" s="45">
        <v>6.4485000000000001</v>
      </c>
      <c r="I181" s="45">
        <v>12.1259</v>
      </c>
      <c r="J181" s="45">
        <v>11.072699999999999</v>
      </c>
      <c r="K181" s="45">
        <v>13.8651</v>
      </c>
      <c r="L181" s="45">
        <v>1.2581</v>
      </c>
      <c r="M181" s="45">
        <v>1.01E-2</v>
      </c>
      <c r="N181" s="45">
        <v>1.343</v>
      </c>
      <c r="O181" s="45">
        <v>1.3834</v>
      </c>
      <c r="P181" s="45">
        <v>1.2027000000000001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8" customWidth="1"/>
    <col min="4" max="4" width="30.44140625" style="18" customWidth="1"/>
    <col min="5" max="16384" width="9.109375" style="18"/>
  </cols>
  <sheetData>
    <row r="1" spans="1:6">
      <c r="A1" s="17" t="s">
        <v>129</v>
      </c>
    </row>
    <row r="2" spans="1:6" ht="5.25" customHeight="1"/>
    <row r="3" spans="1:6">
      <c r="A3" s="110" t="s">
        <v>124</v>
      </c>
    </row>
    <row r="4" spans="1:6" ht="12.75" customHeight="1">
      <c r="A4" s="206" t="s">
        <v>128</v>
      </c>
      <c r="B4" s="206"/>
      <c r="C4" s="206"/>
      <c r="D4" s="48"/>
      <c r="E4" s="48"/>
      <c r="F4" s="48"/>
    </row>
    <row r="5" spans="1:6" ht="12.75" customHeight="1">
      <c r="A5" s="13" t="s">
        <v>125</v>
      </c>
    </row>
    <row r="6" spans="1:6" s="20" customFormat="1" ht="15" customHeight="1">
      <c r="A6" s="190" t="s">
        <v>0</v>
      </c>
      <c r="B6" s="232" t="s">
        <v>212</v>
      </c>
      <c r="C6" s="233" t="s">
        <v>126</v>
      </c>
      <c r="D6" s="233" t="s">
        <v>185</v>
      </c>
    </row>
    <row r="7" spans="1:6" s="20" customFormat="1" ht="15" customHeight="1">
      <c r="A7" s="191"/>
      <c r="B7" s="232"/>
      <c r="C7" s="234"/>
      <c r="D7" s="234"/>
    </row>
    <row r="8" spans="1:6" s="20" customFormat="1" ht="25.5" customHeight="1">
      <c r="A8" s="192"/>
      <c r="B8" s="232"/>
      <c r="C8" s="235"/>
      <c r="D8" s="235"/>
    </row>
    <row r="9" spans="1:6" s="20" customFormat="1" hidden="1">
      <c r="A9" s="114"/>
      <c r="B9" s="124"/>
      <c r="C9" s="125"/>
      <c r="D9" s="125"/>
    </row>
    <row r="10" spans="1:6" s="20" customFormat="1">
      <c r="A10" s="19">
        <v>1</v>
      </c>
      <c r="B10" s="139">
        <v>2</v>
      </c>
      <c r="C10" s="139">
        <v>3</v>
      </c>
      <c r="D10" s="47">
        <v>4</v>
      </c>
    </row>
    <row r="11" spans="1:6" hidden="1" outlineLevel="1">
      <c r="A11" s="49">
        <v>40544</v>
      </c>
      <c r="B11" s="140">
        <v>0</v>
      </c>
      <c r="C11" s="140">
        <v>15</v>
      </c>
      <c r="D11" s="136" t="s">
        <v>186</v>
      </c>
      <c r="E11" s="43"/>
      <c r="F11" s="43"/>
    </row>
    <row r="12" spans="1:6" hidden="1" outlineLevel="1">
      <c r="A12" s="49">
        <v>40575</v>
      </c>
      <c r="B12" s="140">
        <v>0</v>
      </c>
      <c r="C12" s="140">
        <v>14</v>
      </c>
      <c r="D12" s="136" t="s">
        <v>186</v>
      </c>
      <c r="E12" s="43"/>
      <c r="F12" s="43"/>
    </row>
    <row r="13" spans="1:6" hidden="1" outlineLevel="1">
      <c r="A13" s="49">
        <v>40603</v>
      </c>
      <c r="B13" s="140">
        <v>0</v>
      </c>
      <c r="C13" s="140">
        <v>14</v>
      </c>
      <c r="D13" s="136" t="s">
        <v>186</v>
      </c>
      <c r="E13" s="43"/>
      <c r="F13" s="43"/>
    </row>
    <row r="14" spans="1:6" hidden="1" outlineLevel="1">
      <c r="A14" s="49">
        <v>40634</v>
      </c>
      <c r="B14" s="140">
        <v>0</v>
      </c>
      <c r="C14" s="140">
        <v>13</v>
      </c>
      <c r="D14" s="136" t="s">
        <v>186</v>
      </c>
      <c r="E14" s="43"/>
      <c r="F14" s="43"/>
    </row>
    <row r="15" spans="1:6" hidden="1" outlineLevel="1">
      <c r="A15" s="49">
        <v>40664</v>
      </c>
      <c r="B15" s="140">
        <v>0</v>
      </c>
      <c r="C15" s="140">
        <v>13</v>
      </c>
      <c r="D15" s="136" t="s">
        <v>186</v>
      </c>
      <c r="E15" s="43"/>
      <c r="F15" s="43"/>
    </row>
    <row r="16" spans="1:6" hidden="1" outlineLevel="1">
      <c r="A16" s="49">
        <v>40695</v>
      </c>
      <c r="B16" s="140">
        <v>0</v>
      </c>
      <c r="C16" s="140">
        <v>13</v>
      </c>
      <c r="D16" s="136" t="s">
        <v>186</v>
      </c>
      <c r="E16" s="43"/>
      <c r="F16" s="43"/>
    </row>
    <row r="17" spans="1:6" hidden="1" outlineLevel="1">
      <c r="A17" s="49">
        <v>40725</v>
      </c>
      <c r="B17" s="140">
        <v>0</v>
      </c>
      <c r="C17" s="140">
        <v>13</v>
      </c>
      <c r="D17" s="136" t="s">
        <v>186</v>
      </c>
      <c r="E17" s="43"/>
      <c r="F17" s="43"/>
    </row>
    <row r="18" spans="1:6" hidden="1" outlineLevel="1">
      <c r="A18" s="49">
        <v>40756</v>
      </c>
      <c r="B18" s="140">
        <v>0</v>
      </c>
      <c r="C18" s="140">
        <v>13</v>
      </c>
      <c r="D18" s="136" t="s">
        <v>186</v>
      </c>
      <c r="E18" s="43"/>
      <c r="F18" s="43"/>
    </row>
    <row r="19" spans="1:6" hidden="1" outlineLevel="1">
      <c r="A19" s="49">
        <v>40787</v>
      </c>
      <c r="B19" s="140">
        <v>0</v>
      </c>
      <c r="C19" s="140">
        <v>13</v>
      </c>
      <c r="D19" s="136" t="s">
        <v>186</v>
      </c>
      <c r="E19" s="43"/>
      <c r="F19" s="43"/>
    </row>
    <row r="20" spans="1:6" hidden="1" outlineLevel="1">
      <c r="A20" s="49">
        <v>40817</v>
      </c>
      <c r="B20" s="140">
        <v>0</v>
      </c>
      <c r="C20" s="140">
        <v>13</v>
      </c>
      <c r="D20" s="136" t="s">
        <v>186</v>
      </c>
      <c r="E20" s="43"/>
      <c r="F20" s="43"/>
    </row>
    <row r="21" spans="1:6" hidden="1" outlineLevel="1">
      <c r="A21" s="49">
        <v>40848</v>
      </c>
      <c r="B21" s="140">
        <v>0</v>
      </c>
      <c r="C21" s="140">
        <v>12</v>
      </c>
      <c r="D21" s="136" t="s">
        <v>186</v>
      </c>
      <c r="E21" s="43"/>
      <c r="F21" s="43"/>
    </row>
    <row r="22" spans="1:6" hidden="1" outlineLevel="1">
      <c r="A22" s="49">
        <v>40878</v>
      </c>
      <c r="B22" s="140">
        <v>0</v>
      </c>
      <c r="C22" s="140">
        <v>11</v>
      </c>
      <c r="D22" s="136" t="s">
        <v>186</v>
      </c>
      <c r="E22" s="43"/>
      <c r="F22" s="43"/>
    </row>
    <row r="23" spans="1:6" hidden="1" outlineLevel="1">
      <c r="A23" s="49">
        <v>40909</v>
      </c>
      <c r="B23" s="140">
        <v>0</v>
      </c>
      <c r="C23" s="140">
        <v>11</v>
      </c>
      <c r="D23" s="136" t="s">
        <v>186</v>
      </c>
      <c r="E23" s="43"/>
      <c r="F23" s="43"/>
    </row>
    <row r="24" spans="1:6" hidden="1" outlineLevel="1">
      <c r="A24" s="49">
        <v>40940</v>
      </c>
      <c r="B24" s="140">
        <v>0</v>
      </c>
      <c r="C24" s="140">
        <v>11</v>
      </c>
      <c r="D24" s="136" t="s">
        <v>186</v>
      </c>
      <c r="E24" s="43"/>
      <c r="F24" s="43"/>
    </row>
    <row r="25" spans="1:6" hidden="1" outlineLevel="1">
      <c r="A25" s="49">
        <v>40969</v>
      </c>
      <c r="B25" s="140">
        <v>0</v>
      </c>
      <c r="C25" s="140">
        <v>10</v>
      </c>
      <c r="D25" s="136" t="s">
        <v>186</v>
      </c>
      <c r="E25" s="43"/>
      <c r="F25" s="43"/>
    </row>
    <row r="26" spans="1:6" hidden="1" outlineLevel="1">
      <c r="A26" s="49">
        <v>41000</v>
      </c>
      <c r="B26" s="140">
        <v>0</v>
      </c>
      <c r="C26" s="140">
        <v>10</v>
      </c>
      <c r="D26" s="136" t="s">
        <v>186</v>
      </c>
      <c r="E26" s="43"/>
      <c r="F26" s="43"/>
    </row>
    <row r="27" spans="1:6" hidden="1" outlineLevel="1">
      <c r="A27" s="49">
        <v>41030</v>
      </c>
      <c r="B27" s="140">
        <v>0</v>
      </c>
      <c r="C27" s="140">
        <v>10</v>
      </c>
      <c r="D27" s="136" t="s">
        <v>186</v>
      </c>
      <c r="E27" s="43"/>
      <c r="F27" s="43"/>
    </row>
    <row r="28" spans="1:6" hidden="1" outlineLevel="1">
      <c r="A28" s="49">
        <v>41061</v>
      </c>
      <c r="B28" s="140">
        <v>0</v>
      </c>
      <c r="C28" s="140">
        <v>10</v>
      </c>
      <c r="D28" s="136" t="s">
        <v>186</v>
      </c>
      <c r="E28" s="43"/>
      <c r="F28" s="43"/>
    </row>
    <row r="29" spans="1:6" hidden="1" outlineLevel="1">
      <c r="A29" s="49">
        <v>41091</v>
      </c>
      <c r="B29" s="140">
        <v>0</v>
      </c>
      <c r="C29" s="140">
        <v>10</v>
      </c>
      <c r="D29" s="136" t="s">
        <v>186</v>
      </c>
      <c r="E29" s="43"/>
      <c r="F29" s="43"/>
    </row>
    <row r="30" spans="1:6" hidden="1" outlineLevel="1">
      <c r="A30" s="49">
        <v>41122</v>
      </c>
      <c r="B30" s="140">
        <v>0</v>
      </c>
      <c r="C30" s="140">
        <v>9</v>
      </c>
      <c r="D30" s="136" t="s">
        <v>186</v>
      </c>
      <c r="E30" s="43"/>
      <c r="F30" s="43"/>
    </row>
    <row r="31" spans="1:6" hidden="1" outlineLevel="1">
      <c r="A31" s="49">
        <v>41153</v>
      </c>
      <c r="B31" s="140">
        <v>0</v>
      </c>
      <c r="C31" s="140">
        <v>8</v>
      </c>
      <c r="D31" s="136" t="s">
        <v>186</v>
      </c>
      <c r="E31" s="43"/>
      <c r="F31" s="43"/>
    </row>
    <row r="32" spans="1:6" hidden="1" outlineLevel="1">
      <c r="A32" s="49">
        <v>41183</v>
      </c>
      <c r="B32" s="140">
        <v>0</v>
      </c>
      <c r="C32" s="140">
        <v>7</v>
      </c>
      <c r="D32" s="136" t="s">
        <v>186</v>
      </c>
      <c r="E32" s="43"/>
      <c r="F32" s="43"/>
    </row>
    <row r="33" spans="1:6" hidden="1" outlineLevel="1">
      <c r="A33" s="49">
        <v>41214</v>
      </c>
      <c r="B33" s="140">
        <v>0</v>
      </c>
      <c r="C33" s="140">
        <v>7</v>
      </c>
      <c r="D33" s="136" t="s">
        <v>186</v>
      </c>
      <c r="E33" s="43"/>
      <c r="F33" s="43"/>
    </row>
    <row r="34" spans="1:6" hidden="1" outlineLevel="1">
      <c r="A34" s="49">
        <v>41244</v>
      </c>
      <c r="B34" s="140">
        <v>0</v>
      </c>
      <c r="C34" s="140">
        <v>7</v>
      </c>
      <c r="D34" s="136" t="s">
        <v>186</v>
      </c>
      <c r="E34" s="43"/>
      <c r="F34" s="43"/>
    </row>
    <row r="35" spans="1:6" hidden="1" outlineLevel="1">
      <c r="A35" s="49">
        <v>41275</v>
      </c>
      <c r="B35" s="140">
        <v>0</v>
      </c>
      <c r="C35" s="140">
        <v>7</v>
      </c>
      <c r="D35" s="136" t="s">
        <v>186</v>
      </c>
      <c r="E35" s="43"/>
      <c r="F35" s="43"/>
    </row>
    <row r="36" spans="1:6" hidden="1" outlineLevel="1">
      <c r="A36" s="49">
        <v>41306</v>
      </c>
      <c r="B36" s="140">
        <v>0</v>
      </c>
      <c r="C36" s="140">
        <v>7</v>
      </c>
      <c r="D36" s="136" t="s">
        <v>186</v>
      </c>
      <c r="E36" s="43"/>
      <c r="F36" s="43"/>
    </row>
    <row r="37" spans="1:6" hidden="1" outlineLevel="1">
      <c r="A37" s="49">
        <v>41334</v>
      </c>
      <c r="B37" s="140">
        <v>0</v>
      </c>
      <c r="C37" s="140">
        <v>7</v>
      </c>
      <c r="D37" s="136" t="s">
        <v>186</v>
      </c>
      <c r="E37" s="43"/>
      <c r="F37" s="43"/>
    </row>
    <row r="38" spans="1:6" hidden="1" outlineLevel="1">
      <c r="A38" s="49">
        <v>41365</v>
      </c>
      <c r="B38" s="140">
        <v>0</v>
      </c>
      <c r="C38" s="140">
        <v>7</v>
      </c>
      <c r="D38" s="136" t="s">
        <v>186</v>
      </c>
      <c r="E38" s="43"/>
      <c r="F38" s="43"/>
    </row>
    <row r="39" spans="1:6" hidden="1" outlineLevel="1">
      <c r="A39" s="49">
        <v>41395</v>
      </c>
      <c r="B39" s="140">
        <v>0</v>
      </c>
      <c r="C39" s="140">
        <v>7</v>
      </c>
      <c r="D39" s="136" t="s">
        <v>186</v>
      </c>
      <c r="E39" s="43"/>
      <c r="F39" s="43"/>
    </row>
    <row r="40" spans="1:6" hidden="1" outlineLevel="1">
      <c r="A40" s="49">
        <v>41426</v>
      </c>
      <c r="B40" s="140">
        <v>0</v>
      </c>
      <c r="C40" s="140">
        <v>7</v>
      </c>
      <c r="D40" s="136" t="s">
        <v>186</v>
      </c>
      <c r="E40" s="43"/>
      <c r="F40" s="43"/>
    </row>
    <row r="41" spans="1:6" hidden="1" outlineLevel="1">
      <c r="A41" s="49">
        <v>41456</v>
      </c>
      <c r="B41" s="140">
        <v>0</v>
      </c>
      <c r="C41" s="140">
        <v>7</v>
      </c>
      <c r="D41" s="136" t="s">
        <v>186</v>
      </c>
      <c r="E41" s="43"/>
      <c r="F41" s="43"/>
    </row>
    <row r="42" spans="1:6" hidden="1" outlineLevel="1">
      <c r="A42" s="49">
        <v>41487</v>
      </c>
      <c r="B42" s="140">
        <v>0</v>
      </c>
      <c r="C42" s="140">
        <v>7</v>
      </c>
      <c r="D42" s="136" t="s">
        <v>186</v>
      </c>
      <c r="E42" s="43"/>
      <c r="F42" s="43"/>
    </row>
    <row r="43" spans="1:6" hidden="1" outlineLevel="1">
      <c r="A43" s="49">
        <v>41518</v>
      </c>
      <c r="B43" s="140">
        <v>0</v>
      </c>
      <c r="C43" s="140">
        <v>6</v>
      </c>
      <c r="D43" s="136" t="s">
        <v>186</v>
      </c>
      <c r="E43" s="43"/>
      <c r="F43" s="43"/>
    </row>
    <row r="44" spans="1:6" hidden="1" outlineLevel="1">
      <c r="A44" s="49">
        <v>41548</v>
      </c>
      <c r="B44" s="140">
        <v>0</v>
      </c>
      <c r="C44" s="140">
        <v>6</v>
      </c>
      <c r="D44" s="136" t="s">
        <v>186</v>
      </c>
      <c r="E44" s="43"/>
      <c r="F44" s="43"/>
    </row>
    <row r="45" spans="1:6" hidden="1" outlineLevel="1">
      <c r="A45" s="49">
        <v>41579</v>
      </c>
      <c r="B45" s="140">
        <v>0</v>
      </c>
      <c r="C45" s="140">
        <v>6</v>
      </c>
      <c r="D45" s="136" t="s">
        <v>186</v>
      </c>
      <c r="E45" s="43"/>
      <c r="F45" s="43"/>
    </row>
    <row r="46" spans="1:6" hidden="1" outlineLevel="1">
      <c r="A46" s="49">
        <v>41609</v>
      </c>
      <c r="B46" s="140">
        <v>0</v>
      </c>
      <c r="C46" s="140">
        <v>6</v>
      </c>
      <c r="D46" s="136" t="s">
        <v>186</v>
      </c>
      <c r="E46" s="43"/>
      <c r="F46" s="43"/>
    </row>
    <row r="47" spans="1:6" hidden="1" outlineLevel="1">
      <c r="A47" s="49">
        <v>41640</v>
      </c>
      <c r="B47" s="140">
        <v>0</v>
      </c>
      <c r="C47" s="140">
        <v>6</v>
      </c>
      <c r="D47" s="136" t="s">
        <v>186</v>
      </c>
      <c r="E47" s="43"/>
      <c r="F47" s="43"/>
    </row>
    <row r="48" spans="1:6" hidden="1" outlineLevel="1">
      <c r="A48" s="49">
        <v>41671</v>
      </c>
      <c r="B48" s="140">
        <v>0</v>
      </c>
      <c r="C48" s="140">
        <v>6</v>
      </c>
      <c r="D48" s="136" t="s">
        <v>186</v>
      </c>
      <c r="E48" s="43"/>
      <c r="F48" s="43"/>
    </row>
    <row r="49" spans="1:6" hidden="1" outlineLevel="1">
      <c r="A49" s="49">
        <v>41699</v>
      </c>
      <c r="B49" s="140">
        <v>0</v>
      </c>
      <c r="C49" s="140">
        <v>6</v>
      </c>
      <c r="D49" s="136" t="s">
        <v>186</v>
      </c>
      <c r="E49" s="43"/>
      <c r="F49" s="43"/>
    </row>
    <row r="50" spans="1:6" hidden="1" outlineLevel="1">
      <c r="A50" s="49">
        <v>41730</v>
      </c>
      <c r="B50" s="140">
        <v>0</v>
      </c>
      <c r="C50" s="140">
        <v>6</v>
      </c>
      <c r="D50" s="136" t="s">
        <v>186</v>
      </c>
      <c r="E50" s="43"/>
      <c r="F50" s="43"/>
    </row>
    <row r="51" spans="1:6" hidden="1" outlineLevel="1">
      <c r="A51" s="49">
        <v>41760</v>
      </c>
      <c r="B51" s="140">
        <v>0</v>
      </c>
      <c r="C51" s="140">
        <v>6</v>
      </c>
      <c r="D51" s="136" t="s">
        <v>186</v>
      </c>
      <c r="E51" s="43"/>
      <c r="F51" s="43"/>
    </row>
    <row r="52" spans="1:6" hidden="1" outlineLevel="1">
      <c r="A52" s="49">
        <v>41791</v>
      </c>
      <c r="B52" s="140">
        <v>0</v>
      </c>
      <c r="C52" s="140">
        <v>6</v>
      </c>
      <c r="D52" s="136" t="s">
        <v>186</v>
      </c>
      <c r="E52" s="43"/>
      <c r="F52" s="43"/>
    </row>
    <row r="53" spans="1:6" hidden="1" outlineLevel="1">
      <c r="A53" s="49">
        <v>41821</v>
      </c>
      <c r="B53" s="140">
        <v>0</v>
      </c>
      <c r="C53" s="140">
        <v>4</v>
      </c>
      <c r="D53" s="136" t="s">
        <v>186</v>
      </c>
      <c r="E53" s="43"/>
      <c r="F53" s="43"/>
    </row>
    <row r="54" spans="1:6" hidden="1" outlineLevel="1" collapsed="1">
      <c r="A54" s="49">
        <v>41852</v>
      </c>
      <c r="B54" s="140">
        <v>0</v>
      </c>
      <c r="C54" s="140">
        <v>4</v>
      </c>
      <c r="D54" s="136" t="s">
        <v>186</v>
      </c>
      <c r="E54" s="43"/>
      <c r="F54" s="43"/>
    </row>
    <row r="55" spans="1:6" hidden="1" outlineLevel="1" collapsed="1">
      <c r="A55" s="49">
        <v>41883</v>
      </c>
      <c r="B55" s="140">
        <v>0</v>
      </c>
      <c r="C55" s="140">
        <v>4</v>
      </c>
      <c r="D55" s="136" t="s">
        <v>186</v>
      </c>
      <c r="E55" s="43"/>
      <c r="F55" s="43"/>
    </row>
    <row r="56" spans="1:6" hidden="1" outlineLevel="1" collapsed="1">
      <c r="A56" s="49">
        <v>41913</v>
      </c>
      <c r="B56" s="140">
        <v>0</v>
      </c>
      <c r="C56" s="140">
        <v>4</v>
      </c>
      <c r="D56" s="136" t="s">
        <v>186</v>
      </c>
      <c r="E56" s="43"/>
      <c r="F56" s="43"/>
    </row>
    <row r="57" spans="1:6" hidden="1" outlineLevel="1" collapsed="1">
      <c r="A57" s="49">
        <v>41944</v>
      </c>
      <c r="B57" s="140">
        <v>0</v>
      </c>
      <c r="C57" s="140">
        <v>4</v>
      </c>
      <c r="D57" s="136" t="s">
        <v>186</v>
      </c>
      <c r="E57" s="43"/>
      <c r="F57" s="43"/>
    </row>
    <row r="58" spans="1:6" hidden="1" outlineLevel="1">
      <c r="A58" s="49">
        <v>41974</v>
      </c>
      <c r="B58" s="140">
        <v>0</v>
      </c>
      <c r="C58" s="140">
        <v>4</v>
      </c>
      <c r="D58" s="136" t="s">
        <v>186</v>
      </c>
      <c r="E58" s="43"/>
      <c r="F58" s="43"/>
    </row>
    <row r="59" spans="1:6" hidden="1" outlineLevel="1">
      <c r="A59" s="49">
        <v>42005</v>
      </c>
      <c r="B59" s="140">
        <v>0</v>
      </c>
      <c r="C59" s="140">
        <v>4</v>
      </c>
      <c r="D59" s="136" t="s">
        <v>186</v>
      </c>
      <c r="E59" s="43"/>
      <c r="F59" s="43"/>
    </row>
    <row r="60" spans="1:6" hidden="1" outlineLevel="1" collapsed="1">
      <c r="A60" s="49">
        <v>42036</v>
      </c>
      <c r="B60" s="140">
        <v>0</v>
      </c>
      <c r="C60" s="140">
        <v>4</v>
      </c>
      <c r="D60" s="136" t="s">
        <v>186</v>
      </c>
      <c r="E60" s="43"/>
      <c r="F60" s="43"/>
    </row>
    <row r="61" spans="1:6" hidden="1" outlineLevel="1" collapsed="1">
      <c r="A61" s="49">
        <v>42064</v>
      </c>
      <c r="B61" s="140">
        <v>0</v>
      </c>
      <c r="C61" s="140">
        <v>4</v>
      </c>
      <c r="D61" s="136" t="s">
        <v>186</v>
      </c>
      <c r="E61" s="43"/>
      <c r="F61" s="43"/>
    </row>
    <row r="62" spans="1:6" hidden="1" outlineLevel="1" collapsed="1">
      <c r="A62" s="49">
        <v>42095</v>
      </c>
      <c r="B62" s="140">
        <v>0</v>
      </c>
      <c r="C62" s="140">
        <v>4</v>
      </c>
      <c r="D62" s="136" t="s">
        <v>186</v>
      </c>
      <c r="E62" s="43"/>
      <c r="F62" s="43"/>
    </row>
    <row r="63" spans="1:6" hidden="1" outlineLevel="1" collapsed="1">
      <c r="A63" s="49">
        <v>42125</v>
      </c>
      <c r="B63" s="140">
        <v>0</v>
      </c>
      <c r="C63" s="140">
        <v>4</v>
      </c>
      <c r="D63" s="136" t="s">
        <v>186</v>
      </c>
      <c r="E63" s="43"/>
      <c r="F63" s="43"/>
    </row>
    <row r="64" spans="1:6" hidden="1" outlineLevel="1">
      <c r="A64" s="49">
        <v>42156</v>
      </c>
      <c r="B64" s="140">
        <v>0</v>
      </c>
      <c r="C64" s="140">
        <v>4</v>
      </c>
      <c r="D64" s="136" t="s">
        <v>186</v>
      </c>
      <c r="E64" s="43"/>
      <c r="F64" s="43"/>
    </row>
    <row r="65" spans="1:6" hidden="1" outlineLevel="1">
      <c r="A65" s="49">
        <v>42186</v>
      </c>
      <c r="B65" s="140">
        <v>0</v>
      </c>
      <c r="C65" s="140">
        <v>4</v>
      </c>
      <c r="D65" s="136" t="s">
        <v>186</v>
      </c>
      <c r="E65" s="43"/>
      <c r="F65" s="43"/>
    </row>
    <row r="66" spans="1:6" hidden="1" outlineLevel="1">
      <c r="A66" s="49">
        <v>42217</v>
      </c>
      <c r="B66" s="140">
        <v>0</v>
      </c>
      <c r="C66" s="140">
        <v>4</v>
      </c>
      <c r="D66" s="136" t="s">
        <v>186</v>
      </c>
      <c r="E66" s="43"/>
      <c r="F66" s="43"/>
    </row>
    <row r="67" spans="1:6" hidden="1" outlineLevel="1">
      <c r="A67" s="49">
        <v>42248</v>
      </c>
      <c r="B67" s="140">
        <v>0</v>
      </c>
      <c r="C67" s="140">
        <v>4</v>
      </c>
      <c r="D67" s="136" t="s">
        <v>186</v>
      </c>
      <c r="E67" s="43"/>
      <c r="F67" s="43"/>
    </row>
    <row r="68" spans="1:6" hidden="1" outlineLevel="1" collapsed="1">
      <c r="A68" s="49">
        <v>42278</v>
      </c>
      <c r="B68" s="140">
        <v>0</v>
      </c>
      <c r="C68" s="140">
        <v>3</v>
      </c>
      <c r="D68" s="136" t="s">
        <v>186</v>
      </c>
      <c r="E68" s="43"/>
      <c r="F68" s="43"/>
    </row>
    <row r="69" spans="1:6" hidden="1" outlineLevel="1" collapsed="1">
      <c r="A69" s="49">
        <v>42309</v>
      </c>
      <c r="B69" s="140">
        <v>0</v>
      </c>
      <c r="C69" s="140">
        <v>3</v>
      </c>
      <c r="D69" s="136" t="s">
        <v>186</v>
      </c>
      <c r="E69" s="43"/>
      <c r="F69" s="43"/>
    </row>
    <row r="70" spans="1:6" hidden="1" outlineLevel="1" collapsed="1">
      <c r="A70" s="49">
        <v>42339</v>
      </c>
      <c r="B70" s="140">
        <v>0</v>
      </c>
      <c r="C70" s="140">
        <v>3</v>
      </c>
      <c r="D70" s="43">
        <v>279</v>
      </c>
      <c r="E70" s="43"/>
      <c r="F70" s="43"/>
    </row>
    <row r="71" spans="1:6" hidden="1" outlineLevel="1" collapsed="1">
      <c r="A71" s="49">
        <v>42370</v>
      </c>
      <c r="B71" s="140">
        <v>0</v>
      </c>
      <c r="C71" s="140">
        <v>3</v>
      </c>
      <c r="D71" s="43">
        <v>279</v>
      </c>
      <c r="E71" s="43"/>
      <c r="F71" s="43"/>
    </row>
    <row r="72" spans="1:6" hidden="1" outlineLevel="1" collapsed="1">
      <c r="A72" s="49">
        <v>42401</v>
      </c>
      <c r="B72" s="140">
        <v>0</v>
      </c>
      <c r="C72" s="140">
        <v>3</v>
      </c>
      <c r="D72" s="43">
        <v>279</v>
      </c>
      <c r="E72" s="43"/>
      <c r="F72" s="43"/>
    </row>
    <row r="73" spans="1:6" hidden="1" outlineLevel="1" collapsed="1">
      <c r="A73" s="49">
        <v>42430</v>
      </c>
      <c r="B73" s="140">
        <v>0</v>
      </c>
      <c r="C73" s="140">
        <v>3</v>
      </c>
      <c r="D73" s="43">
        <v>269</v>
      </c>
      <c r="E73" s="43"/>
      <c r="F73" s="43"/>
    </row>
    <row r="74" spans="1:6" hidden="1" outlineLevel="1" collapsed="1">
      <c r="A74" s="49">
        <v>42461</v>
      </c>
      <c r="B74" s="140">
        <v>0</v>
      </c>
      <c r="C74" s="140">
        <v>3</v>
      </c>
      <c r="D74" s="43">
        <v>269</v>
      </c>
      <c r="E74" s="43"/>
      <c r="F74" s="43"/>
    </row>
    <row r="75" spans="1:6" hidden="1" outlineLevel="2">
      <c r="A75" s="49">
        <v>42491</v>
      </c>
      <c r="B75" s="140">
        <v>0</v>
      </c>
      <c r="C75" s="140">
        <v>3</v>
      </c>
      <c r="D75" s="43">
        <v>269</v>
      </c>
      <c r="E75" s="43"/>
      <c r="F75" s="43"/>
    </row>
    <row r="76" spans="1:6" hidden="1" outlineLevel="1" collapsed="1">
      <c r="A76" s="49">
        <v>42522</v>
      </c>
      <c r="B76" s="140">
        <v>0</v>
      </c>
      <c r="C76" s="140">
        <v>3</v>
      </c>
      <c r="D76" s="43">
        <v>263</v>
      </c>
      <c r="E76" s="43"/>
      <c r="F76" s="43"/>
    </row>
    <row r="77" spans="1:6" hidden="1" outlineLevel="1" collapsed="1">
      <c r="A77" s="49">
        <v>42552</v>
      </c>
      <c r="B77" s="140">
        <v>0</v>
      </c>
      <c r="C77" s="140">
        <v>3</v>
      </c>
      <c r="D77" s="43">
        <v>263</v>
      </c>
    </row>
    <row r="78" spans="1:6" hidden="1" outlineLevel="1" collapsed="1">
      <c r="A78" s="49">
        <v>42583</v>
      </c>
      <c r="B78" s="140">
        <v>0</v>
      </c>
      <c r="C78" s="140">
        <v>3</v>
      </c>
      <c r="D78" s="43">
        <v>263</v>
      </c>
    </row>
    <row r="79" spans="1:6" hidden="1" outlineLevel="1" collapsed="1">
      <c r="A79" s="49">
        <v>42614</v>
      </c>
      <c r="B79" s="140">
        <v>0</v>
      </c>
      <c r="C79" s="140">
        <v>3</v>
      </c>
      <c r="D79" s="18">
        <v>262</v>
      </c>
    </row>
    <row r="80" spans="1:6" hidden="1" outlineLevel="1" collapsed="1">
      <c r="A80" s="49">
        <v>42644</v>
      </c>
      <c r="B80" s="140">
        <v>0</v>
      </c>
      <c r="C80" s="140">
        <v>3</v>
      </c>
      <c r="D80" s="18">
        <v>262</v>
      </c>
    </row>
    <row r="81" spans="1:4" hidden="1" outlineLevel="1" collapsed="1">
      <c r="A81" s="49">
        <v>42675</v>
      </c>
      <c r="B81" s="140">
        <v>0</v>
      </c>
      <c r="C81" s="140">
        <v>3</v>
      </c>
      <c r="D81" s="18">
        <v>262</v>
      </c>
    </row>
    <row r="82" spans="1:4" hidden="1" outlineLevel="1" collapsed="1">
      <c r="A82" s="49">
        <v>42705</v>
      </c>
      <c r="B82" s="140">
        <v>0</v>
      </c>
      <c r="C82" s="140">
        <v>3</v>
      </c>
      <c r="D82" s="18">
        <v>254</v>
      </c>
    </row>
    <row r="83" spans="1:4" hidden="1" outlineLevel="1" collapsed="1">
      <c r="A83" s="49">
        <v>42736</v>
      </c>
      <c r="B83" s="140">
        <v>0</v>
      </c>
      <c r="C83" s="140">
        <v>3</v>
      </c>
      <c r="D83" s="18">
        <v>254</v>
      </c>
    </row>
    <row r="84" spans="1:4" hidden="1" outlineLevel="1" collapsed="1">
      <c r="A84" s="49">
        <v>42767</v>
      </c>
      <c r="B84" s="140">
        <v>0</v>
      </c>
      <c r="C84" s="140">
        <v>3</v>
      </c>
      <c r="D84" s="18">
        <v>254</v>
      </c>
    </row>
    <row r="85" spans="1:4" hidden="1" outlineLevel="1" collapsed="1">
      <c r="A85" s="49">
        <v>42795</v>
      </c>
      <c r="B85" s="140">
        <v>0</v>
      </c>
      <c r="C85" s="140">
        <v>3</v>
      </c>
      <c r="D85" s="18">
        <v>251</v>
      </c>
    </row>
    <row r="86" spans="1:4" hidden="1" outlineLevel="1" collapsed="1">
      <c r="A86" s="49">
        <v>42826</v>
      </c>
      <c r="B86" s="140">
        <v>0</v>
      </c>
      <c r="C86" s="140">
        <v>3</v>
      </c>
      <c r="D86" s="18">
        <v>251</v>
      </c>
    </row>
    <row r="87" spans="1:4" hidden="1" outlineLevel="1" collapsed="1">
      <c r="A87" s="49">
        <v>42856</v>
      </c>
      <c r="B87" s="140">
        <v>0</v>
      </c>
      <c r="C87" s="140">
        <v>3</v>
      </c>
      <c r="D87" s="18">
        <v>251</v>
      </c>
    </row>
    <row r="88" spans="1:4" hidden="1" outlineLevel="1" collapsed="1">
      <c r="A88" s="49">
        <v>42887</v>
      </c>
      <c r="B88" s="140">
        <v>0</v>
      </c>
      <c r="C88" s="140">
        <v>3</v>
      </c>
      <c r="D88" s="18">
        <v>244</v>
      </c>
    </row>
    <row r="89" spans="1:4" hidden="1" outlineLevel="1" collapsed="1">
      <c r="A89" s="49">
        <v>42917</v>
      </c>
      <c r="B89" s="140">
        <v>0</v>
      </c>
      <c r="C89" s="140">
        <v>3</v>
      </c>
      <c r="D89" s="18">
        <v>244</v>
      </c>
    </row>
    <row r="90" spans="1:4" hidden="1" outlineLevel="1" collapsed="1">
      <c r="A90" s="49">
        <v>42948</v>
      </c>
      <c r="B90" s="140">
        <v>0</v>
      </c>
      <c r="C90" s="140">
        <v>3</v>
      </c>
      <c r="D90" s="18">
        <v>244</v>
      </c>
    </row>
    <row r="91" spans="1:4" hidden="1" outlineLevel="1" collapsed="1">
      <c r="A91" s="49">
        <v>42979</v>
      </c>
      <c r="B91" s="140">
        <v>0</v>
      </c>
      <c r="C91" s="140">
        <v>3</v>
      </c>
      <c r="D91" s="18">
        <v>240</v>
      </c>
    </row>
    <row r="92" spans="1:4" hidden="1" outlineLevel="1" collapsed="1">
      <c r="A92" s="49">
        <v>43009</v>
      </c>
      <c r="B92" s="140">
        <v>0</v>
      </c>
      <c r="C92" s="140">
        <v>3</v>
      </c>
      <c r="D92" s="18">
        <v>240</v>
      </c>
    </row>
    <row r="93" spans="1:4" hidden="1" outlineLevel="1" collapsed="1">
      <c r="A93" s="49">
        <v>43040</v>
      </c>
      <c r="B93" s="140">
        <v>0</v>
      </c>
      <c r="C93" s="140">
        <v>3</v>
      </c>
      <c r="D93" s="18">
        <v>240</v>
      </c>
    </row>
    <row r="94" spans="1:4" hidden="1" outlineLevel="1" collapsed="1">
      <c r="A94" s="49">
        <v>43070</v>
      </c>
      <c r="B94" s="140">
        <v>0</v>
      </c>
      <c r="C94" s="140">
        <v>3</v>
      </c>
      <c r="D94" s="18">
        <v>239</v>
      </c>
    </row>
    <row r="95" spans="1:4" hidden="1" outlineLevel="1" collapsed="1">
      <c r="A95" s="49">
        <v>43101</v>
      </c>
      <c r="B95" s="140">
        <v>0</v>
      </c>
      <c r="C95" s="140">
        <v>3</v>
      </c>
      <c r="D95" s="18">
        <v>239</v>
      </c>
    </row>
    <row r="96" spans="1:4" hidden="1" outlineLevel="1" collapsed="1">
      <c r="A96" s="49">
        <v>43132</v>
      </c>
      <c r="B96" s="140">
        <v>0</v>
      </c>
      <c r="C96" s="140">
        <v>3</v>
      </c>
      <c r="D96" s="18">
        <v>239</v>
      </c>
    </row>
    <row r="97" spans="1:4" hidden="1" outlineLevel="1" collapsed="1">
      <c r="A97" s="49">
        <v>43160</v>
      </c>
      <c r="B97" s="140">
        <v>0</v>
      </c>
      <c r="C97" s="140">
        <v>3</v>
      </c>
      <c r="D97" s="18">
        <v>233</v>
      </c>
    </row>
    <row r="98" spans="1:4" hidden="1" outlineLevel="1" collapsed="1">
      <c r="A98" s="49">
        <v>43191</v>
      </c>
      <c r="B98" s="140">
        <v>0</v>
      </c>
      <c r="C98" s="140">
        <v>3</v>
      </c>
      <c r="D98" s="18">
        <v>233</v>
      </c>
    </row>
    <row r="99" spans="1:4" hidden="1" outlineLevel="1" collapsed="1">
      <c r="A99" s="49">
        <v>43221</v>
      </c>
      <c r="B99" s="140">
        <v>0</v>
      </c>
      <c r="C99" s="140">
        <v>3</v>
      </c>
      <c r="D99" s="18">
        <v>233</v>
      </c>
    </row>
    <row r="100" spans="1:4" hidden="1" outlineLevel="1" collapsed="1">
      <c r="A100" s="49">
        <v>43252</v>
      </c>
      <c r="B100" s="140">
        <v>0</v>
      </c>
      <c r="C100" s="140">
        <v>3</v>
      </c>
      <c r="D100" s="18">
        <v>221</v>
      </c>
    </row>
    <row r="101" spans="1:4" hidden="1" outlineLevel="1" collapsed="1">
      <c r="A101" s="49">
        <v>43282</v>
      </c>
      <c r="B101" s="140">
        <v>0</v>
      </c>
      <c r="C101" s="140">
        <v>3</v>
      </c>
      <c r="D101" s="18">
        <v>221</v>
      </c>
    </row>
    <row r="102" spans="1:4" hidden="1" outlineLevel="1" collapsed="1">
      <c r="A102" s="49">
        <v>43313</v>
      </c>
      <c r="B102" s="140">
        <v>0</v>
      </c>
      <c r="C102" s="140">
        <v>3</v>
      </c>
      <c r="D102" s="18">
        <v>221</v>
      </c>
    </row>
    <row r="103" spans="1:4" hidden="1" outlineLevel="1" collapsed="1">
      <c r="A103" s="49">
        <v>43344</v>
      </c>
      <c r="B103" s="140">
        <v>0</v>
      </c>
      <c r="C103" s="140">
        <v>3</v>
      </c>
      <c r="D103" s="18">
        <v>212</v>
      </c>
    </row>
    <row r="104" spans="1:4" hidden="1" outlineLevel="1" collapsed="1">
      <c r="A104" s="49">
        <v>43374</v>
      </c>
      <c r="B104" s="140">
        <v>0</v>
      </c>
      <c r="C104" s="140">
        <v>3</v>
      </c>
      <c r="D104" s="18">
        <v>212</v>
      </c>
    </row>
    <row r="105" spans="1:4" hidden="1" outlineLevel="1" collapsed="1">
      <c r="A105" s="49">
        <v>43405</v>
      </c>
      <c r="B105" s="140">
        <v>0</v>
      </c>
      <c r="C105" s="140">
        <v>3</v>
      </c>
      <c r="D105" s="18">
        <v>212</v>
      </c>
    </row>
    <row r="106" spans="1:4" hidden="1" outlineLevel="1" collapsed="1">
      <c r="A106" s="49">
        <v>43435</v>
      </c>
      <c r="B106" s="140">
        <v>0</v>
      </c>
      <c r="C106" s="140">
        <v>3</v>
      </c>
      <c r="D106" s="18">
        <v>206</v>
      </c>
    </row>
    <row r="107" spans="1:4" hidden="1" outlineLevel="1" collapsed="1">
      <c r="A107" s="49">
        <v>43466</v>
      </c>
      <c r="B107" s="140">
        <v>0</v>
      </c>
      <c r="C107" s="140">
        <v>3</v>
      </c>
      <c r="D107" s="18">
        <v>206</v>
      </c>
    </row>
    <row r="108" spans="1:4" hidden="1" outlineLevel="1" collapsed="1">
      <c r="A108" s="49">
        <v>43497</v>
      </c>
      <c r="B108" s="140">
        <v>0</v>
      </c>
      <c r="C108" s="140">
        <v>3</v>
      </c>
      <c r="D108" s="18">
        <v>206</v>
      </c>
    </row>
    <row r="109" spans="1:4" hidden="1" outlineLevel="1" collapsed="1">
      <c r="A109" s="49">
        <v>43525</v>
      </c>
      <c r="B109" s="140">
        <v>0</v>
      </c>
      <c r="C109" s="140">
        <v>3</v>
      </c>
      <c r="D109" s="18">
        <v>203</v>
      </c>
    </row>
    <row r="110" spans="1:4" hidden="1" outlineLevel="1" collapsed="1">
      <c r="A110" s="49">
        <v>43556</v>
      </c>
      <c r="B110" s="140">
        <v>0</v>
      </c>
      <c r="C110" s="140">
        <v>3</v>
      </c>
      <c r="D110" s="18">
        <v>203</v>
      </c>
    </row>
    <row r="111" spans="1:4" hidden="1" outlineLevel="1" collapsed="1">
      <c r="A111" s="49">
        <v>43586</v>
      </c>
      <c r="B111" s="140">
        <v>0</v>
      </c>
      <c r="C111" s="140">
        <v>3</v>
      </c>
      <c r="D111" s="18">
        <v>203</v>
      </c>
    </row>
    <row r="112" spans="1:4" hidden="1" outlineLevel="1" collapsed="1">
      <c r="A112" s="49">
        <v>43617</v>
      </c>
      <c r="B112" s="140">
        <v>0</v>
      </c>
      <c r="C112" s="140">
        <v>3</v>
      </c>
      <c r="D112" s="18">
        <v>199</v>
      </c>
    </row>
    <row r="113" spans="1:4" hidden="1" outlineLevel="1" collapsed="1">
      <c r="A113" s="49">
        <v>43647</v>
      </c>
      <c r="B113" s="140">
        <v>0</v>
      </c>
      <c r="C113" s="140">
        <v>3</v>
      </c>
      <c r="D113" s="18">
        <v>199</v>
      </c>
    </row>
    <row r="114" spans="1:4" hidden="1" outlineLevel="1" collapsed="1">
      <c r="A114" s="49">
        <v>43678</v>
      </c>
      <c r="B114" s="140">
        <v>0</v>
      </c>
      <c r="C114" s="140">
        <v>3</v>
      </c>
      <c r="D114" s="18">
        <v>199</v>
      </c>
    </row>
    <row r="115" spans="1:4" hidden="1" outlineLevel="1" collapsed="1">
      <c r="A115" s="49">
        <v>43709</v>
      </c>
      <c r="B115" s="140">
        <v>0</v>
      </c>
      <c r="C115" s="140">
        <v>3</v>
      </c>
      <c r="D115" s="18">
        <v>198</v>
      </c>
    </row>
    <row r="116" spans="1:4" hidden="1" outlineLevel="1" collapsed="1">
      <c r="A116" s="49">
        <v>43739</v>
      </c>
      <c r="B116" s="140">
        <v>0</v>
      </c>
      <c r="C116" s="140">
        <v>3</v>
      </c>
      <c r="D116" s="18">
        <v>198</v>
      </c>
    </row>
    <row r="117" spans="1:4" hidden="1" outlineLevel="1" collapsed="1">
      <c r="A117" s="49">
        <v>43770</v>
      </c>
      <c r="B117" s="140">
        <v>0</v>
      </c>
      <c r="C117" s="140">
        <v>3</v>
      </c>
      <c r="D117" s="18">
        <v>198</v>
      </c>
    </row>
    <row r="118" spans="1:4" hidden="1" outlineLevel="1" collapsed="1">
      <c r="A118" s="49">
        <v>43800</v>
      </c>
      <c r="B118" s="140">
        <v>0</v>
      </c>
      <c r="C118" s="140">
        <v>3</v>
      </c>
      <c r="D118" s="18">
        <v>195</v>
      </c>
    </row>
    <row r="119" spans="1:4" hidden="1" outlineLevel="1" collapsed="1">
      <c r="A119" s="49">
        <v>43831</v>
      </c>
      <c r="B119" s="140">
        <v>0</v>
      </c>
      <c r="C119" s="140">
        <v>3</v>
      </c>
      <c r="D119" s="18">
        <v>195</v>
      </c>
    </row>
    <row r="120" spans="1:4" hidden="1" outlineLevel="1" collapsed="1">
      <c r="A120" s="49">
        <v>43862</v>
      </c>
      <c r="B120" s="140">
        <v>0</v>
      </c>
      <c r="C120" s="140">
        <v>3</v>
      </c>
      <c r="D120" s="18">
        <v>195</v>
      </c>
    </row>
    <row r="121" spans="1:4" hidden="1" outlineLevel="1" collapsed="1">
      <c r="A121" s="49">
        <v>43891</v>
      </c>
      <c r="B121" s="140">
        <v>0</v>
      </c>
      <c r="C121" s="140">
        <v>3</v>
      </c>
      <c r="D121" s="18">
        <v>188</v>
      </c>
    </row>
    <row r="122" spans="1:4" hidden="1" outlineLevel="1" collapsed="1">
      <c r="A122" s="49">
        <v>43922</v>
      </c>
      <c r="B122" s="140">
        <v>0</v>
      </c>
      <c r="C122" s="140">
        <v>3</v>
      </c>
      <c r="D122" s="18">
        <v>188</v>
      </c>
    </row>
    <row r="123" spans="1:4" hidden="1" outlineLevel="1" collapsed="1">
      <c r="A123" s="49">
        <v>43952</v>
      </c>
      <c r="B123" s="140">
        <v>0</v>
      </c>
      <c r="C123" s="140">
        <v>3</v>
      </c>
      <c r="D123" s="18">
        <v>188</v>
      </c>
    </row>
    <row r="124" spans="1:4" hidden="1" outlineLevel="1" collapsed="1">
      <c r="A124" s="49">
        <v>43983</v>
      </c>
      <c r="B124" s="140">
        <v>0</v>
      </c>
      <c r="C124" s="140">
        <v>3</v>
      </c>
      <c r="D124" s="18">
        <v>184</v>
      </c>
    </row>
    <row r="125" spans="1:4" hidden="1" outlineLevel="1" collapsed="1">
      <c r="A125" s="49">
        <v>44013</v>
      </c>
      <c r="B125" s="140">
        <v>0</v>
      </c>
      <c r="C125" s="140">
        <v>3</v>
      </c>
      <c r="D125" s="18">
        <v>184</v>
      </c>
    </row>
    <row r="126" spans="1:4" hidden="1" outlineLevel="1" collapsed="1">
      <c r="A126" s="49">
        <v>44044</v>
      </c>
      <c r="B126" s="140">
        <v>0</v>
      </c>
      <c r="C126" s="140">
        <v>3</v>
      </c>
      <c r="D126" s="18">
        <v>184</v>
      </c>
    </row>
    <row r="127" spans="1:4" hidden="1" outlineLevel="1" collapsed="1">
      <c r="A127" s="49">
        <v>44075</v>
      </c>
      <c r="B127" s="140">
        <v>0</v>
      </c>
      <c r="C127" s="140">
        <v>3</v>
      </c>
      <c r="D127" s="18">
        <v>178</v>
      </c>
    </row>
    <row r="128" spans="1:4" hidden="1" outlineLevel="1" collapsed="1">
      <c r="A128" s="49">
        <v>44105</v>
      </c>
      <c r="B128" s="140">
        <v>0</v>
      </c>
      <c r="C128" s="140">
        <v>3</v>
      </c>
      <c r="D128" s="18">
        <v>178</v>
      </c>
    </row>
    <row r="129" spans="1:4" hidden="1" outlineLevel="1" collapsed="1">
      <c r="A129" s="49">
        <v>44136</v>
      </c>
      <c r="B129" s="140">
        <v>0</v>
      </c>
      <c r="C129" s="140">
        <v>3</v>
      </c>
      <c r="D129" s="18">
        <v>178</v>
      </c>
    </row>
    <row r="130" spans="1:4" hidden="1" outlineLevel="1" collapsed="1">
      <c r="A130" s="49">
        <v>44166</v>
      </c>
      <c r="B130" s="140">
        <v>0</v>
      </c>
      <c r="C130" s="140">
        <v>3</v>
      </c>
      <c r="D130" s="18">
        <v>172</v>
      </c>
    </row>
    <row r="131" spans="1:4" hidden="1" outlineLevel="1" collapsed="1">
      <c r="A131" s="49">
        <v>44197</v>
      </c>
      <c r="B131" s="140">
        <v>0</v>
      </c>
      <c r="C131" s="140">
        <v>3</v>
      </c>
      <c r="D131" s="18">
        <v>172</v>
      </c>
    </row>
    <row r="132" spans="1:4" hidden="1" outlineLevel="1" collapsed="1">
      <c r="A132" s="49">
        <v>44228</v>
      </c>
      <c r="B132" s="140">
        <v>0</v>
      </c>
      <c r="C132" s="140">
        <v>3</v>
      </c>
      <c r="D132" s="18">
        <v>172</v>
      </c>
    </row>
    <row r="133" spans="1:4" hidden="1" outlineLevel="1" collapsed="1">
      <c r="A133" s="49">
        <v>44256</v>
      </c>
      <c r="B133" s="140">
        <v>0</v>
      </c>
      <c r="C133" s="140">
        <v>3</v>
      </c>
      <c r="D133" s="18">
        <v>172</v>
      </c>
    </row>
    <row r="134" spans="1:4" hidden="1" outlineLevel="1" collapsed="1">
      <c r="A134" s="49">
        <v>44287</v>
      </c>
      <c r="B134" s="140">
        <v>0</v>
      </c>
      <c r="C134" s="140">
        <v>3</v>
      </c>
      <c r="D134" s="18">
        <v>172</v>
      </c>
    </row>
    <row r="135" spans="1:4" hidden="1" outlineLevel="1" collapsed="1">
      <c r="A135" s="49">
        <v>44317</v>
      </c>
      <c r="B135" s="140">
        <v>0</v>
      </c>
      <c r="C135" s="140">
        <v>3</v>
      </c>
      <c r="D135" s="18">
        <v>172</v>
      </c>
    </row>
    <row r="136" spans="1:4" hidden="1" outlineLevel="1" collapsed="1">
      <c r="A136" s="49">
        <v>44348</v>
      </c>
      <c r="B136" s="140">
        <v>0</v>
      </c>
      <c r="C136" s="140">
        <v>3</v>
      </c>
      <c r="D136" s="18">
        <v>171</v>
      </c>
    </row>
    <row r="137" spans="1:4" hidden="1" outlineLevel="1" collapsed="1">
      <c r="A137" s="49">
        <v>44378</v>
      </c>
      <c r="B137" s="140">
        <v>0</v>
      </c>
      <c r="C137" s="140">
        <v>3</v>
      </c>
      <c r="D137" s="18">
        <v>171</v>
      </c>
    </row>
    <row r="138" spans="1:4" hidden="1" outlineLevel="1" collapsed="1">
      <c r="A138" s="49">
        <v>44409</v>
      </c>
      <c r="B138" s="140">
        <v>0</v>
      </c>
      <c r="C138" s="140">
        <v>3</v>
      </c>
      <c r="D138" s="18">
        <v>171</v>
      </c>
    </row>
    <row r="139" spans="1:4" hidden="1" outlineLevel="1" collapsed="1">
      <c r="A139" s="49">
        <v>44440</v>
      </c>
      <c r="B139" s="140">
        <v>0</v>
      </c>
      <c r="C139" s="140">
        <v>3</v>
      </c>
      <c r="D139" s="18">
        <v>168</v>
      </c>
    </row>
    <row r="140" spans="1:4" hidden="1" outlineLevel="1" collapsed="1">
      <c r="A140" s="49">
        <v>44470</v>
      </c>
      <c r="B140" s="140">
        <v>0</v>
      </c>
      <c r="C140" s="140">
        <v>3</v>
      </c>
      <c r="D140" s="18">
        <v>168</v>
      </c>
    </row>
    <row r="141" spans="1:4" hidden="1" outlineLevel="1" collapsed="1">
      <c r="A141" s="49">
        <v>44501</v>
      </c>
      <c r="B141" s="140">
        <v>0</v>
      </c>
      <c r="C141" s="140">
        <v>3</v>
      </c>
      <c r="D141" s="18">
        <v>168</v>
      </c>
    </row>
    <row r="142" spans="1:4" hidden="1" outlineLevel="1" collapsed="1">
      <c r="A142" s="49">
        <v>44531</v>
      </c>
      <c r="B142" s="140">
        <v>0</v>
      </c>
      <c r="C142" s="140">
        <v>3</v>
      </c>
      <c r="D142" s="18">
        <v>167</v>
      </c>
    </row>
    <row r="143" spans="1:4" hidden="1" outlineLevel="1" collapsed="1">
      <c r="A143" s="49">
        <v>44562</v>
      </c>
      <c r="B143" s="140">
        <v>0</v>
      </c>
      <c r="C143" s="140">
        <v>3</v>
      </c>
      <c r="D143" s="18">
        <v>167</v>
      </c>
    </row>
    <row r="144" spans="1:4" hidden="1" outlineLevel="1" collapsed="1">
      <c r="A144" s="49">
        <v>44593</v>
      </c>
      <c r="B144" s="140">
        <v>0</v>
      </c>
      <c r="C144" s="140">
        <v>3</v>
      </c>
      <c r="D144" s="18">
        <v>167</v>
      </c>
    </row>
    <row r="145" spans="1:4" hidden="1" outlineLevel="1" collapsed="1">
      <c r="A145" s="49">
        <v>44621</v>
      </c>
      <c r="B145" s="140">
        <v>0</v>
      </c>
      <c r="C145" s="140">
        <v>3</v>
      </c>
      <c r="D145" s="18">
        <v>161</v>
      </c>
    </row>
    <row r="146" spans="1:4" hidden="1" outlineLevel="1" collapsed="1">
      <c r="A146" s="49">
        <v>44652</v>
      </c>
      <c r="B146" s="140">
        <v>0</v>
      </c>
      <c r="C146" s="140">
        <v>3</v>
      </c>
      <c r="D146" s="18">
        <v>161</v>
      </c>
    </row>
    <row r="147" spans="1:4" hidden="1" outlineLevel="1" collapsed="1">
      <c r="A147" s="49">
        <v>44682</v>
      </c>
      <c r="B147" s="140">
        <v>0</v>
      </c>
      <c r="C147" s="140">
        <v>2</v>
      </c>
      <c r="D147" s="18">
        <v>161</v>
      </c>
    </row>
    <row r="148" spans="1:4" hidden="1" outlineLevel="1" collapsed="1">
      <c r="A148" s="49">
        <v>44713</v>
      </c>
      <c r="B148" s="140">
        <v>0</v>
      </c>
      <c r="C148" s="140">
        <v>2</v>
      </c>
      <c r="D148" s="18">
        <v>104</v>
      </c>
    </row>
    <row r="149" spans="1:4" hidden="1" outlineLevel="1" collapsed="1">
      <c r="A149" s="49">
        <v>44743</v>
      </c>
      <c r="B149" s="140">
        <v>0</v>
      </c>
      <c r="C149" s="140">
        <v>2</v>
      </c>
      <c r="D149" s="18">
        <v>104</v>
      </c>
    </row>
    <row r="150" spans="1:4" hidden="1" outlineLevel="1" collapsed="1">
      <c r="A150" s="49">
        <v>44774</v>
      </c>
      <c r="B150" s="140">
        <v>0</v>
      </c>
      <c r="C150" s="140">
        <v>2</v>
      </c>
      <c r="D150" s="18">
        <v>104</v>
      </c>
    </row>
    <row r="151" spans="1:4" hidden="1" outlineLevel="1" collapsed="1">
      <c r="A151" s="49">
        <v>44805</v>
      </c>
      <c r="B151" s="140">
        <v>0</v>
      </c>
      <c r="C151" s="140">
        <v>2</v>
      </c>
      <c r="D151" s="18">
        <v>57</v>
      </c>
    </row>
    <row r="152" spans="1:4" hidden="1" outlineLevel="1" collapsed="1">
      <c r="A152" s="49">
        <v>44835</v>
      </c>
      <c r="B152" s="140">
        <v>0</v>
      </c>
      <c r="C152" s="140">
        <v>2</v>
      </c>
      <c r="D152" s="18">
        <v>57</v>
      </c>
    </row>
    <row r="153" spans="1:4" hidden="1" outlineLevel="1" collapsed="1">
      <c r="A153" s="49">
        <v>44866</v>
      </c>
      <c r="B153" s="140">
        <v>0</v>
      </c>
      <c r="C153" s="140">
        <v>2</v>
      </c>
      <c r="D153" s="18">
        <v>57</v>
      </c>
    </row>
    <row r="154" spans="1:4" hidden="1" outlineLevel="1" collapsed="1">
      <c r="A154" s="49">
        <v>44896</v>
      </c>
      <c r="B154" s="140">
        <v>0</v>
      </c>
      <c r="C154" s="140">
        <v>2</v>
      </c>
      <c r="D154" s="18">
        <v>46</v>
      </c>
    </row>
    <row r="155" spans="1:4" hidden="1" outlineLevel="1" collapsed="1">
      <c r="A155" s="49">
        <v>44927</v>
      </c>
      <c r="B155" s="140">
        <v>0</v>
      </c>
      <c r="C155" s="140">
        <v>2</v>
      </c>
      <c r="D155" s="18">
        <v>46</v>
      </c>
    </row>
    <row r="156" spans="1:4" hidden="1" outlineLevel="1" collapsed="1">
      <c r="A156" s="49">
        <v>44958</v>
      </c>
      <c r="B156" s="140">
        <v>0</v>
      </c>
      <c r="C156" s="140">
        <v>2</v>
      </c>
      <c r="D156" s="18">
        <v>46</v>
      </c>
    </row>
    <row r="157" spans="1:4" hidden="1" outlineLevel="1" collapsed="1">
      <c r="A157" s="49">
        <v>44986</v>
      </c>
      <c r="B157" s="140">
        <v>0</v>
      </c>
      <c r="C157" s="140">
        <v>2</v>
      </c>
      <c r="D157" s="18">
        <v>47</v>
      </c>
    </row>
    <row r="158" spans="1:4" hidden="1" outlineLevel="1" collapsed="1">
      <c r="A158" s="49">
        <v>45017</v>
      </c>
      <c r="B158" s="140">
        <v>0</v>
      </c>
      <c r="C158" s="140">
        <v>2</v>
      </c>
      <c r="D158" s="18">
        <v>47</v>
      </c>
    </row>
    <row r="159" spans="1:4" hidden="1" outlineLevel="1" collapsed="1">
      <c r="A159" s="49">
        <v>45047</v>
      </c>
      <c r="B159" s="140">
        <v>0</v>
      </c>
      <c r="C159" s="140">
        <v>2</v>
      </c>
      <c r="D159" s="18">
        <v>47</v>
      </c>
    </row>
    <row r="160" spans="1:4" hidden="1" outlineLevel="1" collapsed="1">
      <c r="A160" s="49">
        <v>45078</v>
      </c>
      <c r="B160" s="140">
        <v>0</v>
      </c>
      <c r="C160" s="140">
        <v>2</v>
      </c>
      <c r="D160" s="18">
        <v>45</v>
      </c>
    </row>
    <row r="161" spans="1:4" hidden="1" outlineLevel="1" collapsed="1">
      <c r="A161" s="49">
        <v>45108</v>
      </c>
      <c r="B161" s="140">
        <v>0</v>
      </c>
      <c r="C161" s="140">
        <v>2</v>
      </c>
      <c r="D161" s="18">
        <v>45</v>
      </c>
    </row>
    <row r="162" spans="1:4" hidden="1" outlineLevel="1" collapsed="1">
      <c r="A162" s="49">
        <v>45139</v>
      </c>
      <c r="B162" s="140">
        <v>0</v>
      </c>
      <c r="C162" s="140">
        <v>2</v>
      </c>
      <c r="D162" s="18">
        <v>45</v>
      </c>
    </row>
    <row r="163" spans="1:4" hidden="1" outlineLevel="1" collapsed="1">
      <c r="A163" s="49">
        <v>45170</v>
      </c>
      <c r="B163" s="140">
        <v>0</v>
      </c>
      <c r="C163" s="140">
        <v>2</v>
      </c>
      <c r="D163" s="18">
        <v>35</v>
      </c>
    </row>
    <row r="164" spans="1:4" hidden="1" outlineLevel="1" collapsed="1">
      <c r="A164" s="49">
        <v>45200</v>
      </c>
      <c r="B164" s="140">
        <v>0</v>
      </c>
      <c r="C164" s="140">
        <v>2</v>
      </c>
      <c r="D164" s="18">
        <v>35</v>
      </c>
    </row>
    <row r="165" spans="1:4" hidden="1" outlineLevel="1" collapsed="1">
      <c r="A165" s="49">
        <v>45231</v>
      </c>
      <c r="B165" s="140">
        <v>0</v>
      </c>
      <c r="C165" s="140">
        <v>2</v>
      </c>
      <c r="D165" s="18">
        <v>35</v>
      </c>
    </row>
    <row r="166" spans="1:4" hidden="1" outlineLevel="1" collapsed="1">
      <c r="A166" s="49">
        <v>45261</v>
      </c>
      <c r="B166" s="140">
        <v>0</v>
      </c>
      <c r="C166" s="140">
        <v>2</v>
      </c>
      <c r="D166" s="18">
        <v>38</v>
      </c>
    </row>
    <row r="167" spans="1:4" hidden="1" outlineLevel="1" collapsed="1">
      <c r="A167" s="49">
        <v>45292</v>
      </c>
      <c r="B167" s="140">
        <v>0</v>
      </c>
      <c r="C167" s="140">
        <v>2</v>
      </c>
      <c r="D167" s="18">
        <v>38</v>
      </c>
    </row>
    <row r="168" spans="1:4" hidden="1" outlineLevel="1" collapsed="1">
      <c r="A168" s="49">
        <v>45323</v>
      </c>
      <c r="B168" s="140">
        <v>0</v>
      </c>
      <c r="C168" s="140">
        <v>2</v>
      </c>
      <c r="D168" s="18">
        <v>38</v>
      </c>
    </row>
    <row r="169" spans="1:4" collapsed="1">
      <c r="A169" s="49">
        <v>45352</v>
      </c>
      <c r="B169" s="140">
        <v>0</v>
      </c>
      <c r="C169" s="140">
        <v>2</v>
      </c>
      <c r="D169" s="18">
        <v>31</v>
      </c>
    </row>
    <row r="170" spans="1:4">
      <c r="A170" s="49">
        <v>45383</v>
      </c>
      <c r="B170" s="140">
        <v>0</v>
      </c>
      <c r="C170" s="140">
        <v>2</v>
      </c>
      <c r="D170" s="18">
        <v>31</v>
      </c>
    </row>
    <row r="171" spans="1:4">
      <c r="A171" s="49">
        <v>45413</v>
      </c>
      <c r="B171" s="140">
        <v>0</v>
      </c>
      <c r="C171" s="140">
        <v>2</v>
      </c>
      <c r="D171" s="18">
        <v>31</v>
      </c>
    </row>
    <row r="172" spans="1:4">
      <c r="A172" s="49">
        <v>45444</v>
      </c>
      <c r="B172" s="140">
        <v>0</v>
      </c>
      <c r="C172" s="140">
        <v>2</v>
      </c>
      <c r="D172" s="18">
        <v>30</v>
      </c>
    </row>
    <row r="173" spans="1:4">
      <c r="A173" s="49">
        <v>45474</v>
      </c>
      <c r="B173" s="140">
        <v>0</v>
      </c>
      <c r="C173" s="140">
        <v>2</v>
      </c>
      <c r="D173" s="18">
        <v>30</v>
      </c>
    </row>
    <row r="174" spans="1:4">
      <c r="A174" s="49">
        <v>45505</v>
      </c>
      <c r="B174" s="140">
        <v>0</v>
      </c>
      <c r="C174" s="140">
        <v>2</v>
      </c>
      <c r="D174" s="18">
        <v>30</v>
      </c>
    </row>
    <row r="175" spans="1:4">
      <c r="A175" s="49">
        <v>45536</v>
      </c>
      <c r="B175" s="140">
        <v>0</v>
      </c>
      <c r="C175" s="140">
        <v>2</v>
      </c>
      <c r="D175" s="18">
        <v>30</v>
      </c>
    </row>
    <row r="176" spans="1:4">
      <c r="A176" s="49">
        <v>45566</v>
      </c>
      <c r="B176" s="140">
        <v>0</v>
      </c>
      <c r="C176" s="140">
        <v>2</v>
      </c>
      <c r="D176" s="18">
        <v>30</v>
      </c>
    </row>
    <row r="177" spans="1:4">
      <c r="A177" s="49">
        <v>45597</v>
      </c>
      <c r="B177" s="140">
        <v>0</v>
      </c>
      <c r="C177" s="140">
        <v>2</v>
      </c>
      <c r="D177" s="18">
        <v>30</v>
      </c>
    </row>
    <row r="178" spans="1:4">
      <c r="A178" s="49">
        <v>45627</v>
      </c>
      <c r="B178" s="140">
        <v>0</v>
      </c>
      <c r="C178" s="140">
        <v>2</v>
      </c>
      <c r="D178" s="18">
        <v>30</v>
      </c>
    </row>
    <row r="179" spans="1:4">
      <c r="A179" s="49">
        <v>45658</v>
      </c>
      <c r="B179" s="140">
        <v>0</v>
      </c>
      <c r="C179" s="140">
        <v>2</v>
      </c>
      <c r="D179" s="18">
        <v>30</v>
      </c>
    </row>
    <row r="180" spans="1:4">
      <c r="A180" s="49">
        <v>45689</v>
      </c>
      <c r="B180" s="140">
        <v>0</v>
      </c>
      <c r="C180" s="140">
        <v>2</v>
      </c>
      <c r="D180" s="18">
        <v>30</v>
      </c>
    </row>
    <row r="181" spans="1:4">
      <c r="A181" s="49">
        <v>45717</v>
      </c>
      <c r="B181" s="140">
        <v>0</v>
      </c>
      <c r="C181" s="140">
        <v>2</v>
      </c>
      <c r="D181" s="18">
        <v>30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163</v>
      </c>
      <c r="B1" s="57">
        <v>2025</v>
      </c>
      <c r="G1" s="58" t="s">
        <v>129</v>
      </c>
      <c r="J1" s="59" t="s">
        <v>161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162</v>
      </c>
      <c r="K2" s="59">
        <v>2</v>
      </c>
      <c r="M2" s="59">
        <v>2012</v>
      </c>
    </row>
    <row r="3" spans="1:16380">
      <c r="A3" s="167" t="s">
        <v>120</v>
      </c>
      <c r="B3" s="167"/>
      <c r="C3" s="167"/>
      <c r="D3" s="167"/>
      <c r="E3" s="167"/>
      <c r="F3" s="167"/>
      <c r="G3" s="167"/>
      <c r="J3" s="59" t="s">
        <v>163</v>
      </c>
      <c r="K3" s="59">
        <v>3</v>
      </c>
      <c r="M3" s="59">
        <v>2013</v>
      </c>
    </row>
    <row r="4" spans="1:16380">
      <c r="A4" s="168" t="s">
        <v>117</v>
      </c>
      <c r="B4" s="168"/>
      <c r="C4" s="168"/>
      <c r="D4" s="168"/>
      <c r="E4" s="168"/>
      <c r="F4" s="168"/>
      <c r="G4" s="168"/>
      <c r="H4" s="63"/>
      <c r="I4" s="63"/>
      <c r="J4" s="59" t="s">
        <v>164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7" t="s">
        <v>127</v>
      </c>
      <c r="B5" s="167"/>
      <c r="C5" s="167"/>
      <c r="D5" s="167"/>
      <c r="E5" s="167"/>
      <c r="F5" s="167"/>
      <c r="G5" s="167"/>
      <c r="H5" s="63"/>
      <c r="I5" s="63"/>
      <c r="J5" s="59" t="s">
        <v>165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7">
        <f>DATE(B1,VLOOKUP(A1,$J$1:$K$12,2,0),1)</f>
        <v>45717</v>
      </c>
      <c r="B6" s="167"/>
      <c r="C6" s="167"/>
      <c r="D6" s="167"/>
      <c r="E6" s="167"/>
      <c r="F6" s="167"/>
      <c r="G6" s="167"/>
      <c r="H6" s="63"/>
      <c r="J6" s="59" t="s">
        <v>166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167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69" t="s">
        <v>112</v>
      </c>
      <c r="B8" s="171" t="s">
        <v>225</v>
      </c>
      <c r="C8" s="171"/>
      <c r="D8" s="171"/>
      <c r="E8" s="171" t="s">
        <v>168</v>
      </c>
      <c r="F8" s="171"/>
      <c r="G8" s="172"/>
      <c r="H8" s="68"/>
      <c r="I8" s="69"/>
      <c r="J8" s="59" t="s">
        <v>169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0"/>
      <c r="B9" s="71" t="s">
        <v>170</v>
      </c>
      <c r="C9" s="109" t="s">
        <v>171</v>
      </c>
      <c r="D9" s="72" t="s">
        <v>172</v>
      </c>
      <c r="E9" s="109" t="s">
        <v>173</v>
      </c>
      <c r="F9" s="109" t="s">
        <v>174</v>
      </c>
      <c r="G9" s="111" t="s">
        <v>175</v>
      </c>
      <c r="I9" s="73"/>
      <c r="J9" s="59" t="s">
        <v>160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118</v>
      </c>
      <c r="B10" s="75"/>
      <c r="C10" s="75"/>
      <c r="D10" s="75"/>
      <c r="E10" s="76"/>
      <c r="F10" s="76"/>
      <c r="G10" s="77"/>
      <c r="H10" s="78"/>
      <c r="I10" s="78"/>
      <c r="J10" s="59" t="s">
        <v>176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113</v>
      </c>
      <c r="B11" s="81">
        <f>IF(ISERROR(VLOOKUP($A$6,Україна!$A$10:$AC$200,2,0)),"–",VLOOKUP($A$6,Україна!$A$10:$AC$200,2,0))</f>
        <v>804408.58701043006</v>
      </c>
      <c r="C11" s="81">
        <f>IF(ISERROR(VLOOKUP($A$6,'Кредити НФК'!$A$10:$M$200,2,0)),"–",VLOOKUP($A$6,'Кредити НФК'!$A$10:$M$200,2,0))</f>
        <v>2755.5744907399999</v>
      </c>
      <c r="D11" s="82">
        <f t="shared" ref="D11:D16" si="0">IF(ISERROR(C11/B11*100),"–",C11/B11*100)</f>
        <v>0.34255905956710908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-43.737235291489782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-33.837337910226765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-33.035462314708411</v>
      </c>
      <c r="H11" s="84"/>
      <c r="I11" s="78"/>
      <c r="J11" s="59" t="s">
        <v>177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563629.86224885995</v>
      </c>
      <c r="C12" s="81">
        <f>IF(ISERROR(VLOOKUP($A$6,'Кредити НФК'!$A$10:$M$200,6,0)),"–",VLOOKUP($A$6,'Кредити НФК'!$A$10:$M$200,6,0))</f>
        <v>1247.5943483399999</v>
      </c>
      <c r="D12" s="82">
        <f t="shared" si="0"/>
        <v>0.22134993759240326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-44.390038990400093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-5.8927061036973498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-2.0388070565466023</v>
      </c>
      <c r="H12" s="78"/>
      <c r="I12" s="78"/>
      <c r="J12" s="59" t="s">
        <v>178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240778.72476156999</v>
      </c>
      <c r="C13" s="81">
        <f>IF(ISERROR(VLOOKUP($A$6,'Кредити НФК'!$A$10:$M$200,10,0)),"–",VLOOKUP($A$6,'Кредити НФК'!$A$10:$M$200,10,0))</f>
        <v>1507.9801424</v>
      </c>
      <c r="D13" s="82">
        <f t="shared" si="0"/>
        <v>0.62629293509767958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-43.18545353642719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-46.88590128132504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-46.928568272602945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114</v>
      </c>
      <c r="B14" s="81">
        <f>IF(ISERROR(VLOOKUP($A$6,Україна!$A$3:$AC$200,5,0)),"–",VLOOKUP($A$6,Україна!$A$3:$AC$200,5,0))</f>
        <v>307384.70912314003</v>
      </c>
      <c r="C14" s="81">
        <f>IF(ISERROR(VLOOKUP($A$6,'Кредити ДГ'!$A$10:$M$200,2,0)),"–",VLOOKUP($A$6,'Кредити ДГ'!$A$10:$M$200,2,0))</f>
        <v>1401.1417154400001</v>
      </c>
      <c r="D14" s="82">
        <f t="shared" si="0"/>
        <v>0.45582674539568424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-36.289584470091143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-4.1195662527076138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-1.336584205882545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296992.76599540003</v>
      </c>
      <c r="C15" s="81">
        <f>IF(ISERROR(VLOOKUP($A$6,'Кредити ДГ'!$A$10:$M$200,6,0)),"–",VLOOKUP($A$6,'Кредити ДГ'!$A$10:$M$200,6,0))</f>
        <v>1373.6065487000001</v>
      </c>
      <c r="D15" s="82">
        <f t="shared" si="0"/>
        <v>0.4625050526386475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-36.179783644691021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-3.9479376601115348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-1.1740170874026461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10391.94312774</v>
      </c>
      <c r="C16" s="88">
        <f>IF(ISERROR(VLOOKUP($A$6,'Кредити ДГ'!$A$10:$M$200,10,0)),"–",VLOOKUP($A$6,'Кредити ДГ'!$A$10:$M$200,10,0))</f>
        <v>27.535166740000001</v>
      </c>
      <c r="D16" s="89">
        <f t="shared" si="0"/>
        <v>0.26496648799489958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-41.325424555043547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-11.96659243627694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-8.8189796223978618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119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1204815.6092614001</v>
      </c>
      <c r="C18" s="81">
        <f>IF(ISERROR(VLOOKUP($A$6,'Депозити НФК'!$A$10:$S$200,2,0)),"–",VLOOKUP($A$6,'Депозити НФК'!$A$10:$S$200,2,0))</f>
        <v>2359.1723993400001</v>
      </c>
      <c r="D18" s="82">
        <f>IF(ISERROR(C18/B18*100),"–",C18/B18*100)</f>
        <v>0.19581190525795616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-1.3703816194576461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-12.600450792375625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-4.3964341474847117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895419.61400735995</v>
      </c>
      <c r="C19" s="81">
        <f>IF(ISERROR(VLOOKUP($A$6,'Депозити НФК'!$A$10:$S$200,8,0)),"–",VLOOKUP($A$6,'Депозити НФК'!$A$10:$S$200,8,0))</f>
        <v>2223.49466291</v>
      </c>
      <c r="D19" s="82">
        <f t="shared" ref="D19:D23" si="1">IF(ISERROR(C19/B19*100),"–",C19/B19*100)</f>
        <v>0.24831873549865346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1.4127465182849619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-12.333315932872196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-4.1760351091168104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309395.99525404006</v>
      </c>
      <c r="C20" s="81">
        <f>IF(ISERROR(VLOOKUP($A$6,'Депозити НФК'!$A$10:$S$200,14,0)),"–",VLOOKUP($A$6,'Депозити НФК'!$A$10:$S$200,14,0))</f>
        <v>135.67773642999998</v>
      </c>
      <c r="D20" s="82">
        <f t="shared" si="1"/>
        <v>4.3852453978467681E-2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-31.967697440635817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-16.757348993122932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-7.8691414388929246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1379104.5950466397</v>
      </c>
      <c r="C21" s="81">
        <f>IF(ISERROR(VLOOKUP($A$6,'Депозити ДГ'!$A$10:$S$200,2,0)),"–",VLOOKUP($A$6,'Депозити ДГ'!$A$10:$S$200,2,0))</f>
        <v>14142.682908389999</v>
      </c>
      <c r="D21" s="82">
        <f t="shared" si="1"/>
        <v>1.0254974828730601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6.2934321959593973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-1.0349968486603842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-0.53971861225802797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888654.94525830005</v>
      </c>
      <c r="C22" s="81">
        <f>IF(ISERROR(VLOOKUP($A$6,'Депозити ДГ'!$A$10:$S$200,8,0)),"–",VLOOKUP($A$6,'Депозити ДГ'!$A$10:$S$200,8,0))</f>
        <v>10475.75866989</v>
      </c>
      <c r="D22" s="82">
        <f t="shared" si="1"/>
        <v>1.1788331034207065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7.6191422228947943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-0.69872048704264955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-0.90770534938056358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490449.64978833997</v>
      </c>
      <c r="C23" s="88">
        <f>IF(ISERROR(VLOOKUP($A$6,'Депозити ДГ'!$A$10:$S$200,14,0)),"–",VLOOKUP($A$6,'Депозити ДГ'!$A$10:$S$200,14,0))</f>
        <v>3666.9242384999998</v>
      </c>
      <c r="D23" s="89">
        <f t="shared" si="1"/>
        <v>0.74766578793205563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2.679931578151141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-1.9832522637131262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0.52677331294215435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3" t="s">
        <v>112</v>
      </c>
      <c r="B25" s="174"/>
      <c r="C25" s="174"/>
      <c r="D25" s="174"/>
      <c r="E25" s="175" t="s">
        <v>121</v>
      </c>
      <c r="F25" s="175"/>
      <c r="G25" s="176"/>
      <c r="J25" s="99"/>
      <c r="K25" s="99"/>
      <c r="L25" s="99"/>
      <c r="M25" s="59"/>
    </row>
    <row r="26" spans="1:13" s="1" customFormat="1" ht="27.75" customHeight="1">
      <c r="A26" s="173"/>
      <c r="B26" s="174"/>
      <c r="C26" s="174"/>
      <c r="D26" s="174"/>
      <c r="E26" s="109" t="s">
        <v>170</v>
      </c>
      <c r="F26" s="109" t="s">
        <v>171</v>
      </c>
      <c r="G26" s="112" t="s">
        <v>179</v>
      </c>
      <c r="J26" s="100"/>
      <c r="K26" s="100"/>
      <c r="L26" s="100"/>
      <c r="M26" s="59"/>
    </row>
    <row r="27" spans="1:13" ht="33" customHeight="1">
      <c r="A27" s="177" t="s">
        <v>122</v>
      </c>
      <c r="B27" s="177"/>
      <c r="C27" s="177"/>
      <c r="D27" s="177"/>
      <c r="E27" s="177"/>
      <c r="F27" s="177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14.518599999999999</v>
      </c>
      <c r="F28" s="83">
        <f>IF(ISERROR(VLOOKUP($A$6,'% ставки за кредитами НФК'!$A$10:$S$200,2,0)),"–",VLOOKUP($A$6,'% ставки за кредитами НФК'!$A$10:$S$200,2,0))</f>
        <v>17.400099999999998</v>
      </c>
      <c r="G28" s="83">
        <f>IF(ISERROR(IF(F28=0,"–",F28-E28)),"–",IF(F28=0,"–",F28-E28))</f>
        <v>2.8814999999999991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15.743399999999999</v>
      </c>
      <c r="F29" s="83">
        <f>IF(ISERROR(VLOOKUP($A$6,'% ставки за кредитами НФК'!$A$10:$S$200,8,0)),"–",VLOOKUP($A$6,'% ставки за кредитами НФК'!$A$10:$S$200,8,0))</f>
        <v>17.400099999999998</v>
      </c>
      <c r="G29" s="83">
        <f t="shared" ref="G29:G37" si="2">IF(ISERROR(IF(F29=0,"–",F29-E29)),"–",IF(F29=0,"–",F29-E29))</f>
        <v>1.656699999999999</v>
      </c>
    </row>
    <row r="30" spans="1:13">
      <c r="A30" s="101" t="s">
        <v>115</v>
      </c>
      <c r="B30" s="62"/>
      <c r="C30" s="62"/>
      <c r="D30" s="62"/>
      <c r="E30" s="83">
        <f>IF(ISERROR(VLOOKUP($A$6,Україна!$A$3:$AC$200,16,0)),"–",VLOOKUP($A$6,Україна!$A$3:$AC$200,16,0))</f>
        <v>15.5357</v>
      </c>
      <c r="F30" s="83">
        <f>IF(ISERROR(VLOOKUP($A$6,'% ставки за кредитами НФК'!$A$10:$S$200,10,0)),"–",VLOOKUP($A$6,'% ставки за кредитами НФК'!$A$10:$S$200,10,0))</f>
        <v>17.0869</v>
      </c>
      <c r="G30" s="83">
        <f t="shared" si="2"/>
        <v>1.5511999999999997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6.2683</v>
      </c>
      <c r="F31" s="83">
        <f>IF(ISERROR(VLOOKUP($A$6,'% ставки за кредитами НФК'!$A$10:$S$200,14,0)),"–",VLOOKUP($A$6,'% ставки за кредитами НФК'!$A$10:$S$200,14,0))</f>
        <v>0</v>
      </c>
      <c r="G31" s="83" t="str">
        <f t="shared" si="2"/>
        <v>–</v>
      </c>
    </row>
    <row r="32" spans="1:13">
      <c r="A32" s="101" t="s">
        <v>115</v>
      </c>
      <c r="B32" s="62"/>
      <c r="C32" s="62"/>
      <c r="D32" s="62"/>
      <c r="E32" s="83">
        <f>IF(ISERROR(VLOOKUP($A$6,Україна!$A$3:$AC$200,18,0)),"–",VLOOKUP($A$6,Україна!$A$3:$AC$200,18,0))</f>
        <v>6.2676999999999996</v>
      </c>
      <c r="F32" s="83" t="str">
        <f>IF(ISERROR(VLOOKUP($A$6,'% ставки за кредитами НФК'!$A$10:$S$200,16,0)),"–",VLOOKUP($A$6,'% ставки за кредитами НФК'!$A$10:$S$200,16,0))</f>
        <v>–</v>
      </c>
      <c r="G32" s="83" t="str">
        <f t="shared" si="2"/>
        <v>–</v>
      </c>
    </row>
    <row r="33" spans="1:13">
      <c r="A33" s="80" t="s">
        <v>195</v>
      </c>
      <c r="B33" s="62"/>
      <c r="C33" s="62"/>
      <c r="D33" s="62"/>
      <c r="E33" s="83">
        <f>IF(ISERROR(VLOOKUP($A$6,Україна!$A$3:$AC$200,19,0)),"–",VLOOKUP($A$6,Україна!$A$3:$AC$200,19,0))</f>
        <v>28.789899999999999</v>
      </c>
      <c r="F33" s="83">
        <f>IF(ISERROR(VLOOKUP($A$6,'% ставки за кредитами ДГ'!$A$10:$S$200,2,0)),"–",VLOOKUP($A$6,'% ставки за кредитами ДГ'!$A$10:$S$200,2,0))</f>
        <v>38.343600000000002</v>
      </c>
      <c r="G33" s="83">
        <f t="shared" si="2"/>
        <v>9.5537000000000027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28.810500000000001</v>
      </c>
      <c r="F34" s="83">
        <f>IF(ISERROR(VLOOKUP($A$6,'% ставки за кредитами ДГ'!$A$10:$S$200,8,0)),"–",VLOOKUP($A$6,'% ставки за кредитами ДГ'!$A$10:$S$200,8,0))</f>
        <v>38.380400000000002</v>
      </c>
      <c r="G34" s="83">
        <f t="shared" si="2"/>
        <v>9.5699000000000005</v>
      </c>
    </row>
    <row r="35" spans="1:13">
      <c r="A35" s="101" t="s">
        <v>115</v>
      </c>
      <c r="B35" s="62"/>
      <c r="C35" s="62"/>
      <c r="D35" s="62"/>
      <c r="E35" s="83">
        <f>IF(ISERROR(VLOOKUP($A$6,Україна!$A$3:$AC$200,21,0)),"–",VLOOKUP($A$6,Україна!$A$3:$AC$200,21,0))</f>
        <v>35.416600000000003</v>
      </c>
      <c r="F35" s="83">
        <f>IF(ISERROR(VLOOKUP($A$6,'% ставки за кредитами ДГ'!$A$10:$S$200,10,0)),"–",VLOOKUP($A$6,'% ставки за кредитами ДГ'!$A$10:$S$200,10,0))</f>
        <v>38.191600000000001</v>
      </c>
      <c r="G35" s="83">
        <f t="shared" si="2"/>
        <v>2.7749999999999986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10.429600000000001</v>
      </c>
      <c r="F36" s="83">
        <f>IF(ISERROR(VLOOKUP($A$6,'% ставки за кредитами ДГ'!$A$10:$S$200,14,0)),"–",VLOOKUP($A$6,'% ставки за кредитами ДГ'!$A$10:$S$200,14,0))</f>
        <v>13.5426</v>
      </c>
      <c r="G36" s="83">
        <f t="shared" si="2"/>
        <v>3.1129999999999995</v>
      </c>
    </row>
    <row r="37" spans="1:13">
      <c r="A37" s="101" t="s">
        <v>115</v>
      </c>
      <c r="B37" s="62"/>
      <c r="C37" s="62"/>
      <c r="D37" s="62"/>
      <c r="E37" s="90">
        <f>IF(ISERROR(VLOOKUP($A$6,Україна!$A$3:$AC$200,23,0)),"–",VLOOKUP($A$6,Україна!$A$3:$AC$200,23,0))</f>
        <v>6.3913000000000002</v>
      </c>
      <c r="F37" s="90" t="str">
        <f>IF(ISERROR(VLOOKUP($A$6,'% ставки за кредитами ДГ'!$A$10:$S$200,16,0)),"–",VLOOKUP($A$6,'% ставки за кредитами ДГ'!$A$10:$S$200,16,0))</f>
        <v>–</v>
      </c>
      <c r="G37" s="90" t="str">
        <f t="shared" si="2"/>
        <v>–</v>
      </c>
    </row>
    <row r="38" spans="1:13" ht="30.75" customHeight="1">
      <c r="A38" s="178" t="s">
        <v>123</v>
      </c>
      <c r="B38" s="178"/>
      <c r="C38" s="178"/>
      <c r="D38" s="178"/>
      <c r="E38" s="177"/>
      <c r="F38" s="177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8.2809000000000008</v>
      </c>
      <c r="F39" s="83">
        <f>IF(ISERROR(VLOOKUP($A$6,'% ставки за депозитами НФК'!$A$10:$P$200,2,0)),"–",VLOOKUP($A$6,'% ставки за депозитами НФК'!$A$10:$P$200,2,0))</f>
        <v>6.7115</v>
      </c>
      <c r="G39" s="83">
        <f>IF(ISERROR(IF(F39=0,"–",F39-E39)),"–",IF(F39=0,"–",F39-E39))</f>
        <v>-1.5694000000000008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9.3148</v>
      </c>
      <c r="F40" s="83">
        <f>IF(ISERROR(VLOOKUP($A$6,'% ставки за депозитами НФК'!$A$10:$P$200,7,0)),"–",VLOOKUP($A$6,'% ставки за депозитами НФК'!$A$10:$P$200,7,0))</f>
        <v>7.0937999999999999</v>
      </c>
      <c r="G40" s="83">
        <f t="shared" ref="G40:G44" si="3">IF(ISERROR(IF(F40=0,"–",F40-E40)),"–",IF(F40=0,"–",F40-E40))</f>
        <v>-2.2210000000000001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0.74719999999999998</v>
      </c>
      <c r="F41" s="83">
        <f>IF(ISERROR(VLOOKUP($A$6,'% ставки за депозитами НФК'!$A$10:$P$200,12,0)),"–",VLOOKUP($A$6,'% ставки за депозитами НФК'!$A$10:$P$200,12,0))</f>
        <v>0.80100000000000005</v>
      </c>
      <c r="G41" s="83">
        <f t="shared" si="3"/>
        <v>5.380000000000007E-2</v>
      </c>
    </row>
    <row r="42" spans="1:13">
      <c r="A42" s="80" t="s">
        <v>195</v>
      </c>
      <c r="B42" s="62"/>
      <c r="C42" s="62"/>
      <c r="D42" s="62"/>
      <c r="E42" s="83">
        <f>IF(ISERROR(VLOOKUP($A$6,Україна!$A$3:$AC$200,27,0)),"–",VLOOKUP($A$6,Україна!$A$3:$AC$200,27,0))</f>
        <v>7.6886000000000001</v>
      </c>
      <c r="F42" s="83">
        <f>IF(ISERROR(VLOOKUP($A$6,'% ставки за депозитами ДГ'!$A$10:$P$200,2,0)),"–",VLOOKUP($A$6,'% ставки за депозитами ДГ'!$A$10:$P$200,2,0))</f>
        <v>9.2423999999999999</v>
      </c>
      <c r="G42" s="83">
        <f t="shared" si="3"/>
        <v>1.5537999999999998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10.2525</v>
      </c>
      <c r="F43" s="83">
        <f>IF(ISERROR(VLOOKUP($A$6,'% ставки за депозитами ДГ'!$A$10:$P$200,7,0)),"–",VLOOKUP($A$6,'% ставки за депозитами ДГ'!$A$10:$P$200,7,0))</f>
        <v>11.8245</v>
      </c>
      <c r="G43" s="83">
        <f t="shared" si="3"/>
        <v>1.572000000000001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0.9929</v>
      </c>
      <c r="F44" s="90">
        <f>IF(ISERROR(VLOOKUP($A$6,'% ставки за депозитами ДГ'!$A$10:$P$200,12,0)),"–",VLOOKUP($A$6,'% ставки за депозитами ДГ'!$A$10:$P$200,12,0))</f>
        <v>1.2581</v>
      </c>
      <c r="G44" s="90">
        <f t="shared" si="3"/>
        <v>0.26519999999999999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3" t="s">
        <v>112</v>
      </c>
      <c r="B46" s="174"/>
      <c r="C46" s="174"/>
      <c r="D46" s="174"/>
      <c r="E46" s="174"/>
      <c r="F46" s="174"/>
      <c r="G46" s="112" t="s">
        <v>171</v>
      </c>
      <c r="J46" s="99"/>
      <c r="K46" s="99"/>
      <c r="L46" s="99"/>
      <c r="M46" s="59"/>
    </row>
    <row r="47" spans="1:13">
      <c r="A47" s="103" t="s">
        <v>116</v>
      </c>
      <c r="B47" s="104"/>
      <c r="C47" s="105"/>
      <c r="D47" s="105"/>
      <c r="E47" s="98"/>
      <c r="F47" s="98"/>
      <c r="G47" s="62"/>
    </row>
    <row r="48" spans="1:13">
      <c r="A48" s="106" t="s">
        <v>111</v>
      </c>
      <c r="B48" s="106"/>
      <c r="C48" s="98"/>
      <c r="D48" s="98"/>
      <c r="E48" s="107"/>
      <c r="F48" s="62"/>
      <c r="G48" s="83">
        <f>IF(ISERROR(VLOOKUP($A$6,'Банки та філії'!$A$10:$C$200,2,0)),,VLOOKUP($A$6,'Банки та філії'!$A$10:$C$200,2,0))</f>
        <v>0</v>
      </c>
    </row>
    <row r="49" spans="1:7">
      <c r="A49" s="106" t="s">
        <v>60</v>
      </c>
      <c r="B49" s="106"/>
      <c r="C49" s="98"/>
      <c r="D49" s="98"/>
      <c r="E49" s="107"/>
      <c r="F49" s="138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6" t="s">
        <v>187</v>
      </c>
      <c r="B51" s="166"/>
      <c r="C51" s="166"/>
      <c r="D51" s="166"/>
      <c r="E51" s="166"/>
      <c r="F51" s="166"/>
      <c r="G51" s="137">
        <f>IF(ISERROR(VLOOKUP($A$6,'Банки та філії'!$A$11:$D$200,4,0)),,VLOOKUP($A$6,'Банки та філії'!$A$11:$D$200,4,0))</f>
        <v>30</v>
      </c>
    </row>
    <row r="107" spans="20:31"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</row>
    <row r="108" spans="20:31"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</row>
    <row r="109" spans="20:31"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</row>
    <row r="110" spans="20:31"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</row>
    <row r="111" spans="20:31"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</row>
    <row r="112" spans="20:31"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</row>
    <row r="113" spans="20:31"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</row>
    <row r="114" spans="20:31"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</row>
    <row r="115" spans="20:31"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</row>
    <row r="116" spans="20:31"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</row>
    <row r="117" spans="20:31"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</row>
    <row r="118" spans="20:31"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</row>
    <row r="119" spans="20:31"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</row>
    <row r="120" spans="20:31"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</row>
    <row r="121" spans="20:31"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</row>
    <row r="122" spans="20:31"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</row>
    <row r="123" spans="20:31"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</row>
    <row r="124" spans="20:31"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</row>
    <row r="125" spans="20:31"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</row>
    <row r="126" spans="20:31"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</row>
    <row r="127" spans="20:31"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</row>
    <row r="128" spans="20:31"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</row>
    <row r="129" spans="20:31"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</row>
    <row r="130" spans="20:31"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</row>
    <row r="131" spans="20:31"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</row>
    <row r="132" spans="20:31"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</row>
    <row r="133" spans="20:31"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</row>
    <row r="134" spans="20:31"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</row>
    <row r="135" spans="20:31"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</row>
    <row r="136" spans="20:31"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</row>
    <row r="137" spans="20:31"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</row>
    <row r="138" spans="20:31"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</row>
    <row r="139" spans="20:31"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</row>
    <row r="140" spans="20:31"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</row>
    <row r="141" spans="20:31"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</row>
    <row r="142" spans="20:31"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</row>
    <row r="143" spans="20:31"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</row>
    <row r="144" spans="20:31"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</row>
    <row r="145" spans="20:31"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</row>
    <row r="146" spans="20:31"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</row>
    <row r="147" spans="20:31"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</row>
    <row r="148" spans="20:31"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</row>
    <row r="149" spans="20:31"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</row>
    <row r="150" spans="20:31"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</row>
    <row r="151" spans="20:31"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</row>
    <row r="152" spans="20:31"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</row>
    <row r="153" spans="20:31"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</row>
    <row r="154" spans="20:31"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</row>
    <row r="155" spans="20:31"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</row>
    <row r="156" spans="20:31"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</row>
    <row r="157" spans="20:31"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</row>
    <row r="158" spans="20:31"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</row>
    <row r="159" spans="20:31"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</row>
    <row r="160" spans="20:31"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</row>
    <row r="161" spans="20:31"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</row>
    <row r="162" spans="20:31"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</row>
    <row r="163" spans="20:31"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</row>
    <row r="164" spans="20:31"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</row>
    <row r="165" spans="20:31"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</row>
    <row r="166" spans="20:31"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</row>
    <row r="167" spans="20:31"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</row>
    <row r="168" spans="20:31"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</row>
    <row r="169" spans="20:31"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</row>
    <row r="170" spans="20:31"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</row>
    <row r="171" spans="20:31"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</row>
    <row r="172" spans="20:31"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</row>
    <row r="173" spans="20:31"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</row>
    <row r="174" spans="20:31"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</row>
    <row r="175" spans="20:31"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</row>
    <row r="176" spans="20:31"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</row>
    <row r="177" spans="20:31"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</row>
    <row r="178" spans="20:31"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</row>
    <row r="179" spans="20:31"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</row>
    <row r="180" spans="20:31"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</row>
    <row r="181" spans="20:31"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1" t="s">
        <v>129</v>
      </c>
    </row>
    <row r="2" spans="1:16" ht="6" customHeight="1"/>
    <row r="3" spans="1:16">
      <c r="A3" s="110" t="s">
        <v>188</v>
      </c>
      <c r="B3" s="135"/>
      <c r="C3" s="135"/>
      <c r="D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</row>
    <row r="4" spans="1:16">
      <c r="A4" s="206" t="s">
        <v>128</v>
      </c>
      <c r="B4" s="206"/>
      <c r="C4" s="206"/>
    </row>
    <row r="5" spans="1:16">
      <c r="A5" s="13" t="s">
        <v>125</v>
      </c>
    </row>
    <row r="6" spans="1:16">
      <c r="A6" s="237" t="s">
        <v>189</v>
      </c>
      <c r="B6" s="237" t="s">
        <v>190</v>
      </c>
      <c r="C6" s="237" t="s">
        <v>191</v>
      </c>
      <c r="D6" s="236" t="s">
        <v>263</v>
      </c>
      <c r="E6" s="236"/>
    </row>
    <row r="7" spans="1:16" ht="18.75" customHeight="1">
      <c r="A7" s="237"/>
      <c r="B7" s="237"/>
      <c r="C7" s="237"/>
      <c r="D7" s="237" t="s">
        <v>192</v>
      </c>
      <c r="E7" s="238" t="s">
        <v>171</v>
      </c>
    </row>
    <row r="8" spans="1:16">
      <c r="A8" s="237"/>
      <c r="B8" s="237"/>
      <c r="C8" s="237"/>
      <c r="D8" s="237"/>
      <c r="E8" s="237"/>
    </row>
    <row r="9" spans="1:16" s="1" customFormat="1" ht="13.8">
      <c r="A9" s="19">
        <v>1</v>
      </c>
      <c r="B9" s="134">
        <v>2</v>
      </c>
      <c r="C9" s="19">
        <v>3</v>
      </c>
      <c r="D9" s="134">
        <v>4</v>
      </c>
      <c r="E9" s="134">
        <v>5</v>
      </c>
    </row>
    <row r="10" spans="1:16" s="1" customFormat="1">
      <c r="A10" s="150">
        <v>2</v>
      </c>
      <c r="B10" s="151" t="s">
        <v>197</v>
      </c>
      <c r="C10" s="152">
        <v>322313</v>
      </c>
      <c r="D10" s="152">
        <v>43</v>
      </c>
      <c r="E10" s="152">
        <v>1</v>
      </c>
    </row>
    <row r="11" spans="1:16" s="1" customFormat="1">
      <c r="A11" s="150">
        <v>6</v>
      </c>
      <c r="B11" s="151" t="s">
        <v>198</v>
      </c>
      <c r="C11" s="152">
        <v>300465</v>
      </c>
      <c r="D11" s="152">
        <v>1152</v>
      </c>
      <c r="E11" s="152">
        <v>9</v>
      </c>
    </row>
    <row r="12" spans="1:16" s="1" customFormat="1">
      <c r="A12" s="150">
        <v>29</v>
      </c>
      <c r="B12" s="151" t="s">
        <v>215</v>
      </c>
      <c r="C12" s="152">
        <v>300119</v>
      </c>
      <c r="D12" s="152">
        <v>32</v>
      </c>
      <c r="E12" s="152">
        <v>0</v>
      </c>
    </row>
    <row r="13" spans="1:16" s="1" customFormat="1">
      <c r="A13" s="150">
        <v>36</v>
      </c>
      <c r="B13" s="151" t="s">
        <v>261</v>
      </c>
      <c r="C13" s="152">
        <v>300335</v>
      </c>
      <c r="D13" s="152">
        <v>325</v>
      </c>
      <c r="E13" s="152">
        <v>2</v>
      </c>
    </row>
    <row r="14" spans="1:16" s="1" customFormat="1">
      <c r="A14" s="150">
        <v>43</v>
      </c>
      <c r="B14" s="151" t="s">
        <v>199</v>
      </c>
      <c r="C14" s="152">
        <v>320940</v>
      </c>
      <c r="D14" s="152">
        <v>3</v>
      </c>
      <c r="E14" s="152">
        <v>0</v>
      </c>
    </row>
    <row r="15" spans="1:16" s="1" customFormat="1">
      <c r="A15" s="150">
        <v>46</v>
      </c>
      <c r="B15" s="151" t="s">
        <v>253</v>
      </c>
      <c r="C15" s="152">
        <v>305299</v>
      </c>
      <c r="D15" s="152">
        <v>1105</v>
      </c>
      <c r="E15" s="152">
        <v>7</v>
      </c>
    </row>
    <row r="16" spans="1:16" s="1" customFormat="1">
      <c r="A16" s="150">
        <v>49</v>
      </c>
      <c r="B16" s="151" t="s">
        <v>200</v>
      </c>
      <c r="C16" s="152">
        <v>353100</v>
      </c>
      <c r="D16" s="152">
        <v>15</v>
      </c>
      <c r="E16" s="152">
        <v>0</v>
      </c>
    </row>
    <row r="17" spans="1:5" s="1" customFormat="1">
      <c r="A17" s="150">
        <v>62</v>
      </c>
      <c r="B17" s="151" t="s">
        <v>201</v>
      </c>
      <c r="C17" s="152">
        <v>339500</v>
      </c>
      <c r="D17" s="152">
        <v>94</v>
      </c>
      <c r="E17" s="152">
        <v>1</v>
      </c>
    </row>
    <row r="18" spans="1:5" s="1" customFormat="1">
      <c r="A18" s="150">
        <v>72</v>
      </c>
      <c r="B18" s="153" t="s">
        <v>227</v>
      </c>
      <c r="C18" s="152">
        <v>334840</v>
      </c>
      <c r="D18" s="152">
        <v>1</v>
      </c>
      <c r="E18" s="152">
        <v>0</v>
      </c>
    </row>
    <row r="19" spans="1:5" s="1" customFormat="1">
      <c r="A19" s="150">
        <v>88</v>
      </c>
      <c r="B19" s="151" t="s">
        <v>247</v>
      </c>
      <c r="C19" s="152">
        <v>325365</v>
      </c>
      <c r="D19" s="152">
        <v>65</v>
      </c>
      <c r="E19" s="152">
        <v>1</v>
      </c>
    </row>
    <row r="20" spans="1:5" s="1" customFormat="1">
      <c r="A20" s="150">
        <v>91</v>
      </c>
      <c r="B20" s="151" t="s">
        <v>252</v>
      </c>
      <c r="C20" s="152">
        <v>325268</v>
      </c>
      <c r="D20" s="152">
        <v>20</v>
      </c>
      <c r="E20" s="152">
        <v>0</v>
      </c>
    </row>
    <row r="21" spans="1:5" s="1" customFormat="1">
      <c r="A21" s="150">
        <v>95</v>
      </c>
      <c r="B21" s="151" t="s">
        <v>248</v>
      </c>
      <c r="C21" s="152">
        <v>325990</v>
      </c>
      <c r="D21" s="152">
        <v>9</v>
      </c>
      <c r="E21" s="152">
        <v>0</v>
      </c>
    </row>
    <row r="22" spans="1:5" s="1" customFormat="1">
      <c r="A22" s="150">
        <v>96</v>
      </c>
      <c r="B22" s="151" t="s">
        <v>228</v>
      </c>
      <c r="C22" s="152">
        <v>307770</v>
      </c>
      <c r="D22" s="152">
        <v>199</v>
      </c>
      <c r="E22" s="152">
        <v>2</v>
      </c>
    </row>
    <row r="23" spans="1:5" s="1" customFormat="1">
      <c r="A23" s="150">
        <v>101</v>
      </c>
      <c r="B23" s="151" t="s">
        <v>202</v>
      </c>
      <c r="C23" s="152">
        <v>313849</v>
      </c>
      <c r="D23" s="152">
        <v>25</v>
      </c>
      <c r="E23" s="152">
        <v>0</v>
      </c>
    </row>
    <row r="24" spans="1:5" s="1" customFormat="1">
      <c r="A24" s="150">
        <v>105</v>
      </c>
      <c r="B24" s="151" t="s">
        <v>213</v>
      </c>
      <c r="C24" s="152">
        <v>328168</v>
      </c>
      <c r="D24" s="152">
        <v>45</v>
      </c>
      <c r="E24" s="152">
        <v>1</v>
      </c>
    </row>
    <row r="25" spans="1:5" s="1" customFormat="1" ht="15" customHeight="1">
      <c r="A25" s="150">
        <v>106</v>
      </c>
      <c r="B25" s="151" t="s">
        <v>203</v>
      </c>
      <c r="C25" s="152">
        <v>328209</v>
      </c>
      <c r="D25" s="152">
        <v>46</v>
      </c>
      <c r="E25" s="152">
        <v>0</v>
      </c>
    </row>
    <row r="26" spans="1:5" s="1" customFormat="1">
      <c r="A26" s="150">
        <v>113</v>
      </c>
      <c r="B26" s="151" t="s">
        <v>216</v>
      </c>
      <c r="C26" s="152">
        <v>331489</v>
      </c>
      <c r="D26" s="152">
        <v>73</v>
      </c>
      <c r="E26" s="152">
        <v>0</v>
      </c>
    </row>
    <row r="27" spans="1:5" s="1" customFormat="1">
      <c r="A27" s="150">
        <v>115</v>
      </c>
      <c r="B27" s="151" t="s">
        <v>234</v>
      </c>
      <c r="C27" s="152">
        <v>334851</v>
      </c>
      <c r="D27" s="152">
        <v>223</v>
      </c>
      <c r="E27" s="152">
        <v>1</v>
      </c>
    </row>
    <row r="28" spans="1:5" s="1" customFormat="1">
      <c r="A28" s="150">
        <v>123</v>
      </c>
      <c r="B28" s="151" t="s">
        <v>229</v>
      </c>
      <c r="C28" s="152">
        <v>351607</v>
      </c>
      <c r="D28" s="152">
        <v>16</v>
      </c>
      <c r="E28" s="152">
        <v>0</v>
      </c>
    </row>
    <row r="29" spans="1:5" s="1" customFormat="1">
      <c r="A29" s="150">
        <v>128</v>
      </c>
      <c r="B29" s="151" t="s">
        <v>217</v>
      </c>
      <c r="C29" s="152">
        <v>351254</v>
      </c>
      <c r="D29" s="152">
        <v>3</v>
      </c>
      <c r="E29" s="152">
        <v>0</v>
      </c>
    </row>
    <row r="30" spans="1:5" s="1" customFormat="1">
      <c r="A30" s="150">
        <v>129</v>
      </c>
      <c r="B30" s="151" t="s">
        <v>230</v>
      </c>
      <c r="C30" s="152">
        <v>321723</v>
      </c>
      <c r="D30" s="152">
        <v>1</v>
      </c>
      <c r="E30" s="152">
        <v>0</v>
      </c>
    </row>
    <row r="31" spans="1:5" s="1" customFormat="1">
      <c r="A31" s="150">
        <v>133</v>
      </c>
      <c r="B31" s="151" t="s">
        <v>218</v>
      </c>
      <c r="C31" s="152">
        <v>353489</v>
      </c>
      <c r="D31" s="152">
        <v>49</v>
      </c>
      <c r="E31" s="152">
        <v>0</v>
      </c>
    </row>
    <row r="32" spans="1:5" s="1" customFormat="1">
      <c r="A32" s="150">
        <v>136</v>
      </c>
      <c r="B32" s="151" t="s">
        <v>235</v>
      </c>
      <c r="C32" s="152">
        <v>351005</v>
      </c>
      <c r="D32" s="152">
        <v>218</v>
      </c>
      <c r="E32" s="152">
        <v>1</v>
      </c>
    </row>
    <row r="33" spans="1:5" s="1" customFormat="1">
      <c r="A33" s="150">
        <v>142</v>
      </c>
      <c r="B33" s="151" t="s">
        <v>236</v>
      </c>
      <c r="C33" s="152">
        <v>336310</v>
      </c>
      <c r="D33" s="152">
        <v>72</v>
      </c>
      <c r="E33" s="152">
        <v>0</v>
      </c>
    </row>
    <row r="34" spans="1:5" s="1" customFormat="1">
      <c r="A34" s="150">
        <v>146</v>
      </c>
      <c r="B34" s="151" t="s">
        <v>258</v>
      </c>
      <c r="C34" s="152">
        <v>320371</v>
      </c>
      <c r="D34" s="152">
        <v>13</v>
      </c>
      <c r="E34" s="152">
        <v>0</v>
      </c>
    </row>
    <row r="35" spans="1:5" s="1" customFormat="1">
      <c r="A35" s="150">
        <v>153</v>
      </c>
      <c r="B35" s="151" t="s">
        <v>219</v>
      </c>
      <c r="C35" s="152">
        <v>380838</v>
      </c>
      <c r="D35" s="152">
        <v>39</v>
      </c>
      <c r="E35" s="152">
        <v>0</v>
      </c>
    </row>
    <row r="36" spans="1:5" s="1" customFormat="1">
      <c r="A36" s="150">
        <v>171</v>
      </c>
      <c r="B36" s="151" t="s">
        <v>249</v>
      </c>
      <c r="C36" s="152">
        <v>300614</v>
      </c>
      <c r="D36" s="152">
        <v>125</v>
      </c>
      <c r="E36" s="152">
        <v>0</v>
      </c>
    </row>
    <row r="37" spans="1:5" s="1" customFormat="1">
      <c r="A37" s="150">
        <v>205</v>
      </c>
      <c r="B37" s="151" t="s">
        <v>204</v>
      </c>
      <c r="C37" s="152">
        <v>313582</v>
      </c>
      <c r="D37" s="152">
        <v>22</v>
      </c>
      <c r="E37" s="152">
        <v>0</v>
      </c>
    </row>
    <row r="38" spans="1:5" s="1" customFormat="1">
      <c r="A38" s="150">
        <v>231</v>
      </c>
      <c r="B38" s="151" t="s">
        <v>231</v>
      </c>
      <c r="C38" s="152">
        <v>322539</v>
      </c>
      <c r="D38" s="152">
        <v>19</v>
      </c>
      <c r="E38" s="152">
        <v>0</v>
      </c>
    </row>
    <row r="39" spans="1:5" s="1" customFormat="1">
      <c r="A39" s="150">
        <v>240</v>
      </c>
      <c r="B39" s="151" t="s">
        <v>259</v>
      </c>
      <c r="C39" s="152">
        <v>322540</v>
      </c>
      <c r="D39" s="152">
        <v>44</v>
      </c>
      <c r="E39" s="152">
        <v>0</v>
      </c>
    </row>
    <row r="40" spans="1:5" s="1" customFormat="1">
      <c r="A40" s="150">
        <v>242</v>
      </c>
      <c r="B40" s="151" t="s">
        <v>250</v>
      </c>
      <c r="C40" s="152">
        <v>322001</v>
      </c>
      <c r="D40" s="152">
        <v>13</v>
      </c>
      <c r="E40" s="152">
        <v>0</v>
      </c>
    </row>
    <row r="41" spans="1:5" s="1" customFormat="1">
      <c r="A41" s="150">
        <v>251</v>
      </c>
      <c r="B41" s="151" t="s">
        <v>205</v>
      </c>
      <c r="C41" s="152">
        <v>300658</v>
      </c>
      <c r="D41" s="152">
        <v>14</v>
      </c>
      <c r="E41" s="152">
        <v>0</v>
      </c>
    </row>
    <row r="42" spans="1:5" s="1" customFormat="1">
      <c r="A42" s="150">
        <v>270</v>
      </c>
      <c r="B42" s="151" t="s">
        <v>232</v>
      </c>
      <c r="C42" s="152">
        <v>305749</v>
      </c>
      <c r="D42" s="152">
        <v>34</v>
      </c>
      <c r="E42" s="152">
        <v>0</v>
      </c>
    </row>
    <row r="43" spans="1:5" s="1" customFormat="1">
      <c r="A43" s="150">
        <v>272</v>
      </c>
      <c r="B43" s="151" t="s">
        <v>260</v>
      </c>
      <c r="C43" s="152">
        <v>300346</v>
      </c>
      <c r="D43" s="152">
        <v>137</v>
      </c>
      <c r="E43" s="152">
        <v>1</v>
      </c>
    </row>
    <row r="44" spans="1:5" s="1" customFormat="1">
      <c r="A44" s="150">
        <v>274</v>
      </c>
      <c r="B44" s="151" t="s">
        <v>206</v>
      </c>
      <c r="C44" s="152">
        <v>320478</v>
      </c>
      <c r="D44" s="152">
        <v>212</v>
      </c>
      <c r="E44" s="152">
        <v>2</v>
      </c>
    </row>
    <row r="45" spans="1:5" s="1" customFormat="1">
      <c r="A45" s="150">
        <v>286</v>
      </c>
      <c r="B45" s="151" t="s">
        <v>237</v>
      </c>
      <c r="C45" s="152">
        <v>306500</v>
      </c>
      <c r="D45" s="152">
        <v>32</v>
      </c>
      <c r="E45" s="152">
        <v>0</v>
      </c>
    </row>
    <row r="46" spans="1:5" s="1" customFormat="1">
      <c r="A46" s="150">
        <v>288</v>
      </c>
      <c r="B46" s="151" t="s">
        <v>207</v>
      </c>
      <c r="C46" s="152">
        <v>300647</v>
      </c>
      <c r="D46" s="152">
        <v>4</v>
      </c>
      <c r="E46" s="152">
        <v>0</v>
      </c>
    </row>
    <row r="47" spans="1:5" s="1" customFormat="1">
      <c r="A47" s="150">
        <v>290</v>
      </c>
      <c r="B47" s="151" t="s">
        <v>220</v>
      </c>
      <c r="C47" s="152">
        <v>300506</v>
      </c>
      <c r="D47" s="152">
        <v>11</v>
      </c>
      <c r="E47" s="152">
        <v>0</v>
      </c>
    </row>
    <row r="48" spans="1:5" s="1" customFormat="1">
      <c r="A48" s="150">
        <v>295</v>
      </c>
      <c r="B48" s="151" t="s">
        <v>238</v>
      </c>
      <c r="C48" s="152">
        <v>300539</v>
      </c>
      <c r="D48" s="152">
        <v>0</v>
      </c>
      <c r="E48" s="152">
        <v>0</v>
      </c>
    </row>
    <row r="49" spans="1:5" s="1" customFormat="1">
      <c r="A49" s="150">
        <v>296</v>
      </c>
      <c r="B49" s="151" t="s">
        <v>208</v>
      </c>
      <c r="C49" s="152">
        <v>300528</v>
      </c>
      <c r="D49" s="152">
        <v>69</v>
      </c>
      <c r="E49" s="152">
        <v>0</v>
      </c>
    </row>
    <row r="50" spans="1:5" s="1" customFormat="1">
      <c r="A50" s="150">
        <v>297</v>
      </c>
      <c r="B50" s="151" t="s">
        <v>221</v>
      </c>
      <c r="C50" s="152">
        <v>300584</v>
      </c>
      <c r="D50" s="152">
        <v>0</v>
      </c>
      <c r="E50" s="152">
        <v>0</v>
      </c>
    </row>
    <row r="51" spans="1:5" s="1" customFormat="1">
      <c r="A51" s="150">
        <v>298</v>
      </c>
      <c r="B51" s="151" t="s">
        <v>209</v>
      </c>
      <c r="C51" s="152">
        <v>320984</v>
      </c>
      <c r="D51" s="152">
        <v>4</v>
      </c>
      <c r="E51" s="152">
        <v>0</v>
      </c>
    </row>
    <row r="52" spans="1:5" s="1" customFormat="1">
      <c r="A52" s="150">
        <v>305</v>
      </c>
      <c r="B52" s="151" t="s">
        <v>210</v>
      </c>
      <c r="C52" s="152">
        <v>307123</v>
      </c>
      <c r="D52" s="152">
        <v>34</v>
      </c>
      <c r="E52" s="152">
        <v>0</v>
      </c>
    </row>
    <row r="53" spans="1:5" s="1" customFormat="1">
      <c r="A53" s="150">
        <v>311</v>
      </c>
      <c r="B53" s="151" t="s">
        <v>239</v>
      </c>
      <c r="C53" s="152">
        <v>380106</v>
      </c>
      <c r="D53" s="152">
        <v>0</v>
      </c>
      <c r="E53" s="152">
        <v>0</v>
      </c>
    </row>
    <row r="54" spans="1:5" s="1" customFormat="1" ht="28.8">
      <c r="A54" s="150">
        <v>313</v>
      </c>
      <c r="B54" s="151" t="s">
        <v>240</v>
      </c>
      <c r="C54" s="152">
        <v>380883</v>
      </c>
      <c r="D54" s="152">
        <v>0</v>
      </c>
      <c r="E54" s="152">
        <v>0</v>
      </c>
    </row>
    <row r="55" spans="1:5" s="1" customFormat="1" ht="28.8">
      <c r="A55" s="150">
        <v>320</v>
      </c>
      <c r="B55" s="151" t="s">
        <v>254</v>
      </c>
      <c r="C55" s="152">
        <v>380281</v>
      </c>
      <c r="D55" s="152">
        <v>29</v>
      </c>
      <c r="E55" s="152">
        <v>0</v>
      </c>
    </row>
    <row r="56" spans="1:5" s="1" customFormat="1">
      <c r="A56" s="150">
        <v>329</v>
      </c>
      <c r="B56" s="151" t="s">
        <v>241</v>
      </c>
      <c r="C56" s="152">
        <v>380366</v>
      </c>
      <c r="D56" s="152">
        <v>1</v>
      </c>
      <c r="E56" s="152">
        <v>0</v>
      </c>
    </row>
    <row r="57" spans="1:5" s="1" customFormat="1">
      <c r="A57" s="150">
        <v>331</v>
      </c>
      <c r="B57" s="151" t="s">
        <v>242</v>
      </c>
      <c r="C57" s="152">
        <v>380441</v>
      </c>
      <c r="D57" s="152">
        <v>0</v>
      </c>
      <c r="E57" s="152">
        <v>0</v>
      </c>
    </row>
    <row r="58" spans="1:5" s="1" customFormat="1">
      <c r="A58" s="150">
        <v>381</v>
      </c>
      <c r="B58" s="151" t="s">
        <v>222</v>
      </c>
      <c r="C58" s="152">
        <v>313009</v>
      </c>
      <c r="D58" s="152">
        <v>8</v>
      </c>
      <c r="E58" s="152">
        <v>0</v>
      </c>
    </row>
    <row r="59" spans="1:5" s="1" customFormat="1">
      <c r="A59" s="150">
        <v>386</v>
      </c>
      <c r="B59" s="151" t="s">
        <v>251</v>
      </c>
      <c r="C59" s="152">
        <v>380526</v>
      </c>
      <c r="D59" s="152">
        <v>32</v>
      </c>
      <c r="E59" s="152">
        <v>0</v>
      </c>
    </row>
    <row r="60" spans="1:5" s="1" customFormat="1">
      <c r="A60" s="150">
        <v>387</v>
      </c>
      <c r="B60" s="151" t="s">
        <v>262</v>
      </c>
      <c r="C60" s="152">
        <v>380548</v>
      </c>
      <c r="D60" s="152">
        <v>6</v>
      </c>
      <c r="E60" s="152">
        <v>0</v>
      </c>
    </row>
    <row r="61" spans="1:5" s="1" customFormat="1">
      <c r="A61" s="150">
        <v>389</v>
      </c>
      <c r="B61" s="151" t="s">
        <v>223</v>
      </c>
      <c r="C61" s="152">
        <v>380582</v>
      </c>
      <c r="D61" s="152">
        <v>14</v>
      </c>
      <c r="E61" s="152">
        <v>0</v>
      </c>
    </row>
    <row r="62" spans="1:5" s="1" customFormat="1">
      <c r="A62" s="150">
        <v>392</v>
      </c>
      <c r="B62" s="151" t="s">
        <v>211</v>
      </c>
      <c r="C62" s="152">
        <v>380634</v>
      </c>
      <c r="D62" s="152">
        <v>153</v>
      </c>
      <c r="E62" s="152">
        <v>0</v>
      </c>
    </row>
    <row r="63" spans="1:5" s="1" customFormat="1">
      <c r="A63" s="150">
        <v>394</v>
      </c>
      <c r="B63" s="151" t="s">
        <v>243</v>
      </c>
      <c r="C63" s="152">
        <v>380645</v>
      </c>
      <c r="D63" s="152">
        <v>5</v>
      </c>
      <c r="E63" s="152">
        <v>0</v>
      </c>
    </row>
    <row r="64" spans="1:5" s="1" customFormat="1">
      <c r="A64" s="150">
        <v>395</v>
      </c>
      <c r="B64" s="151" t="s">
        <v>233</v>
      </c>
      <c r="C64" s="152">
        <v>377090</v>
      </c>
      <c r="D64" s="152">
        <v>5</v>
      </c>
      <c r="E64" s="152">
        <v>0</v>
      </c>
    </row>
    <row r="65" spans="1:5" s="1" customFormat="1">
      <c r="A65" s="150">
        <v>407</v>
      </c>
      <c r="B65" s="151" t="s">
        <v>244</v>
      </c>
      <c r="C65" s="152">
        <v>380731</v>
      </c>
      <c r="D65" s="152">
        <v>0</v>
      </c>
      <c r="E65" s="152">
        <v>0</v>
      </c>
    </row>
    <row r="66" spans="1:5" s="1" customFormat="1">
      <c r="A66" s="150">
        <v>455</v>
      </c>
      <c r="B66" s="151" t="s">
        <v>245</v>
      </c>
      <c r="C66" s="152">
        <v>380797</v>
      </c>
      <c r="D66" s="152">
        <v>0</v>
      </c>
      <c r="E66" s="152">
        <v>0</v>
      </c>
    </row>
    <row r="67" spans="1:5" s="1" customFormat="1">
      <c r="A67" s="150">
        <v>553</v>
      </c>
      <c r="B67" s="151" t="s">
        <v>214</v>
      </c>
      <c r="C67" s="152">
        <v>380946</v>
      </c>
      <c r="D67" s="152">
        <v>0</v>
      </c>
      <c r="E67" s="152">
        <v>0</v>
      </c>
    </row>
    <row r="68" spans="1:5" s="1" customFormat="1">
      <c r="A68" s="150">
        <v>694</v>
      </c>
      <c r="B68" s="151" t="s">
        <v>224</v>
      </c>
      <c r="C68" s="152">
        <v>339050</v>
      </c>
      <c r="D68" s="152">
        <v>40</v>
      </c>
      <c r="E68" s="152">
        <v>0</v>
      </c>
    </row>
    <row r="69" spans="1:5" s="1" customFormat="1">
      <c r="A69" s="150">
        <v>774</v>
      </c>
      <c r="B69" s="151" t="s">
        <v>246</v>
      </c>
      <c r="C69" s="152">
        <v>339072</v>
      </c>
      <c r="D69" s="152">
        <v>13</v>
      </c>
      <c r="E69" s="152">
        <v>0</v>
      </c>
    </row>
    <row r="70" spans="1:5" s="1" customFormat="1">
      <c r="A70" s="150"/>
      <c r="B70" s="159" t="s">
        <v>264</v>
      </c>
      <c r="C70" s="160"/>
      <c r="D70" s="160">
        <v>4966</v>
      </c>
      <c r="E70" s="160">
        <v>29</v>
      </c>
    </row>
    <row r="71" spans="1:5" s="1" customFormat="1">
      <c r="A71" s="150"/>
      <c r="B71" s="159"/>
      <c r="C71" s="160"/>
      <c r="D71" s="160"/>
      <c r="E71" s="160"/>
    </row>
    <row r="72" spans="1:5" s="1" customFormat="1">
      <c r="A72" s="150"/>
      <c r="B72" s="151"/>
      <c r="C72" s="152"/>
      <c r="D72" s="152"/>
      <c r="E72" s="152"/>
    </row>
    <row r="73" spans="1:5" s="1" customFormat="1">
      <c r="A73" s="150"/>
      <c r="B73" s="151"/>
      <c r="C73" s="152"/>
      <c r="D73" s="152"/>
      <c r="E73" s="152"/>
    </row>
    <row r="74" spans="1:5" s="1" customFormat="1">
      <c r="A74" s="150"/>
      <c r="B74" s="155"/>
      <c r="C74" s="152"/>
      <c r="D74" s="152"/>
      <c r="E74" s="152"/>
    </row>
    <row r="75" spans="1:5" s="1" customFormat="1">
      <c r="A75" s="150"/>
      <c r="B75" s="154"/>
      <c r="C75" s="152"/>
      <c r="D75" s="152"/>
      <c r="E75" s="152"/>
    </row>
    <row r="76" spans="1:5" s="1" customFormat="1">
      <c r="A76" s="150"/>
      <c r="B76" s="151"/>
      <c r="C76" s="152"/>
      <c r="D76" s="152"/>
      <c r="E76" s="152"/>
    </row>
    <row r="77" spans="1:5" s="1" customFormat="1">
      <c r="A77" s="150"/>
      <c r="B77" s="142"/>
      <c r="C77" s="152"/>
      <c r="D77" s="152"/>
      <c r="E77" s="152"/>
    </row>
    <row r="78" spans="1:5" s="1" customFormat="1">
      <c r="A78" s="150"/>
      <c r="B78" s="156"/>
      <c r="C78" s="152"/>
      <c r="D78" s="152"/>
      <c r="E78" s="152"/>
    </row>
    <row r="79" spans="1:5" s="1" customFormat="1">
      <c r="A79" s="150"/>
      <c r="C79" s="152"/>
      <c r="D79" s="152"/>
      <c r="E79" s="152"/>
    </row>
    <row r="80" spans="1:5" s="1" customFormat="1">
      <c r="A80" s="150"/>
      <c r="C80" s="152"/>
      <c r="D80" s="152"/>
      <c r="E80" s="152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1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129</v>
      </c>
    </row>
    <row r="3" spans="1:32" ht="50.25" customHeight="1">
      <c r="A3" s="239" t="s">
        <v>0</v>
      </c>
      <c r="B3" s="239" t="s">
        <v>118</v>
      </c>
      <c r="C3" s="239"/>
      <c r="D3" s="239"/>
      <c r="E3" s="239"/>
      <c r="F3" s="239"/>
      <c r="G3" s="239"/>
      <c r="H3" s="239" t="s">
        <v>119</v>
      </c>
      <c r="I3" s="239"/>
      <c r="J3" s="239"/>
      <c r="K3" s="239"/>
      <c r="L3" s="239"/>
      <c r="M3" s="239"/>
      <c r="N3" s="240" t="s">
        <v>130</v>
      </c>
      <c r="O3" s="240"/>
      <c r="P3" s="240"/>
      <c r="Q3" s="240"/>
      <c r="R3" s="240"/>
      <c r="S3" s="240"/>
      <c r="T3" s="240"/>
      <c r="U3" s="240"/>
      <c r="V3" s="240"/>
      <c r="W3" s="240"/>
      <c r="X3" s="240" t="s">
        <v>131</v>
      </c>
      <c r="Y3" s="240"/>
      <c r="Z3" s="240"/>
      <c r="AA3" s="240"/>
      <c r="AB3" s="240"/>
      <c r="AC3" s="240"/>
    </row>
    <row r="4" spans="1:32" s="6" customFormat="1" ht="56.25" customHeight="1">
      <c r="A4" s="239"/>
      <c r="B4" s="5" t="s">
        <v>132</v>
      </c>
      <c r="C4" s="5" t="s">
        <v>133</v>
      </c>
      <c r="D4" s="5" t="s">
        <v>134</v>
      </c>
      <c r="E4" s="5" t="s">
        <v>135</v>
      </c>
      <c r="F4" s="5" t="s">
        <v>136</v>
      </c>
      <c r="G4" s="5" t="s">
        <v>137</v>
      </c>
      <c r="H4" s="5" t="s">
        <v>138</v>
      </c>
      <c r="I4" s="5" t="s">
        <v>139</v>
      </c>
      <c r="J4" s="5" t="s">
        <v>140</v>
      </c>
      <c r="K4" s="5" t="s">
        <v>141</v>
      </c>
      <c r="L4" s="5" t="s">
        <v>142</v>
      </c>
      <c r="M4" s="5" t="s">
        <v>143</v>
      </c>
      <c r="N4" s="5" t="s">
        <v>144</v>
      </c>
      <c r="O4" s="5" t="s">
        <v>145</v>
      </c>
      <c r="P4" s="5" t="s">
        <v>180</v>
      </c>
      <c r="Q4" s="5" t="s">
        <v>146</v>
      </c>
      <c r="R4" s="5" t="s">
        <v>181</v>
      </c>
      <c r="S4" s="5" t="s">
        <v>147</v>
      </c>
      <c r="T4" s="5" t="s">
        <v>148</v>
      </c>
      <c r="U4" s="5" t="s">
        <v>182</v>
      </c>
      <c r="V4" s="5" t="s">
        <v>149</v>
      </c>
      <c r="W4" s="5" t="s">
        <v>183</v>
      </c>
      <c r="X4" s="5" t="s">
        <v>150</v>
      </c>
      <c r="Y4" s="5" t="s">
        <v>151</v>
      </c>
      <c r="Z4" s="5" t="s">
        <v>152</v>
      </c>
      <c r="AA4" s="5" t="s">
        <v>153</v>
      </c>
      <c r="AB4" s="5" t="s">
        <v>154</v>
      </c>
      <c r="AC4" s="5" t="s">
        <v>155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2">
        <v>500537.89903288998</v>
      </c>
      <c r="C11" s="132">
        <v>309385.97394976998</v>
      </c>
      <c r="D11" s="132">
        <v>191151.92508312</v>
      </c>
      <c r="E11" s="132">
        <v>208667.29829604999</v>
      </c>
      <c r="F11" s="132">
        <v>65520.587202130002</v>
      </c>
      <c r="G11" s="132">
        <v>143146.71109391999</v>
      </c>
      <c r="H11" s="132">
        <v>121107.18508503</v>
      </c>
      <c r="I11" s="132">
        <v>83464.049259689986</v>
      </c>
      <c r="J11" s="132">
        <v>37643.135825339996</v>
      </c>
      <c r="K11" s="132">
        <v>279972.56217647996</v>
      </c>
      <c r="L11" s="132">
        <v>145287.37486241001</v>
      </c>
      <c r="M11" s="132">
        <v>134685.18731406998</v>
      </c>
      <c r="N11" s="132">
        <v>12.7963</v>
      </c>
      <c r="O11" s="132">
        <v>13.557399999999999</v>
      </c>
      <c r="P11" s="132">
        <v>12.9033</v>
      </c>
      <c r="Q11" s="132">
        <v>10.3772</v>
      </c>
      <c r="R11" s="132">
        <v>10.395899999999999</v>
      </c>
      <c r="S11" s="132">
        <v>24.181100000000001</v>
      </c>
      <c r="T11" s="132">
        <v>25.168299999999999</v>
      </c>
      <c r="U11" s="132">
        <v>20.6328</v>
      </c>
      <c r="V11" s="132">
        <v>10.770200000000001</v>
      </c>
      <c r="W11" s="132">
        <v>9.4855999999999998</v>
      </c>
      <c r="X11" s="132">
        <v>4.5614999999999997</v>
      </c>
      <c r="Y11" s="132">
        <v>4.806</v>
      </c>
      <c r="Z11" s="132">
        <v>2.8807</v>
      </c>
      <c r="AA11" s="132">
        <v>9.7477999999999998</v>
      </c>
      <c r="AB11" s="132">
        <v>12.718999999999999</v>
      </c>
      <c r="AC11" s="132">
        <v>6.8338999999999999</v>
      </c>
      <c r="AD11" s="133"/>
      <c r="AE11" s="133"/>
      <c r="AF11" s="133"/>
    </row>
    <row r="12" spans="1:32" hidden="1" outlineLevel="1">
      <c r="A12" s="8">
        <v>40575</v>
      </c>
      <c r="B12" s="132">
        <v>508086.05510087998</v>
      </c>
      <c r="C12" s="132">
        <v>313968.26801483001</v>
      </c>
      <c r="D12" s="132">
        <v>194117.78708605</v>
      </c>
      <c r="E12" s="132">
        <v>208593.76414993999</v>
      </c>
      <c r="F12" s="132">
        <v>66301.530904779996</v>
      </c>
      <c r="G12" s="132">
        <v>142292.23324515999</v>
      </c>
      <c r="H12" s="132">
        <v>117606.33963706999</v>
      </c>
      <c r="I12" s="132">
        <v>79562.503933240005</v>
      </c>
      <c r="J12" s="132">
        <v>38043.835703830002</v>
      </c>
      <c r="K12" s="132">
        <v>285397.97156030993</v>
      </c>
      <c r="L12" s="132">
        <v>149077.04788653</v>
      </c>
      <c r="M12" s="132">
        <v>136320.92367378002</v>
      </c>
      <c r="N12" s="132">
        <v>12.221500000000001</v>
      </c>
      <c r="O12" s="132">
        <v>12.9193</v>
      </c>
      <c r="P12" s="132">
        <v>12.156700000000001</v>
      </c>
      <c r="Q12" s="132">
        <v>9.8960000000000008</v>
      </c>
      <c r="R12" s="132">
        <v>9.8893000000000004</v>
      </c>
      <c r="S12" s="132">
        <v>24.978400000000001</v>
      </c>
      <c r="T12" s="132">
        <v>26.180199999999999</v>
      </c>
      <c r="U12" s="132">
        <v>21.209399999999999</v>
      </c>
      <c r="V12" s="132">
        <v>10.4777</v>
      </c>
      <c r="W12" s="132">
        <v>10.0954</v>
      </c>
      <c r="X12" s="132">
        <v>4.1718000000000002</v>
      </c>
      <c r="Y12" s="132">
        <v>4.5118</v>
      </c>
      <c r="Z12" s="132">
        <v>2.4447000000000001</v>
      </c>
      <c r="AA12" s="132">
        <v>9.3226999999999993</v>
      </c>
      <c r="AB12" s="132">
        <v>12.121499999999999</v>
      </c>
      <c r="AC12" s="132">
        <v>6.8391999999999999</v>
      </c>
      <c r="AD12" s="133"/>
      <c r="AE12" s="133"/>
      <c r="AF12" s="133"/>
    </row>
    <row r="13" spans="1:32" hidden="1" outlineLevel="1">
      <c r="A13" s="8">
        <v>40603</v>
      </c>
      <c r="B13" s="132">
        <v>521970.87662138999</v>
      </c>
      <c r="C13" s="132">
        <v>322150.53139358002</v>
      </c>
      <c r="D13" s="132">
        <v>199820.34522781</v>
      </c>
      <c r="E13" s="132">
        <v>207554.90016433</v>
      </c>
      <c r="F13" s="132">
        <v>66549.159956660005</v>
      </c>
      <c r="G13" s="132">
        <v>141005.74020766999</v>
      </c>
      <c r="H13" s="132">
        <v>123944.58034182999</v>
      </c>
      <c r="I13" s="132">
        <v>86123.157993699991</v>
      </c>
      <c r="J13" s="132">
        <v>37821.42234813</v>
      </c>
      <c r="K13" s="132">
        <v>291137.02653035993</v>
      </c>
      <c r="L13" s="132">
        <v>152642.84679187997</v>
      </c>
      <c r="M13" s="132">
        <v>138494.17973847999</v>
      </c>
      <c r="N13" s="132">
        <v>12.559200000000001</v>
      </c>
      <c r="O13" s="132">
        <v>13.258699999999999</v>
      </c>
      <c r="P13" s="132">
        <v>12.5685</v>
      </c>
      <c r="Q13" s="132">
        <v>10.282500000000001</v>
      </c>
      <c r="R13" s="132">
        <v>10.317500000000001</v>
      </c>
      <c r="S13" s="132">
        <v>28.922999999999998</v>
      </c>
      <c r="T13" s="132">
        <v>29.470199999999998</v>
      </c>
      <c r="U13" s="132">
        <v>23.278600000000001</v>
      </c>
      <c r="V13" s="132">
        <v>11.057600000000001</v>
      </c>
      <c r="W13" s="132">
        <v>9.8153000000000006</v>
      </c>
      <c r="X13" s="132">
        <v>3.7208000000000001</v>
      </c>
      <c r="Y13" s="132">
        <v>3.8469000000000002</v>
      </c>
      <c r="Z13" s="132">
        <v>2.9689000000000001</v>
      </c>
      <c r="AA13" s="132">
        <v>8.8209</v>
      </c>
      <c r="AB13" s="132">
        <v>11.795299999999999</v>
      </c>
      <c r="AC13" s="132">
        <v>6.4291999999999998</v>
      </c>
      <c r="AD13" s="133"/>
      <c r="AE13" s="133"/>
      <c r="AF13" s="133"/>
    </row>
    <row r="14" spans="1:32" hidden="1" outlineLevel="1">
      <c r="A14" s="8">
        <v>40634</v>
      </c>
      <c r="B14" s="132">
        <v>530631.84866253997</v>
      </c>
      <c r="C14" s="132">
        <v>324773.57660129998</v>
      </c>
      <c r="D14" s="132">
        <v>205858.27206123999</v>
      </c>
      <c r="E14" s="132">
        <v>207832.46010314001</v>
      </c>
      <c r="F14" s="132">
        <v>68371.322538499997</v>
      </c>
      <c r="G14" s="132">
        <v>139461.13756464</v>
      </c>
      <c r="H14" s="132">
        <v>130253.98048946001</v>
      </c>
      <c r="I14" s="132">
        <v>88977.541155960003</v>
      </c>
      <c r="J14" s="132">
        <v>41276.439333499999</v>
      </c>
      <c r="K14" s="132">
        <v>293906.25252814993</v>
      </c>
      <c r="L14" s="132">
        <v>153770.80603010004</v>
      </c>
      <c r="M14" s="132">
        <v>140135.44649805001</v>
      </c>
      <c r="N14" s="132">
        <v>12.1976</v>
      </c>
      <c r="O14" s="132">
        <v>13.108000000000001</v>
      </c>
      <c r="P14" s="132">
        <v>12.4663</v>
      </c>
      <c r="Q14" s="132">
        <v>9.9590999999999994</v>
      </c>
      <c r="R14" s="132">
        <v>9.9909999999999997</v>
      </c>
      <c r="S14" s="132">
        <v>28.082000000000001</v>
      </c>
      <c r="T14" s="132">
        <v>28.644300000000001</v>
      </c>
      <c r="U14" s="132">
        <v>22.886399999999998</v>
      </c>
      <c r="V14" s="132">
        <v>12.803000000000001</v>
      </c>
      <c r="W14" s="132">
        <v>12.415900000000001</v>
      </c>
      <c r="X14" s="132">
        <v>3.5206</v>
      </c>
      <c r="Y14" s="132">
        <v>3.6002000000000001</v>
      </c>
      <c r="Z14" s="132">
        <v>2.9487000000000001</v>
      </c>
      <c r="AA14" s="132">
        <v>8.7787000000000006</v>
      </c>
      <c r="AB14" s="132">
        <v>11.473000000000001</v>
      </c>
      <c r="AC14" s="132">
        <v>6.3457999999999997</v>
      </c>
      <c r="AD14" s="133"/>
      <c r="AE14" s="133"/>
      <c r="AF14" s="133"/>
    </row>
    <row r="15" spans="1:32" hidden="1" outlineLevel="1">
      <c r="A15" s="8">
        <v>40664</v>
      </c>
      <c r="B15" s="132">
        <v>537030.85634503001</v>
      </c>
      <c r="C15" s="132">
        <v>330024.02258583001</v>
      </c>
      <c r="D15" s="132">
        <v>207006.8337592</v>
      </c>
      <c r="E15" s="132">
        <v>208070.18089043</v>
      </c>
      <c r="F15" s="132">
        <v>70097.39396971</v>
      </c>
      <c r="G15" s="132">
        <v>137972.78692072001</v>
      </c>
      <c r="H15" s="132">
        <v>127140.09330032</v>
      </c>
      <c r="I15" s="132">
        <v>85454.29912335999</v>
      </c>
      <c r="J15" s="132">
        <v>41685.794176959993</v>
      </c>
      <c r="K15" s="132">
        <v>295288.12861709</v>
      </c>
      <c r="L15" s="132">
        <v>154775.73768525998</v>
      </c>
      <c r="M15" s="132">
        <v>140512.39093182998</v>
      </c>
      <c r="N15" s="132">
        <v>12.411099999999999</v>
      </c>
      <c r="O15" s="132">
        <v>13.323700000000001</v>
      </c>
      <c r="P15" s="132">
        <v>12.730600000000001</v>
      </c>
      <c r="Q15" s="132">
        <v>9.4863999999999997</v>
      </c>
      <c r="R15" s="132">
        <v>9.5137</v>
      </c>
      <c r="S15" s="132">
        <v>28.567499999999999</v>
      </c>
      <c r="T15" s="132">
        <v>29.241800000000001</v>
      </c>
      <c r="U15" s="132">
        <v>23.687200000000001</v>
      </c>
      <c r="V15" s="132">
        <v>12.357100000000001</v>
      </c>
      <c r="W15" s="132">
        <v>11.3108</v>
      </c>
      <c r="X15" s="132">
        <v>3.8359000000000001</v>
      </c>
      <c r="Y15" s="132">
        <v>3.8772000000000002</v>
      </c>
      <c r="Z15" s="132">
        <v>3.5558000000000001</v>
      </c>
      <c r="AA15" s="132">
        <v>8.9588000000000001</v>
      </c>
      <c r="AB15" s="132">
        <v>11.7913</v>
      </c>
      <c r="AC15" s="132">
        <v>6.2615999999999996</v>
      </c>
      <c r="AD15" s="133"/>
      <c r="AE15" s="133"/>
      <c r="AF15" s="133"/>
    </row>
    <row r="16" spans="1:32" hidden="1" outlineLevel="1">
      <c r="A16" s="8">
        <v>40695</v>
      </c>
      <c r="B16" s="132">
        <v>543500.31450221001</v>
      </c>
      <c r="C16" s="132">
        <v>338563.08439173002</v>
      </c>
      <c r="D16" s="132">
        <v>204937.23011048001</v>
      </c>
      <c r="E16" s="132">
        <v>208443.93236713001</v>
      </c>
      <c r="F16" s="132">
        <v>72012.931183010005</v>
      </c>
      <c r="G16" s="132">
        <v>136431.00118411999</v>
      </c>
      <c r="H16" s="132">
        <v>131716.12632602997</v>
      </c>
      <c r="I16" s="132">
        <v>90279.680583449997</v>
      </c>
      <c r="J16" s="132">
        <v>41436.445742580006</v>
      </c>
      <c r="K16" s="132">
        <v>301128.11806675995</v>
      </c>
      <c r="L16" s="132">
        <v>157216.94777877998</v>
      </c>
      <c r="M16" s="132">
        <v>143911.17028798</v>
      </c>
      <c r="N16" s="132">
        <v>13.2037</v>
      </c>
      <c r="O16" s="132">
        <v>14.1929</v>
      </c>
      <c r="P16" s="132">
        <v>13.7523</v>
      </c>
      <c r="Q16" s="132">
        <v>9.9262999999999995</v>
      </c>
      <c r="R16" s="132">
        <v>9.9827999999999992</v>
      </c>
      <c r="S16" s="132">
        <v>29.662800000000001</v>
      </c>
      <c r="T16" s="132">
        <v>30.232500000000002</v>
      </c>
      <c r="U16" s="132">
        <v>25.511600000000001</v>
      </c>
      <c r="V16" s="132">
        <v>11.6265</v>
      </c>
      <c r="W16" s="132">
        <v>11.1022</v>
      </c>
      <c r="X16" s="132">
        <v>4.1605999999999996</v>
      </c>
      <c r="Y16" s="132">
        <v>4.4291999999999998</v>
      </c>
      <c r="Z16" s="132">
        <v>2.8410000000000002</v>
      </c>
      <c r="AA16" s="132">
        <v>8.5554000000000006</v>
      </c>
      <c r="AB16" s="132">
        <v>11.363200000000001</v>
      </c>
      <c r="AC16" s="132">
        <v>6.2244999999999999</v>
      </c>
      <c r="AD16" s="133"/>
      <c r="AE16" s="133"/>
      <c r="AF16" s="133"/>
    </row>
    <row r="17" spans="1:32" hidden="1" outlineLevel="1">
      <c r="A17" s="8">
        <v>40725</v>
      </c>
      <c r="B17" s="132">
        <v>547220.29161554005</v>
      </c>
      <c r="C17" s="132">
        <v>342416.70449649001</v>
      </c>
      <c r="D17" s="132">
        <v>204803.58711905</v>
      </c>
      <c r="E17" s="132">
        <v>208518.95995888999</v>
      </c>
      <c r="F17" s="132">
        <v>74535.689836210004</v>
      </c>
      <c r="G17" s="132">
        <v>133983.27012268</v>
      </c>
      <c r="H17" s="132">
        <v>127483.55210570003</v>
      </c>
      <c r="I17" s="132">
        <v>86279.253528400004</v>
      </c>
      <c r="J17" s="132">
        <v>41204.298577299996</v>
      </c>
      <c r="K17" s="132">
        <v>305278.3486936299</v>
      </c>
      <c r="L17" s="132">
        <v>159913.64006280003</v>
      </c>
      <c r="M17" s="132">
        <v>145364.70863083002</v>
      </c>
      <c r="N17" s="132">
        <v>12.4259</v>
      </c>
      <c r="O17" s="132">
        <v>13.8089</v>
      </c>
      <c r="P17" s="132">
        <v>13.2636</v>
      </c>
      <c r="Q17" s="132">
        <v>9.1035000000000004</v>
      </c>
      <c r="R17" s="132">
        <v>9.1758000000000006</v>
      </c>
      <c r="S17" s="132">
        <v>26.479600000000001</v>
      </c>
      <c r="T17" s="132">
        <v>27.128</v>
      </c>
      <c r="U17" s="132">
        <v>23.2927</v>
      </c>
      <c r="V17" s="132">
        <v>13.821899999999999</v>
      </c>
      <c r="W17" s="132">
        <v>13.6351</v>
      </c>
      <c r="X17" s="132">
        <v>4.1814999999999998</v>
      </c>
      <c r="Y17" s="132">
        <v>4.2538999999999998</v>
      </c>
      <c r="Z17" s="132">
        <v>3.5305</v>
      </c>
      <c r="AA17" s="132">
        <v>8.4095999999999993</v>
      </c>
      <c r="AB17" s="132">
        <v>11.6807</v>
      </c>
      <c r="AC17" s="132">
        <v>5.6684999999999999</v>
      </c>
      <c r="AD17" s="133"/>
      <c r="AE17" s="133"/>
      <c r="AF17" s="133"/>
    </row>
    <row r="18" spans="1:32" hidden="1" outlineLevel="1">
      <c r="A18" s="8">
        <v>40756</v>
      </c>
      <c r="B18" s="132">
        <v>558781.25235713006</v>
      </c>
      <c r="C18" s="132">
        <v>352894.34866625001</v>
      </c>
      <c r="D18" s="132">
        <v>205886.90369087999</v>
      </c>
      <c r="E18" s="132">
        <v>208893.34220113</v>
      </c>
      <c r="F18" s="132">
        <v>78021.151881479993</v>
      </c>
      <c r="G18" s="132">
        <v>130872.19031965001</v>
      </c>
      <c r="H18" s="132">
        <v>134196.4547763</v>
      </c>
      <c r="I18" s="132">
        <v>89015.73217825999</v>
      </c>
      <c r="J18" s="132">
        <v>45180.722598039996</v>
      </c>
      <c r="K18" s="132">
        <v>306598.37155896996</v>
      </c>
      <c r="L18" s="132">
        <v>159237.71261853998</v>
      </c>
      <c r="M18" s="132">
        <v>147360.65894043</v>
      </c>
      <c r="N18" s="132">
        <v>13.189399999999999</v>
      </c>
      <c r="O18" s="132">
        <v>14.5337</v>
      </c>
      <c r="P18" s="132">
        <v>14.2469</v>
      </c>
      <c r="Q18" s="132">
        <v>8.9740000000000002</v>
      </c>
      <c r="R18" s="132">
        <v>9.0147999999999993</v>
      </c>
      <c r="S18" s="132">
        <v>26.093599999999999</v>
      </c>
      <c r="T18" s="132">
        <v>26.635400000000001</v>
      </c>
      <c r="U18" s="132">
        <v>24.0533</v>
      </c>
      <c r="V18" s="132">
        <v>12.2136</v>
      </c>
      <c r="W18" s="132">
        <v>12.0373</v>
      </c>
      <c r="X18" s="132">
        <v>4.8985000000000003</v>
      </c>
      <c r="Y18" s="132">
        <v>5.0486000000000004</v>
      </c>
      <c r="Z18" s="132">
        <v>3.9834999999999998</v>
      </c>
      <c r="AA18" s="132">
        <v>8.1257999999999999</v>
      </c>
      <c r="AB18" s="132">
        <v>11.025600000000001</v>
      </c>
      <c r="AC18" s="132">
        <v>5.8327999999999998</v>
      </c>
      <c r="AD18" s="133"/>
      <c r="AE18" s="133"/>
      <c r="AF18" s="133"/>
    </row>
    <row r="19" spans="1:32" hidden="1" outlineLevel="1">
      <c r="A19" s="8">
        <v>40787</v>
      </c>
      <c r="B19" s="132">
        <v>570112.84586175997</v>
      </c>
      <c r="C19" s="132">
        <v>362878.07919342001</v>
      </c>
      <c r="D19" s="132">
        <v>207234.76666833999</v>
      </c>
      <c r="E19" s="132">
        <v>207400.02004957999</v>
      </c>
      <c r="F19" s="132">
        <v>80661.158222059996</v>
      </c>
      <c r="G19" s="132">
        <v>126738.86182752</v>
      </c>
      <c r="H19" s="132">
        <v>137689.15850681002</v>
      </c>
      <c r="I19" s="132">
        <v>90675.300005140001</v>
      </c>
      <c r="J19" s="132">
        <v>47013.858501670009</v>
      </c>
      <c r="K19" s="132">
        <v>303758.83254487999</v>
      </c>
      <c r="L19" s="132">
        <v>156313.23327564998</v>
      </c>
      <c r="M19" s="132">
        <v>147445.59926922998</v>
      </c>
      <c r="N19" s="132">
        <v>13.3287</v>
      </c>
      <c r="O19" s="132">
        <v>15.128399999999999</v>
      </c>
      <c r="P19" s="132">
        <v>14.8894</v>
      </c>
      <c r="Q19" s="132">
        <v>8.1929999999999996</v>
      </c>
      <c r="R19" s="132">
        <v>8.2119</v>
      </c>
      <c r="S19" s="132">
        <v>24.689499999999999</v>
      </c>
      <c r="T19" s="132">
        <v>25.755199999999999</v>
      </c>
      <c r="U19" s="132">
        <v>24.185300000000002</v>
      </c>
      <c r="V19" s="132">
        <v>13.246700000000001</v>
      </c>
      <c r="W19" s="132">
        <v>13.1439</v>
      </c>
      <c r="X19" s="132">
        <v>5.6623999999999999</v>
      </c>
      <c r="Y19" s="132">
        <v>6.0034999999999998</v>
      </c>
      <c r="Z19" s="132">
        <v>3.6812</v>
      </c>
      <c r="AA19" s="132">
        <v>8.1907999999999994</v>
      </c>
      <c r="AB19" s="132">
        <v>11.010400000000001</v>
      </c>
      <c r="AC19" s="132">
        <v>5.8752000000000004</v>
      </c>
      <c r="AD19" s="133"/>
      <c r="AE19" s="133"/>
      <c r="AF19" s="133"/>
    </row>
    <row r="20" spans="1:32" hidden="1" outlineLevel="1">
      <c r="A20" s="8">
        <v>40817</v>
      </c>
      <c r="B20" s="132">
        <v>576836.73344134004</v>
      </c>
      <c r="C20" s="132">
        <v>368645.62785701</v>
      </c>
      <c r="D20" s="132">
        <v>208191.10558433001</v>
      </c>
      <c r="E20" s="132">
        <v>207074.87518443001</v>
      </c>
      <c r="F20" s="132">
        <v>83165.345275069994</v>
      </c>
      <c r="G20" s="132">
        <v>123909.52990936</v>
      </c>
      <c r="H20" s="132">
        <v>144695.56917658003</v>
      </c>
      <c r="I20" s="132">
        <v>94187.980707359995</v>
      </c>
      <c r="J20" s="132">
        <v>50507.588469219991</v>
      </c>
      <c r="K20" s="132">
        <v>306159.58985722001</v>
      </c>
      <c r="L20" s="132">
        <v>156046.08065045002</v>
      </c>
      <c r="M20" s="132">
        <v>150113.50920677002</v>
      </c>
      <c r="N20" s="132">
        <v>14.855</v>
      </c>
      <c r="O20" s="132">
        <v>17.927800000000001</v>
      </c>
      <c r="P20" s="132">
        <v>18.222300000000001</v>
      </c>
      <c r="Q20" s="132">
        <v>8.2719000000000005</v>
      </c>
      <c r="R20" s="132">
        <v>8.3168000000000006</v>
      </c>
      <c r="S20" s="132">
        <v>24.753</v>
      </c>
      <c r="T20" s="132">
        <v>26.513999999999999</v>
      </c>
      <c r="U20" s="132">
        <v>24.888999999999999</v>
      </c>
      <c r="V20" s="132">
        <v>12.645200000000001</v>
      </c>
      <c r="W20" s="132">
        <v>12.589</v>
      </c>
      <c r="X20" s="132">
        <v>9.1475000000000009</v>
      </c>
      <c r="Y20" s="132">
        <v>9.9535999999999998</v>
      </c>
      <c r="Z20" s="132">
        <v>4.2887000000000004</v>
      </c>
      <c r="AA20" s="132">
        <v>8.0692000000000004</v>
      </c>
      <c r="AB20" s="132">
        <v>11.377700000000001</v>
      </c>
      <c r="AC20" s="132">
        <v>5.5831</v>
      </c>
      <c r="AD20" s="133"/>
      <c r="AE20" s="133"/>
      <c r="AF20" s="133"/>
    </row>
    <row r="21" spans="1:32" hidden="1" outlineLevel="1">
      <c r="A21" s="8">
        <v>40848</v>
      </c>
      <c r="B21" s="132">
        <v>573704.51108764997</v>
      </c>
      <c r="C21" s="132">
        <v>367069.78574746998</v>
      </c>
      <c r="D21" s="132">
        <v>206634.72534018001</v>
      </c>
      <c r="E21" s="132">
        <v>204558.00116762001</v>
      </c>
      <c r="F21" s="132">
        <v>85195.416307139996</v>
      </c>
      <c r="G21" s="132">
        <v>119362.58486048</v>
      </c>
      <c r="H21" s="132">
        <v>136177.39524109999</v>
      </c>
      <c r="I21" s="132">
        <v>87844.524542160012</v>
      </c>
      <c r="J21" s="132">
        <v>48332.870698939994</v>
      </c>
      <c r="K21" s="132">
        <v>305936.81145688001</v>
      </c>
      <c r="L21" s="132">
        <v>156534.51920034998</v>
      </c>
      <c r="M21" s="132">
        <v>149402.29225653</v>
      </c>
      <c r="N21" s="132">
        <v>15.089399999999999</v>
      </c>
      <c r="O21" s="132">
        <v>18.3063</v>
      </c>
      <c r="P21" s="132">
        <v>18.6052</v>
      </c>
      <c r="Q21" s="132">
        <v>8.1998999999999995</v>
      </c>
      <c r="R21" s="132">
        <v>8.2386999999999997</v>
      </c>
      <c r="S21" s="132">
        <v>24.598500000000001</v>
      </c>
      <c r="T21" s="132">
        <v>24.8508</v>
      </c>
      <c r="U21" s="132">
        <v>22.830200000000001</v>
      </c>
      <c r="V21" s="132">
        <v>12.586</v>
      </c>
      <c r="W21" s="132">
        <v>11.9177</v>
      </c>
      <c r="X21" s="132">
        <v>9.2623999999999995</v>
      </c>
      <c r="Y21" s="132">
        <v>10.5905</v>
      </c>
      <c r="Z21" s="132">
        <v>2.8088000000000002</v>
      </c>
      <c r="AA21" s="132">
        <v>10.041600000000001</v>
      </c>
      <c r="AB21" s="132">
        <v>13.8476</v>
      </c>
      <c r="AC21" s="132">
        <v>6.5054999999999996</v>
      </c>
      <c r="AD21" s="133"/>
      <c r="AE21" s="133"/>
      <c r="AF21" s="133"/>
    </row>
    <row r="22" spans="1:32" hidden="1" outlineLevel="1">
      <c r="A22" s="8">
        <v>40878</v>
      </c>
      <c r="B22" s="132">
        <v>575544.79626338999</v>
      </c>
      <c r="C22" s="132">
        <v>369763.17646014999</v>
      </c>
      <c r="D22" s="132">
        <v>205781.61980324</v>
      </c>
      <c r="E22" s="132">
        <v>201224.0481445</v>
      </c>
      <c r="F22" s="132">
        <v>86675.057657330006</v>
      </c>
      <c r="G22" s="132">
        <v>114548.99048717</v>
      </c>
      <c r="H22" s="132">
        <v>153119.74787902003</v>
      </c>
      <c r="I22" s="132">
        <v>101435.03722649001</v>
      </c>
      <c r="J22" s="132">
        <v>51684.71065252999</v>
      </c>
      <c r="K22" s="132">
        <v>310390.45642404997</v>
      </c>
      <c r="L22" s="132">
        <v>160530.06904173997</v>
      </c>
      <c r="M22" s="132">
        <v>149860.38738231</v>
      </c>
      <c r="N22" s="132">
        <v>14.4413</v>
      </c>
      <c r="O22" s="132">
        <v>17.046399999999998</v>
      </c>
      <c r="P22" s="132">
        <v>17.0275</v>
      </c>
      <c r="Q22" s="132">
        <v>8.4914000000000005</v>
      </c>
      <c r="R22" s="132">
        <v>8.5055999999999994</v>
      </c>
      <c r="S22" s="132">
        <v>25.398700000000002</v>
      </c>
      <c r="T22" s="132">
        <v>25.619700000000002</v>
      </c>
      <c r="U22" s="132">
        <v>23.200500000000002</v>
      </c>
      <c r="V22" s="132">
        <v>11.9923</v>
      </c>
      <c r="W22" s="132">
        <v>10.2401</v>
      </c>
      <c r="X22" s="132">
        <v>8.0772999999999993</v>
      </c>
      <c r="Y22" s="132">
        <v>9.0190000000000001</v>
      </c>
      <c r="Z22" s="132">
        <v>4.1048999999999998</v>
      </c>
      <c r="AA22" s="132">
        <v>11.5753</v>
      </c>
      <c r="AB22" s="132">
        <v>15.998900000000001</v>
      </c>
      <c r="AC22" s="132">
        <v>6.7344999999999997</v>
      </c>
      <c r="AD22" s="133"/>
      <c r="AE22" s="133"/>
      <c r="AF22" s="133"/>
    </row>
    <row r="23" spans="1:32" hidden="1" outlineLevel="1">
      <c r="A23" s="8">
        <v>40909</v>
      </c>
      <c r="B23" s="132">
        <v>570736.24471839005</v>
      </c>
      <c r="C23" s="132">
        <v>363273.32644407998</v>
      </c>
      <c r="D23" s="132">
        <v>207462.91827431001</v>
      </c>
      <c r="E23" s="132">
        <v>200026.80467406</v>
      </c>
      <c r="F23" s="132">
        <v>87449.023249250007</v>
      </c>
      <c r="G23" s="132">
        <v>112577.78142481</v>
      </c>
      <c r="H23" s="132">
        <v>146863.23494354001</v>
      </c>
      <c r="I23" s="132">
        <v>96559.576272999999</v>
      </c>
      <c r="J23" s="132">
        <v>50303.658670539997</v>
      </c>
      <c r="K23" s="132">
        <v>317620.03698406997</v>
      </c>
      <c r="L23" s="132">
        <v>164657.22999244</v>
      </c>
      <c r="M23" s="132">
        <v>152962.80699163</v>
      </c>
      <c r="N23" s="132">
        <v>13.1653</v>
      </c>
      <c r="O23" s="132">
        <v>15.2767</v>
      </c>
      <c r="P23" s="132">
        <v>14.912000000000001</v>
      </c>
      <c r="Q23" s="132">
        <v>8.5745000000000005</v>
      </c>
      <c r="R23" s="132">
        <v>8.5822000000000003</v>
      </c>
      <c r="S23" s="132">
        <v>26.389600000000002</v>
      </c>
      <c r="T23" s="132">
        <v>26.772200000000002</v>
      </c>
      <c r="U23" s="132">
        <v>24.274000000000001</v>
      </c>
      <c r="V23" s="132">
        <v>10.818899999999999</v>
      </c>
      <c r="W23" s="132">
        <v>10.308400000000001</v>
      </c>
      <c r="X23" s="132">
        <v>7.2770000000000001</v>
      </c>
      <c r="Y23" s="132">
        <v>7.8224999999999998</v>
      </c>
      <c r="Z23" s="132">
        <v>3.2334999999999998</v>
      </c>
      <c r="AA23" s="132">
        <v>11.359500000000001</v>
      </c>
      <c r="AB23" s="132">
        <v>15.5778</v>
      </c>
      <c r="AC23" s="132">
        <v>6.8174999999999999</v>
      </c>
      <c r="AD23" s="133"/>
      <c r="AE23" s="133"/>
      <c r="AF23" s="133"/>
    </row>
    <row r="24" spans="1:32" hidden="1" outlineLevel="1">
      <c r="A24" s="8">
        <v>40940</v>
      </c>
      <c r="B24" s="132">
        <v>575736.97581693996</v>
      </c>
      <c r="C24" s="132">
        <v>365264.90538703999</v>
      </c>
      <c r="D24" s="132">
        <v>210472.07042989999</v>
      </c>
      <c r="E24" s="132">
        <v>197881.19983937001</v>
      </c>
      <c r="F24" s="132">
        <v>87963.506733410002</v>
      </c>
      <c r="G24" s="132">
        <v>109917.69310596</v>
      </c>
      <c r="H24" s="132">
        <v>142491.05375701</v>
      </c>
      <c r="I24" s="132">
        <v>91655.277878330016</v>
      </c>
      <c r="J24" s="132">
        <v>50835.775878679997</v>
      </c>
      <c r="K24" s="132">
        <v>324713.27948247007</v>
      </c>
      <c r="L24" s="132">
        <v>169502.79201696999</v>
      </c>
      <c r="M24" s="132">
        <v>155210.48746550005</v>
      </c>
      <c r="N24" s="132">
        <v>12.757218377303492</v>
      </c>
      <c r="O24" s="132">
        <v>15.0123</v>
      </c>
      <c r="P24" s="132">
        <v>14.481400000000001</v>
      </c>
      <c r="Q24" s="132">
        <v>8.1538555830251696</v>
      </c>
      <c r="R24" s="132">
        <v>8.1775447025231642</v>
      </c>
      <c r="S24" s="132">
        <v>27.015499999999999</v>
      </c>
      <c r="T24" s="132">
        <v>27.419699999999999</v>
      </c>
      <c r="U24" s="132">
        <v>26.781199999999998</v>
      </c>
      <c r="V24" s="132">
        <v>11.019299999999999</v>
      </c>
      <c r="W24" s="132">
        <v>10.3569</v>
      </c>
      <c r="X24" s="132">
        <v>7.9402999999999997</v>
      </c>
      <c r="Y24" s="132">
        <v>8.4144000000000005</v>
      </c>
      <c r="Z24" s="132">
        <v>4.9611999999999998</v>
      </c>
      <c r="AA24" s="132">
        <v>11.393000000000001</v>
      </c>
      <c r="AB24" s="132">
        <v>15.268800000000001</v>
      </c>
      <c r="AC24" s="132">
        <v>6.9611000000000001</v>
      </c>
      <c r="AD24" s="133"/>
      <c r="AE24" s="133"/>
      <c r="AF24" s="133"/>
    </row>
    <row r="25" spans="1:32" hidden="1" outlineLevel="1">
      <c r="A25" s="8">
        <v>40969</v>
      </c>
      <c r="B25" s="132">
        <v>578031.73188780004</v>
      </c>
      <c r="C25" s="132">
        <v>367501.52234900999</v>
      </c>
      <c r="D25" s="132">
        <v>210530.20953878999</v>
      </c>
      <c r="E25" s="132">
        <v>194794.84527103</v>
      </c>
      <c r="F25" s="132">
        <v>88746.674622150007</v>
      </c>
      <c r="G25" s="132">
        <v>106048.17064888</v>
      </c>
      <c r="H25" s="132">
        <v>145300.91748041997</v>
      </c>
      <c r="I25" s="132">
        <v>95831.238574019997</v>
      </c>
      <c r="J25" s="132">
        <v>49469.678906399997</v>
      </c>
      <c r="K25" s="132">
        <v>330308.04907669005</v>
      </c>
      <c r="L25" s="132">
        <v>174615.03602378001</v>
      </c>
      <c r="M25" s="132">
        <v>155693.01305290998</v>
      </c>
      <c r="N25" s="132">
        <v>12.8086</v>
      </c>
      <c r="O25" s="132">
        <v>14.811999999999999</v>
      </c>
      <c r="P25" s="132">
        <v>14.347799999999999</v>
      </c>
      <c r="Q25" s="132">
        <v>7.7576000000000001</v>
      </c>
      <c r="R25" s="132">
        <v>7.7710999999999997</v>
      </c>
      <c r="S25" s="132">
        <v>27.2058</v>
      </c>
      <c r="T25" s="132">
        <v>27.5031</v>
      </c>
      <c r="U25" s="132">
        <v>26.482099999999999</v>
      </c>
      <c r="V25" s="132">
        <v>11.543900000000001</v>
      </c>
      <c r="W25" s="132">
        <v>10.9427</v>
      </c>
      <c r="X25" s="132">
        <v>6.2835000000000001</v>
      </c>
      <c r="Y25" s="132">
        <v>7.1508000000000003</v>
      </c>
      <c r="Z25" s="132">
        <v>2.3858000000000001</v>
      </c>
      <c r="AA25" s="132">
        <v>11.2639</v>
      </c>
      <c r="AB25" s="132">
        <v>15.1038</v>
      </c>
      <c r="AC25" s="132">
        <v>6.6246</v>
      </c>
      <c r="AD25" s="133"/>
      <c r="AE25" s="133"/>
      <c r="AF25" s="133"/>
    </row>
    <row r="26" spans="1:32" hidden="1" outlineLevel="1">
      <c r="A26" s="8">
        <v>41000</v>
      </c>
      <c r="B26" s="132">
        <v>582688.27668914001</v>
      </c>
      <c r="C26" s="132">
        <v>370388.48103769001</v>
      </c>
      <c r="D26" s="132">
        <v>212299.79565145</v>
      </c>
      <c r="E26" s="132">
        <v>193697.97171565</v>
      </c>
      <c r="F26" s="132">
        <v>89786.705796619994</v>
      </c>
      <c r="G26" s="132">
        <v>103911.26591903</v>
      </c>
      <c r="H26" s="132">
        <v>143083.92726674004</v>
      </c>
      <c r="I26" s="132">
        <v>93827.452102819996</v>
      </c>
      <c r="J26" s="132">
        <v>49256.475163919997</v>
      </c>
      <c r="K26" s="132">
        <v>336672.83731729002</v>
      </c>
      <c r="L26" s="132">
        <v>180039.82267605999</v>
      </c>
      <c r="M26" s="132">
        <v>156633.01464122999</v>
      </c>
      <c r="N26" s="132">
        <v>12.5707</v>
      </c>
      <c r="O26" s="132">
        <v>14.327999999999999</v>
      </c>
      <c r="P26" s="132">
        <v>13.701700000000001</v>
      </c>
      <c r="Q26" s="132">
        <v>7.8460999999999999</v>
      </c>
      <c r="R26" s="132">
        <v>7.8459000000000003</v>
      </c>
      <c r="S26" s="132">
        <v>26.8995</v>
      </c>
      <c r="T26" s="132">
        <v>27.334399999999999</v>
      </c>
      <c r="U26" s="132">
        <v>25.974499999999999</v>
      </c>
      <c r="V26" s="132">
        <v>10.9564</v>
      </c>
      <c r="W26" s="132">
        <v>10.400399999999999</v>
      </c>
      <c r="X26" s="132">
        <v>6.0804999999999998</v>
      </c>
      <c r="Y26" s="132">
        <v>6.68</v>
      </c>
      <c r="Z26" s="132">
        <v>3.3014999999999999</v>
      </c>
      <c r="AA26" s="132">
        <v>11.102399999999999</v>
      </c>
      <c r="AB26" s="132">
        <v>14.8072</v>
      </c>
      <c r="AC26" s="132">
        <v>6.5994999999999999</v>
      </c>
      <c r="AD26" s="133"/>
      <c r="AE26" s="133"/>
      <c r="AF26" s="133"/>
    </row>
    <row r="27" spans="1:32" hidden="1" outlineLevel="1">
      <c r="A27" s="8">
        <v>41030</v>
      </c>
      <c r="B27" s="132">
        <v>580538.05249398004</v>
      </c>
      <c r="C27" s="132">
        <v>373411.98592635</v>
      </c>
      <c r="D27" s="132">
        <v>207126.06656763001</v>
      </c>
      <c r="E27" s="132">
        <v>192081.64592928</v>
      </c>
      <c r="F27" s="132">
        <v>90838.512501570003</v>
      </c>
      <c r="G27" s="132">
        <v>101243.13342771</v>
      </c>
      <c r="H27" s="132">
        <v>140741.23590927001</v>
      </c>
      <c r="I27" s="132">
        <v>92235.999468130001</v>
      </c>
      <c r="J27" s="132">
        <v>48505.23644113999</v>
      </c>
      <c r="K27" s="132">
        <v>336956.22068628005</v>
      </c>
      <c r="L27" s="132">
        <v>180479.40820074003</v>
      </c>
      <c r="M27" s="132">
        <v>156476.81248554002</v>
      </c>
      <c r="N27" s="132">
        <v>12.7593</v>
      </c>
      <c r="O27" s="132">
        <v>14.374000000000001</v>
      </c>
      <c r="P27" s="132">
        <v>13.760999999999999</v>
      </c>
      <c r="Q27" s="132">
        <v>7.8723000000000001</v>
      </c>
      <c r="R27" s="132">
        <v>7.8986000000000001</v>
      </c>
      <c r="S27" s="132">
        <v>26.988299999999999</v>
      </c>
      <c r="T27" s="132">
        <v>27.305299999999999</v>
      </c>
      <c r="U27" s="132">
        <v>25.847899999999999</v>
      </c>
      <c r="V27" s="132">
        <v>10.476900000000001</v>
      </c>
      <c r="W27" s="132">
        <v>9.8185000000000002</v>
      </c>
      <c r="X27" s="132">
        <v>6.6515000000000004</v>
      </c>
      <c r="Y27" s="132">
        <v>7.0255000000000001</v>
      </c>
      <c r="Z27" s="132">
        <v>3.7730000000000001</v>
      </c>
      <c r="AA27" s="132">
        <v>10.962999999999999</v>
      </c>
      <c r="AB27" s="132">
        <v>14.7659</v>
      </c>
      <c r="AC27" s="132">
        <v>6.6372</v>
      </c>
      <c r="AD27" s="133"/>
      <c r="AE27" s="133"/>
      <c r="AF27" s="133"/>
    </row>
    <row r="28" spans="1:32" hidden="1" outlineLevel="1">
      <c r="A28" s="8">
        <v>41061</v>
      </c>
      <c r="B28" s="132">
        <v>585926.22026562004</v>
      </c>
      <c r="C28" s="132">
        <v>380472.04354583001</v>
      </c>
      <c r="D28" s="132">
        <v>205454.17671979</v>
      </c>
      <c r="E28" s="132">
        <v>189687.03654068001</v>
      </c>
      <c r="F28" s="132">
        <v>91354.168878199998</v>
      </c>
      <c r="G28" s="132">
        <v>98332.867662479999</v>
      </c>
      <c r="H28" s="132">
        <v>140963.44807462007</v>
      </c>
      <c r="I28" s="132">
        <v>93106.503165830014</v>
      </c>
      <c r="J28" s="132">
        <v>47856.944908789999</v>
      </c>
      <c r="K28" s="132">
        <v>342449.30567423999</v>
      </c>
      <c r="L28" s="132">
        <v>183021.74607579</v>
      </c>
      <c r="M28" s="132">
        <v>159427.55959845</v>
      </c>
      <c r="N28" s="132">
        <v>14.5563</v>
      </c>
      <c r="O28" s="132">
        <v>17.295999999999999</v>
      </c>
      <c r="P28" s="132">
        <v>17.089099999999998</v>
      </c>
      <c r="Q28" s="132">
        <v>8.6271000000000004</v>
      </c>
      <c r="R28" s="132">
        <v>8.6484000000000005</v>
      </c>
      <c r="S28" s="132">
        <v>25.472200000000001</v>
      </c>
      <c r="T28" s="132">
        <v>26.530899999999999</v>
      </c>
      <c r="U28" s="132">
        <v>25.446300000000001</v>
      </c>
      <c r="V28" s="132">
        <v>12.1213</v>
      </c>
      <c r="W28" s="132">
        <v>11.577299999999999</v>
      </c>
      <c r="X28" s="132">
        <v>9.2502999999999993</v>
      </c>
      <c r="Y28" s="132">
        <v>10.5337</v>
      </c>
      <c r="Z28" s="132">
        <v>3.1524999999999999</v>
      </c>
      <c r="AA28" s="132">
        <v>10.869199999999999</v>
      </c>
      <c r="AB28" s="132">
        <v>15.0016</v>
      </c>
      <c r="AC28" s="132">
        <v>6.7714999999999996</v>
      </c>
      <c r="AD28" s="133"/>
      <c r="AE28" s="133"/>
      <c r="AF28" s="133"/>
    </row>
    <row r="29" spans="1:32" hidden="1" outlineLevel="1">
      <c r="A29" s="8">
        <v>41091</v>
      </c>
      <c r="B29" s="132">
        <v>584689.02120871004</v>
      </c>
      <c r="C29" s="132">
        <v>378411.59216007998</v>
      </c>
      <c r="D29" s="132">
        <v>206277.42904863</v>
      </c>
      <c r="E29" s="132">
        <v>189760.07035219</v>
      </c>
      <c r="F29" s="132">
        <v>93021.501394539999</v>
      </c>
      <c r="G29" s="132">
        <v>96738.568957650001</v>
      </c>
      <c r="H29" s="132">
        <v>149800.85346786003</v>
      </c>
      <c r="I29" s="132">
        <v>97708.599598029978</v>
      </c>
      <c r="J29" s="132">
        <v>52092.25386982999</v>
      </c>
      <c r="K29" s="132">
        <v>345507.61157651996</v>
      </c>
      <c r="L29" s="132">
        <v>182646.21637665</v>
      </c>
      <c r="M29" s="132">
        <v>162861.39519986999</v>
      </c>
      <c r="N29" s="132">
        <v>15.476900000000001</v>
      </c>
      <c r="O29" s="132">
        <v>18.954699999999999</v>
      </c>
      <c r="P29" s="132">
        <v>19.0624</v>
      </c>
      <c r="Q29" s="132">
        <v>8.4365000000000006</v>
      </c>
      <c r="R29" s="132">
        <v>8.4476999999999993</v>
      </c>
      <c r="S29" s="132">
        <v>27.522300000000001</v>
      </c>
      <c r="T29" s="132">
        <v>27.707799999999999</v>
      </c>
      <c r="U29" s="132">
        <v>27.1083</v>
      </c>
      <c r="V29" s="132">
        <v>11.3803</v>
      </c>
      <c r="W29" s="132">
        <v>10.254200000000001</v>
      </c>
      <c r="X29" s="132">
        <v>10.519600000000001</v>
      </c>
      <c r="Y29" s="132">
        <v>11.672000000000001</v>
      </c>
      <c r="Z29" s="132">
        <v>3.2298</v>
      </c>
      <c r="AA29" s="132">
        <v>11.335599999999999</v>
      </c>
      <c r="AB29" s="132">
        <v>15.8644</v>
      </c>
      <c r="AC29" s="132">
        <v>6.9404000000000003</v>
      </c>
      <c r="AD29" s="133"/>
      <c r="AE29" s="133"/>
      <c r="AF29" s="133"/>
    </row>
    <row r="30" spans="1:32" hidden="1" outlineLevel="1">
      <c r="A30" s="8">
        <v>41122</v>
      </c>
      <c r="B30" s="132">
        <v>589631.54967374995</v>
      </c>
      <c r="C30" s="132">
        <v>382585.21404892002</v>
      </c>
      <c r="D30" s="132">
        <v>207046.33562483001</v>
      </c>
      <c r="E30" s="132">
        <v>189431.10177601001</v>
      </c>
      <c r="F30" s="132">
        <v>95376.856732090004</v>
      </c>
      <c r="G30" s="132">
        <v>94054.245043920004</v>
      </c>
      <c r="H30" s="132">
        <v>150194.17498626997</v>
      </c>
      <c r="I30" s="132">
        <v>97862.865365310019</v>
      </c>
      <c r="J30" s="132">
        <v>52331.309620960004</v>
      </c>
      <c r="K30" s="132">
        <v>349978.1677855</v>
      </c>
      <c r="L30" s="132">
        <v>182983.64761451998</v>
      </c>
      <c r="M30" s="132">
        <v>166994.52017098002</v>
      </c>
      <c r="N30" s="132">
        <v>15.3986</v>
      </c>
      <c r="O30" s="132">
        <v>19.469200000000001</v>
      </c>
      <c r="P30" s="132">
        <v>19.593399999999999</v>
      </c>
      <c r="Q30" s="132">
        <v>8.5538000000000007</v>
      </c>
      <c r="R30" s="132">
        <v>8.5721000000000007</v>
      </c>
      <c r="S30" s="132">
        <v>27.086500000000001</v>
      </c>
      <c r="T30" s="132">
        <v>27.272600000000001</v>
      </c>
      <c r="U30" s="132">
        <v>25.296800000000001</v>
      </c>
      <c r="V30" s="132">
        <v>11.8504</v>
      </c>
      <c r="W30" s="132">
        <v>11.2172</v>
      </c>
      <c r="X30" s="132">
        <v>12.4064</v>
      </c>
      <c r="Y30" s="132">
        <v>13.5802</v>
      </c>
      <c r="Z30" s="132">
        <v>3.246</v>
      </c>
      <c r="AA30" s="132">
        <v>11.8514</v>
      </c>
      <c r="AB30" s="132">
        <v>16.709599999999998</v>
      </c>
      <c r="AC30" s="132">
        <v>7.0708000000000002</v>
      </c>
      <c r="AD30" s="133"/>
      <c r="AE30" s="133"/>
      <c r="AF30" s="133"/>
    </row>
    <row r="31" spans="1:32" hidden="1" outlineLevel="1">
      <c r="A31" s="8">
        <v>41153</v>
      </c>
      <c r="B31" s="132">
        <v>595393.60229368997</v>
      </c>
      <c r="C31" s="132">
        <v>386594.91689301003</v>
      </c>
      <c r="D31" s="132">
        <v>208798.68540068</v>
      </c>
      <c r="E31" s="132">
        <v>189063.25229378999</v>
      </c>
      <c r="F31" s="132">
        <v>96947.076058449995</v>
      </c>
      <c r="G31" s="132">
        <v>92116.176235339997</v>
      </c>
      <c r="H31" s="132">
        <v>151199.69737291004</v>
      </c>
      <c r="I31" s="132">
        <v>100015.68127385003</v>
      </c>
      <c r="J31" s="132">
        <v>51184.016099059998</v>
      </c>
      <c r="K31" s="132">
        <v>354391.4666610001</v>
      </c>
      <c r="L31" s="132">
        <v>181866.09508901997</v>
      </c>
      <c r="M31" s="132">
        <v>172525.37157198001</v>
      </c>
      <c r="N31" s="132">
        <v>14.901</v>
      </c>
      <c r="O31" s="132">
        <v>18.273700000000002</v>
      </c>
      <c r="P31" s="132">
        <v>17.950199999999999</v>
      </c>
      <c r="Q31" s="132">
        <v>8.3021999999999991</v>
      </c>
      <c r="R31" s="132">
        <v>8.3079999999999998</v>
      </c>
      <c r="S31" s="132">
        <v>27.9863</v>
      </c>
      <c r="T31" s="132">
        <v>28.209599999999998</v>
      </c>
      <c r="U31" s="132">
        <v>27.325800000000001</v>
      </c>
      <c r="V31" s="132">
        <v>11.895799999999999</v>
      </c>
      <c r="W31" s="132">
        <v>11.410399999999999</v>
      </c>
      <c r="X31" s="132">
        <v>11.037599999999999</v>
      </c>
      <c r="Y31" s="132">
        <v>12.084199999999999</v>
      </c>
      <c r="Z31" s="132">
        <v>3.3176000000000001</v>
      </c>
      <c r="AA31" s="132">
        <v>12.0526</v>
      </c>
      <c r="AB31" s="132">
        <v>17.817</v>
      </c>
      <c r="AC31" s="132">
        <v>7.2435999999999998</v>
      </c>
      <c r="AD31" s="133"/>
      <c r="AE31" s="133"/>
      <c r="AF31" s="133"/>
    </row>
    <row r="32" spans="1:32" hidden="1" outlineLevel="1">
      <c r="A32" s="8">
        <v>41183</v>
      </c>
      <c r="B32" s="132">
        <v>601162.43244384998</v>
      </c>
      <c r="C32" s="132">
        <v>389132.16724580002</v>
      </c>
      <c r="D32" s="132">
        <v>212030.26519805001</v>
      </c>
      <c r="E32" s="132">
        <v>190068.41973955001</v>
      </c>
      <c r="F32" s="132">
        <v>99611.81297128</v>
      </c>
      <c r="G32" s="132">
        <v>90456.606768269994</v>
      </c>
      <c r="H32" s="132">
        <v>153519.54436772008</v>
      </c>
      <c r="I32" s="132">
        <v>100400.87918782001</v>
      </c>
      <c r="J32" s="132">
        <v>53118.665179900003</v>
      </c>
      <c r="K32" s="132">
        <v>356078.80583287007</v>
      </c>
      <c r="L32" s="132">
        <v>179110.74106260997</v>
      </c>
      <c r="M32" s="132">
        <v>176968.06477026001</v>
      </c>
      <c r="N32" s="132">
        <v>16.186599999999999</v>
      </c>
      <c r="O32" s="132">
        <v>20.9556</v>
      </c>
      <c r="P32" s="132">
        <v>21.0639</v>
      </c>
      <c r="Q32" s="132">
        <v>8.3567</v>
      </c>
      <c r="R32" s="132">
        <v>8.3684999999999992</v>
      </c>
      <c r="S32" s="132">
        <v>27.969000000000001</v>
      </c>
      <c r="T32" s="132">
        <v>28.492899999999999</v>
      </c>
      <c r="U32" s="132">
        <v>27.889099999999999</v>
      </c>
      <c r="V32" s="132">
        <v>13.4893</v>
      </c>
      <c r="W32" s="132">
        <v>13.501200000000001</v>
      </c>
      <c r="X32" s="132">
        <v>15.4964</v>
      </c>
      <c r="Y32" s="132">
        <v>17.427399999999999</v>
      </c>
      <c r="Z32" s="132">
        <v>3.6294</v>
      </c>
      <c r="AA32" s="132">
        <v>12.592000000000001</v>
      </c>
      <c r="AB32" s="132">
        <v>18.807200000000002</v>
      </c>
      <c r="AC32" s="132">
        <v>7.4776999999999996</v>
      </c>
      <c r="AD32" s="133"/>
      <c r="AE32" s="133"/>
      <c r="AF32" s="133"/>
    </row>
    <row r="33" spans="1:32" hidden="1" outlineLevel="1">
      <c r="A33" s="8">
        <v>41214</v>
      </c>
      <c r="B33" s="132">
        <v>610528.39838097</v>
      </c>
      <c r="C33" s="132">
        <v>390950.59021172998</v>
      </c>
      <c r="D33" s="132">
        <v>219577.80816923999</v>
      </c>
      <c r="E33" s="132">
        <v>188938.71011282</v>
      </c>
      <c r="F33" s="132">
        <v>101328.64399544999</v>
      </c>
      <c r="G33" s="132">
        <v>87610.066117370006</v>
      </c>
      <c r="H33" s="132">
        <v>151726.67853519996</v>
      </c>
      <c r="I33" s="132">
        <v>101568.47832674001</v>
      </c>
      <c r="J33" s="132">
        <v>50158.200208459995</v>
      </c>
      <c r="K33" s="132">
        <v>361752.17053514003</v>
      </c>
      <c r="L33" s="132">
        <v>180591.85698414</v>
      </c>
      <c r="M33" s="132">
        <v>181160.313551</v>
      </c>
      <c r="N33" s="132">
        <v>17.603400000000001</v>
      </c>
      <c r="O33" s="132">
        <v>22.465299999999999</v>
      </c>
      <c r="P33" s="132">
        <v>22.6158</v>
      </c>
      <c r="Q33" s="132">
        <v>8.7829999999999995</v>
      </c>
      <c r="R33" s="132">
        <v>8.8078000000000003</v>
      </c>
      <c r="S33" s="132">
        <v>29.107900000000001</v>
      </c>
      <c r="T33" s="132">
        <v>29.3184</v>
      </c>
      <c r="U33" s="132">
        <v>29.0123</v>
      </c>
      <c r="V33" s="132">
        <v>12.032</v>
      </c>
      <c r="W33" s="132">
        <v>11.6272</v>
      </c>
      <c r="X33" s="132">
        <v>17.1371</v>
      </c>
      <c r="Y33" s="132">
        <v>18.728000000000002</v>
      </c>
      <c r="Z33" s="132">
        <v>3.1044</v>
      </c>
      <c r="AA33" s="132">
        <v>13.153700000000001</v>
      </c>
      <c r="AB33" s="132">
        <v>19.629000000000001</v>
      </c>
      <c r="AC33" s="132">
        <v>7.5148999999999999</v>
      </c>
      <c r="AD33" s="133"/>
      <c r="AE33" s="133"/>
      <c r="AF33" s="133"/>
    </row>
    <row r="34" spans="1:32" hidden="1" outlineLevel="1">
      <c r="A34" s="8">
        <v>41244</v>
      </c>
      <c r="B34" s="132">
        <v>605425.03467742004</v>
      </c>
      <c r="C34" s="132">
        <v>393147.39799196</v>
      </c>
      <c r="D34" s="132">
        <v>212277.63668545999</v>
      </c>
      <c r="E34" s="132">
        <v>187629.27294518001</v>
      </c>
      <c r="F34" s="132">
        <v>102689.66195751</v>
      </c>
      <c r="G34" s="132">
        <v>84939.610987670007</v>
      </c>
      <c r="H34" s="132">
        <v>173319.22252192005</v>
      </c>
      <c r="I34" s="132">
        <v>112643.8473237</v>
      </c>
      <c r="J34" s="132">
        <v>60675.375198220005</v>
      </c>
      <c r="K34" s="132">
        <v>369264.15257233003</v>
      </c>
      <c r="L34" s="132">
        <v>186771.63240707997</v>
      </c>
      <c r="M34" s="132">
        <v>182492.52016525</v>
      </c>
      <c r="N34" s="132">
        <v>14.8096</v>
      </c>
      <c r="O34" s="132">
        <v>17.200199999999999</v>
      </c>
      <c r="P34" s="132">
        <v>16.593800000000002</v>
      </c>
      <c r="Q34" s="132">
        <v>9.3491999999999997</v>
      </c>
      <c r="R34" s="132">
        <v>9.3909000000000002</v>
      </c>
      <c r="S34" s="132">
        <v>27.790600000000001</v>
      </c>
      <c r="T34" s="132">
        <v>27.944600000000001</v>
      </c>
      <c r="U34" s="132">
        <v>26.656600000000001</v>
      </c>
      <c r="V34" s="132">
        <v>11.3558</v>
      </c>
      <c r="W34" s="132">
        <v>10.9306</v>
      </c>
      <c r="X34" s="132">
        <v>9.2597000000000005</v>
      </c>
      <c r="Y34" s="132">
        <v>11.830299999999999</v>
      </c>
      <c r="Z34" s="132">
        <v>1.8857999999999999</v>
      </c>
      <c r="AA34" s="132">
        <v>13.5854</v>
      </c>
      <c r="AB34" s="132">
        <v>19.467600000000001</v>
      </c>
      <c r="AC34" s="132">
        <v>7.4025999999999996</v>
      </c>
      <c r="AD34" s="133"/>
      <c r="AE34" s="133"/>
      <c r="AF34" s="133"/>
    </row>
    <row r="35" spans="1:32" hidden="1" outlineLevel="1">
      <c r="A35" s="8">
        <v>41275</v>
      </c>
      <c r="B35" s="132">
        <v>606946.82086106006</v>
      </c>
      <c r="C35" s="132">
        <v>393150.28435685998</v>
      </c>
      <c r="D35" s="132">
        <v>213796.53650419999</v>
      </c>
      <c r="E35" s="132">
        <v>188269.0879474</v>
      </c>
      <c r="F35" s="132">
        <v>104336.21203330001</v>
      </c>
      <c r="G35" s="132">
        <v>83932.875914100005</v>
      </c>
      <c r="H35" s="132">
        <v>175124.29846096996</v>
      </c>
      <c r="I35" s="132">
        <v>114287.41245445999</v>
      </c>
      <c r="J35" s="132">
        <v>60836.886006509994</v>
      </c>
      <c r="K35" s="132">
        <v>377816.51884768996</v>
      </c>
      <c r="L35" s="132">
        <v>192635.16794809996</v>
      </c>
      <c r="M35" s="132">
        <v>185181.35089959</v>
      </c>
      <c r="N35" s="132">
        <v>13.7677</v>
      </c>
      <c r="O35" s="132">
        <v>16.323499999999999</v>
      </c>
      <c r="P35" s="132">
        <v>15.4032</v>
      </c>
      <c r="Q35" s="132">
        <v>8.9286999999999992</v>
      </c>
      <c r="R35" s="132">
        <v>8.9375999999999998</v>
      </c>
      <c r="S35" s="132">
        <v>27.925699999999999</v>
      </c>
      <c r="T35" s="132">
        <v>28.057400000000001</v>
      </c>
      <c r="U35" s="132">
        <v>26.985600000000002</v>
      </c>
      <c r="V35" s="132">
        <v>10.8743</v>
      </c>
      <c r="W35" s="132">
        <v>10.470599999999999</v>
      </c>
      <c r="X35" s="132">
        <v>7.7473999999999998</v>
      </c>
      <c r="Y35" s="132">
        <v>8.3853000000000009</v>
      </c>
      <c r="Z35" s="132">
        <v>3.2629999999999999</v>
      </c>
      <c r="AA35" s="132">
        <v>14.215</v>
      </c>
      <c r="AB35" s="132">
        <v>19.9527</v>
      </c>
      <c r="AC35" s="132">
        <v>7.3606999999999996</v>
      </c>
      <c r="AD35" s="133"/>
      <c r="AE35" s="133"/>
      <c r="AF35" s="133"/>
    </row>
    <row r="36" spans="1:32" hidden="1" outlineLevel="1">
      <c r="A36" s="8">
        <v>41306</v>
      </c>
      <c r="B36" s="132">
        <v>612640.52881277003</v>
      </c>
      <c r="C36" s="132">
        <v>398209.10585897003</v>
      </c>
      <c r="D36" s="132">
        <v>214431.42295380001</v>
      </c>
      <c r="E36" s="132">
        <v>188218.71779396001</v>
      </c>
      <c r="F36" s="132">
        <v>105231.23140788999</v>
      </c>
      <c r="G36" s="132">
        <v>82987.486386069999</v>
      </c>
      <c r="H36" s="132">
        <v>172900.26536098996</v>
      </c>
      <c r="I36" s="132">
        <v>112369.1999408</v>
      </c>
      <c r="J36" s="132">
        <v>60531.065420190003</v>
      </c>
      <c r="K36" s="132">
        <v>384767.57521123008</v>
      </c>
      <c r="L36" s="132">
        <v>201069.83344529005</v>
      </c>
      <c r="M36" s="132">
        <v>183697.74176593998</v>
      </c>
      <c r="N36" s="132">
        <v>13.1495</v>
      </c>
      <c r="O36" s="132">
        <v>15.397399999999999</v>
      </c>
      <c r="P36" s="132">
        <v>14.459899999999999</v>
      </c>
      <c r="Q36" s="132">
        <v>9.1953999999999994</v>
      </c>
      <c r="R36" s="132">
        <v>9.2114999999999991</v>
      </c>
      <c r="S36" s="132">
        <v>28.951499999999999</v>
      </c>
      <c r="T36" s="132">
        <v>29.093299999999999</v>
      </c>
      <c r="U36" s="132">
        <v>28.446999999999999</v>
      </c>
      <c r="V36" s="132">
        <v>11.7454</v>
      </c>
      <c r="W36" s="132">
        <v>10.5565</v>
      </c>
      <c r="X36" s="132">
        <v>6.3856999999999999</v>
      </c>
      <c r="Y36" s="132">
        <v>6.8921000000000001</v>
      </c>
      <c r="Z36" s="132">
        <v>2.9033000000000002</v>
      </c>
      <c r="AA36" s="132">
        <v>13.4163</v>
      </c>
      <c r="AB36" s="132">
        <v>18.439800000000002</v>
      </c>
      <c r="AC36" s="132">
        <v>7.2282000000000002</v>
      </c>
      <c r="AD36" s="133"/>
      <c r="AE36" s="133"/>
      <c r="AF36" s="133"/>
    </row>
    <row r="37" spans="1:32" hidden="1" outlineLevel="1">
      <c r="A37" s="8">
        <v>41334</v>
      </c>
      <c r="B37" s="132">
        <v>613186.38013913995</v>
      </c>
      <c r="C37" s="132">
        <v>392005.28878330998</v>
      </c>
      <c r="D37" s="132">
        <v>221181.09135582999</v>
      </c>
      <c r="E37" s="132">
        <v>188405.94733159</v>
      </c>
      <c r="F37" s="132">
        <v>106447.87087478</v>
      </c>
      <c r="G37" s="132">
        <v>81958.076456809998</v>
      </c>
      <c r="H37" s="132">
        <v>173262.74269054006</v>
      </c>
      <c r="I37" s="132">
        <v>114181.80233377</v>
      </c>
      <c r="J37" s="132">
        <v>59080.940356769999</v>
      </c>
      <c r="K37" s="132">
        <v>390185.27680947998</v>
      </c>
      <c r="L37" s="132">
        <v>208028.12761377997</v>
      </c>
      <c r="M37" s="132">
        <v>182157.14919570004</v>
      </c>
      <c r="N37" s="132">
        <v>13.5219</v>
      </c>
      <c r="O37" s="132">
        <v>15.505100000000001</v>
      </c>
      <c r="P37" s="132">
        <v>14.6142</v>
      </c>
      <c r="Q37" s="132">
        <v>9.9809999999999999</v>
      </c>
      <c r="R37" s="132">
        <v>9.9857999999999993</v>
      </c>
      <c r="S37" s="132">
        <v>29.851800000000001</v>
      </c>
      <c r="T37" s="132">
        <v>30.054200000000002</v>
      </c>
      <c r="U37" s="132">
        <v>29.018699999999999</v>
      </c>
      <c r="V37" s="132">
        <v>13.012600000000001</v>
      </c>
      <c r="W37" s="132">
        <v>12.977600000000001</v>
      </c>
      <c r="X37" s="132">
        <v>6.1543000000000001</v>
      </c>
      <c r="Y37" s="132">
        <v>6.7812999999999999</v>
      </c>
      <c r="Z37" s="132">
        <v>3.4426000000000001</v>
      </c>
      <c r="AA37" s="132">
        <v>13.054600000000001</v>
      </c>
      <c r="AB37" s="132">
        <v>17.546199999999999</v>
      </c>
      <c r="AC37" s="132">
        <v>6.8766999999999996</v>
      </c>
      <c r="AD37" s="133"/>
      <c r="AE37" s="133"/>
      <c r="AF37" s="133"/>
    </row>
    <row r="38" spans="1:32" hidden="1" outlineLevel="1">
      <c r="A38" s="8">
        <v>41365</v>
      </c>
      <c r="B38" s="132">
        <v>616827.55643394997</v>
      </c>
      <c r="C38" s="132">
        <v>392799.73073139001</v>
      </c>
      <c r="D38" s="132">
        <v>224027.82570255999</v>
      </c>
      <c r="E38" s="132">
        <v>190054.71670998001</v>
      </c>
      <c r="F38" s="132">
        <v>109440.24494357999</v>
      </c>
      <c r="G38" s="132">
        <v>80614.471766400005</v>
      </c>
      <c r="H38" s="132">
        <v>175776.95583613002</v>
      </c>
      <c r="I38" s="132">
        <v>117096.21924987997</v>
      </c>
      <c r="J38" s="132">
        <v>58680.736586250001</v>
      </c>
      <c r="K38" s="132">
        <v>399055.34452651005</v>
      </c>
      <c r="L38" s="132">
        <v>216997.60953497002</v>
      </c>
      <c r="M38" s="132">
        <v>182057.73499154003</v>
      </c>
      <c r="N38" s="132">
        <v>13.010999999999999</v>
      </c>
      <c r="O38" s="132">
        <v>14.6393</v>
      </c>
      <c r="P38" s="132">
        <v>13.8749</v>
      </c>
      <c r="Q38" s="132">
        <v>9.9796999999999993</v>
      </c>
      <c r="R38" s="132">
        <v>10.015499999999999</v>
      </c>
      <c r="S38" s="132">
        <v>29.200099999999999</v>
      </c>
      <c r="T38" s="132">
        <v>29.389399999999998</v>
      </c>
      <c r="U38" s="132">
        <v>27.0593</v>
      </c>
      <c r="V38" s="132">
        <v>12.473599999999999</v>
      </c>
      <c r="W38" s="132">
        <v>12.376099999999999</v>
      </c>
      <c r="X38" s="132">
        <v>6.1784999999999997</v>
      </c>
      <c r="Y38" s="132">
        <v>6.9862000000000002</v>
      </c>
      <c r="Z38" s="132">
        <v>2.73</v>
      </c>
      <c r="AA38" s="132">
        <v>12.9178</v>
      </c>
      <c r="AB38" s="132">
        <v>17.237300000000001</v>
      </c>
      <c r="AC38" s="132">
        <v>6.7920999999999996</v>
      </c>
      <c r="AD38" s="133"/>
      <c r="AE38" s="133"/>
      <c r="AF38" s="133"/>
    </row>
    <row r="39" spans="1:32" hidden="1" outlineLevel="1">
      <c r="A39" s="8">
        <v>41395</v>
      </c>
      <c r="B39" s="132">
        <v>616281.19987582997</v>
      </c>
      <c r="C39" s="132">
        <v>392237.55728975998</v>
      </c>
      <c r="D39" s="132">
        <v>224043.64258607</v>
      </c>
      <c r="E39" s="132">
        <v>190824.43566223001</v>
      </c>
      <c r="F39" s="132">
        <v>111560.0892183</v>
      </c>
      <c r="G39" s="132">
        <v>79264.346443930001</v>
      </c>
      <c r="H39" s="132">
        <v>176234.59671504001</v>
      </c>
      <c r="I39" s="132">
        <v>118225.73225793001</v>
      </c>
      <c r="J39" s="132">
        <v>58008.864457110001</v>
      </c>
      <c r="K39" s="132">
        <v>402598.71294273989</v>
      </c>
      <c r="L39" s="132">
        <v>220554.19758962997</v>
      </c>
      <c r="M39" s="132">
        <v>182044.51535311001</v>
      </c>
      <c r="N39" s="132">
        <v>13.1684</v>
      </c>
      <c r="O39" s="132">
        <v>15.1266</v>
      </c>
      <c r="P39" s="132">
        <v>14.1624</v>
      </c>
      <c r="Q39" s="132">
        <v>9.3412000000000006</v>
      </c>
      <c r="R39" s="132">
        <v>9.3889999999999993</v>
      </c>
      <c r="S39" s="132">
        <v>25.998799999999999</v>
      </c>
      <c r="T39" s="132">
        <v>26.075700000000001</v>
      </c>
      <c r="U39" s="132">
        <v>24.6251</v>
      </c>
      <c r="V39" s="132">
        <v>13.9391</v>
      </c>
      <c r="W39" s="132">
        <v>14.0464</v>
      </c>
      <c r="X39" s="132">
        <v>6.1942000000000004</v>
      </c>
      <c r="Y39" s="132">
        <v>6.5709</v>
      </c>
      <c r="Z39" s="132">
        <v>4.4791999999999996</v>
      </c>
      <c r="AA39" s="132">
        <v>12.660600000000001</v>
      </c>
      <c r="AB39" s="132">
        <v>16.994399999999999</v>
      </c>
      <c r="AC39" s="132">
        <v>6.8251999999999997</v>
      </c>
      <c r="AD39" s="133"/>
      <c r="AE39" s="133"/>
      <c r="AF39" s="133"/>
    </row>
    <row r="40" spans="1:32" hidden="1" outlineLevel="1">
      <c r="A40" s="8">
        <v>41426</v>
      </c>
      <c r="B40" s="132">
        <v>623098.01464552002</v>
      </c>
      <c r="C40" s="132">
        <v>397963.39776548999</v>
      </c>
      <c r="D40" s="132">
        <v>225134.61688002999</v>
      </c>
      <c r="E40" s="132">
        <v>189983.61115414</v>
      </c>
      <c r="F40" s="132">
        <v>112164.29151328999</v>
      </c>
      <c r="G40" s="132">
        <v>77819.319640849993</v>
      </c>
      <c r="H40" s="132">
        <v>170630.08823119002</v>
      </c>
      <c r="I40" s="132">
        <v>114245.88267241999</v>
      </c>
      <c r="J40" s="132">
        <v>56384.205558770002</v>
      </c>
      <c r="K40" s="132">
        <v>414384.42205154995</v>
      </c>
      <c r="L40" s="132">
        <v>231443.83544872995</v>
      </c>
      <c r="M40" s="132">
        <v>182940.58660282003</v>
      </c>
      <c r="N40" s="132">
        <v>12.770899999999999</v>
      </c>
      <c r="O40" s="132">
        <v>14.491899999999999</v>
      </c>
      <c r="P40" s="132">
        <v>13.6875</v>
      </c>
      <c r="Q40" s="132">
        <v>9.8673999999999999</v>
      </c>
      <c r="R40" s="132">
        <v>9.8961000000000006</v>
      </c>
      <c r="S40" s="132">
        <v>27.235700000000001</v>
      </c>
      <c r="T40" s="132">
        <v>27.419799999999999</v>
      </c>
      <c r="U40" s="132">
        <v>27.244299999999999</v>
      </c>
      <c r="V40" s="132">
        <v>13.0665</v>
      </c>
      <c r="W40" s="132">
        <v>13.068</v>
      </c>
      <c r="X40" s="132">
        <v>6.1894999999999998</v>
      </c>
      <c r="Y40" s="132">
        <v>6.6578999999999997</v>
      </c>
      <c r="Z40" s="132">
        <v>4.0884999999999998</v>
      </c>
      <c r="AA40" s="132">
        <v>11.4268</v>
      </c>
      <c r="AB40" s="132">
        <v>15.5421</v>
      </c>
      <c r="AC40" s="132">
        <v>6.2796000000000003</v>
      </c>
      <c r="AD40" s="133"/>
      <c r="AE40" s="133"/>
      <c r="AF40" s="133"/>
    </row>
    <row r="41" spans="1:32" hidden="1" outlineLevel="1">
      <c r="A41" s="8">
        <v>41456</v>
      </c>
      <c r="B41" s="132">
        <v>628187.52155170997</v>
      </c>
      <c r="C41" s="132">
        <v>399491.93463918002</v>
      </c>
      <c r="D41" s="132">
        <v>228695.58691253001</v>
      </c>
      <c r="E41" s="132">
        <v>190785.05832556999</v>
      </c>
      <c r="F41" s="132">
        <v>114646.58356817</v>
      </c>
      <c r="G41" s="132">
        <v>76138.474757400007</v>
      </c>
      <c r="H41" s="132">
        <v>178498.6960419</v>
      </c>
      <c r="I41" s="132">
        <v>120790.19163022001</v>
      </c>
      <c r="J41" s="132">
        <v>57708.504411679998</v>
      </c>
      <c r="K41" s="132">
        <v>418707.98600195011</v>
      </c>
      <c r="L41" s="132">
        <v>234369.23215592001</v>
      </c>
      <c r="M41" s="132">
        <v>184338.75384603004</v>
      </c>
      <c r="N41" s="132">
        <v>12.837300000000001</v>
      </c>
      <c r="O41" s="132">
        <v>14.912100000000001</v>
      </c>
      <c r="P41" s="132">
        <v>14.087300000000001</v>
      </c>
      <c r="Q41" s="132">
        <v>9.3697999999999997</v>
      </c>
      <c r="R41" s="132">
        <v>9.4049999999999994</v>
      </c>
      <c r="S41" s="132">
        <v>27.530899999999999</v>
      </c>
      <c r="T41" s="132">
        <v>27.666799999999999</v>
      </c>
      <c r="U41" s="132">
        <v>27.8734</v>
      </c>
      <c r="V41" s="132">
        <v>13.703900000000001</v>
      </c>
      <c r="W41" s="132">
        <v>13.1569</v>
      </c>
      <c r="X41" s="132">
        <v>5.2442000000000002</v>
      </c>
      <c r="Y41" s="132">
        <v>5.6910999999999996</v>
      </c>
      <c r="Z41" s="132">
        <v>3.3281000000000001</v>
      </c>
      <c r="AA41" s="132">
        <v>11.440099999999999</v>
      </c>
      <c r="AB41" s="132">
        <v>15.530200000000001</v>
      </c>
      <c r="AC41" s="132">
        <v>6.4488000000000003</v>
      </c>
      <c r="AD41" s="133"/>
      <c r="AE41" s="133"/>
      <c r="AF41" s="133"/>
    </row>
    <row r="42" spans="1:32" hidden="1" outlineLevel="1">
      <c r="A42" s="8">
        <v>41487</v>
      </c>
      <c r="B42" s="132">
        <v>635247.58474645996</v>
      </c>
      <c r="C42" s="132">
        <v>405927.34820234001</v>
      </c>
      <c r="D42" s="132">
        <v>229320.23654412001</v>
      </c>
      <c r="E42" s="132">
        <v>192970.18827561001</v>
      </c>
      <c r="F42" s="132">
        <v>117619.92857511</v>
      </c>
      <c r="G42" s="132">
        <v>75350.259700499999</v>
      </c>
      <c r="H42" s="132">
        <v>177899.26172092996</v>
      </c>
      <c r="I42" s="132">
        <v>121502.28885359</v>
      </c>
      <c r="J42" s="132">
        <v>56396.972867340002</v>
      </c>
      <c r="K42" s="132">
        <v>422979.66445584007</v>
      </c>
      <c r="L42" s="132">
        <v>237641.82687294</v>
      </c>
      <c r="M42" s="132">
        <v>185337.83758290001</v>
      </c>
      <c r="N42" s="132">
        <v>12.6204</v>
      </c>
      <c r="O42" s="132">
        <v>14.2797</v>
      </c>
      <c r="P42" s="132">
        <v>13.581</v>
      </c>
      <c r="Q42" s="132">
        <v>9.8181999999999992</v>
      </c>
      <c r="R42" s="132">
        <v>9.8363999999999994</v>
      </c>
      <c r="S42" s="132">
        <v>26.785699999999999</v>
      </c>
      <c r="T42" s="132">
        <v>26.896999999999998</v>
      </c>
      <c r="U42" s="132">
        <v>26.974299999999999</v>
      </c>
      <c r="V42" s="132">
        <v>13.087</v>
      </c>
      <c r="W42" s="132">
        <v>12.775399999999999</v>
      </c>
      <c r="X42" s="132">
        <v>6.0347</v>
      </c>
      <c r="Y42" s="132">
        <v>6.3067000000000002</v>
      </c>
      <c r="Z42" s="132">
        <v>3.4735999999999998</v>
      </c>
      <c r="AA42" s="132">
        <v>11.7521</v>
      </c>
      <c r="AB42" s="132">
        <v>15.6442</v>
      </c>
      <c r="AC42" s="132">
        <v>6.4705000000000004</v>
      </c>
      <c r="AD42" s="133"/>
      <c r="AE42" s="133"/>
      <c r="AF42" s="133"/>
    </row>
    <row r="43" spans="1:32" hidden="1" outlineLevel="1">
      <c r="A43" s="8">
        <v>41518</v>
      </c>
      <c r="B43" s="132">
        <v>647273.88087458001</v>
      </c>
      <c r="C43" s="132">
        <v>416780.16825296002</v>
      </c>
      <c r="D43" s="132">
        <v>230493.71262162001</v>
      </c>
      <c r="E43" s="132">
        <v>193270.27496344</v>
      </c>
      <c r="F43" s="132">
        <v>119708.25433228</v>
      </c>
      <c r="G43" s="132">
        <v>73562.020631160005</v>
      </c>
      <c r="H43" s="132">
        <v>184488.52965036</v>
      </c>
      <c r="I43" s="132">
        <v>125115.48955981</v>
      </c>
      <c r="J43" s="132">
        <v>59373.040090549985</v>
      </c>
      <c r="K43" s="132">
        <v>429599.50984735996</v>
      </c>
      <c r="L43" s="132">
        <v>242608.63880843</v>
      </c>
      <c r="M43" s="132">
        <v>186990.87103893002</v>
      </c>
      <c r="N43" s="132">
        <v>12.842499999999999</v>
      </c>
      <c r="O43" s="132">
        <v>14.3653</v>
      </c>
      <c r="P43" s="132">
        <v>13.6723</v>
      </c>
      <c r="Q43" s="132">
        <v>9.6228999999999996</v>
      </c>
      <c r="R43" s="132">
        <v>9.6465999999999994</v>
      </c>
      <c r="S43" s="132">
        <v>26.049499999999998</v>
      </c>
      <c r="T43" s="132">
        <v>26.444099999999999</v>
      </c>
      <c r="U43" s="132">
        <v>26.7272</v>
      </c>
      <c r="V43" s="132">
        <v>10.706799999999999</v>
      </c>
      <c r="W43" s="132">
        <v>10.335599999999999</v>
      </c>
      <c r="X43" s="132">
        <v>6.5982000000000003</v>
      </c>
      <c r="Y43" s="132">
        <v>6.9355000000000002</v>
      </c>
      <c r="Z43" s="132">
        <v>4.0125999999999999</v>
      </c>
      <c r="AA43" s="132">
        <v>11.7951</v>
      </c>
      <c r="AB43" s="132">
        <v>16.026800000000001</v>
      </c>
      <c r="AC43" s="132">
        <v>6.5187999999999997</v>
      </c>
      <c r="AD43" s="133"/>
      <c r="AE43" s="133"/>
      <c r="AF43" s="133"/>
    </row>
    <row r="44" spans="1:32" hidden="1" outlineLevel="1">
      <c r="A44" s="8">
        <v>41548</v>
      </c>
      <c r="B44" s="132">
        <v>655289.35005309002</v>
      </c>
      <c r="C44" s="132">
        <v>422878.10166198999</v>
      </c>
      <c r="D44" s="132">
        <v>232411.2483911</v>
      </c>
      <c r="E44" s="132">
        <v>194228.04084743999</v>
      </c>
      <c r="F44" s="132">
        <v>121724.2914692</v>
      </c>
      <c r="G44" s="132">
        <v>72503.749378239998</v>
      </c>
      <c r="H44" s="132">
        <v>179631.72389935007</v>
      </c>
      <c r="I44" s="132">
        <v>122811.85997803</v>
      </c>
      <c r="J44" s="132">
        <v>56819.863921320008</v>
      </c>
      <c r="K44" s="132">
        <v>435004.04546326998</v>
      </c>
      <c r="L44" s="132">
        <v>248720.21152213999</v>
      </c>
      <c r="M44" s="132">
        <v>186283.83394112997</v>
      </c>
      <c r="N44" s="132">
        <v>12.8005</v>
      </c>
      <c r="O44" s="132">
        <v>14.429</v>
      </c>
      <c r="P44" s="132">
        <v>14.1145</v>
      </c>
      <c r="Q44" s="132">
        <v>8.9315999999999995</v>
      </c>
      <c r="R44" s="132">
        <v>8.9532000000000007</v>
      </c>
      <c r="S44" s="132">
        <v>26.5639</v>
      </c>
      <c r="T44" s="132">
        <v>26.68</v>
      </c>
      <c r="U44" s="132">
        <v>26.73</v>
      </c>
      <c r="V44" s="132">
        <v>13.7944</v>
      </c>
      <c r="W44" s="132">
        <v>12.8657</v>
      </c>
      <c r="X44" s="132">
        <v>5.7206000000000001</v>
      </c>
      <c r="Y44" s="132">
        <v>6.1071</v>
      </c>
      <c r="Z44" s="132">
        <v>3.8248000000000002</v>
      </c>
      <c r="AA44" s="132">
        <v>12.335599999999999</v>
      </c>
      <c r="AB44" s="132">
        <v>16.1922</v>
      </c>
      <c r="AC44" s="132">
        <v>6.7759999999999998</v>
      </c>
      <c r="AD44" s="133"/>
      <c r="AE44" s="133"/>
      <c r="AF44" s="133"/>
    </row>
    <row r="45" spans="1:32" hidden="1" outlineLevel="1">
      <c r="A45" s="8">
        <v>41579</v>
      </c>
      <c r="B45" s="132">
        <v>669620.60662860004</v>
      </c>
      <c r="C45" s="132">
        <v>436342.35297141998</v>
      </c>
      <c r="D45" s="132">
        <v>233278.25365718</v>
      </c>
      <c r="E45" s="132">
        <v>192729.40015614999</v>
      </c>
      <c r="F45" s="132">
        <v>123109.85768152001</v>
      </c>
      <c r="G45" s="132">
        <v>69619.542474629998</v>
      </c>
      <c r="H45" s="132">
        <v>179590.15803049001</v>
      </c>
      <c r="I45" s="132">
        <v>122303.97823223997</v>
      </c>
      <c r="J45" s="132">
        <v>57286.179798249999</v>
      </c>
      <c r="K45" s="132">
        <v>440143.39587338001</v>
      </c>
      <c r="L45" s="132">
        <v>254597.74009430004</v>
      </c>
      <c r="M45" s="132">
        <v>185545.65577908</v>
      </c>
      <c r="N45" s="132">
        <v>13.989100000000001</v>
      </c>
      <c r="O45" s="132">
        <v>15.9773</v>
      </c>
      <c r="P45" s="132">
        <v>15.7784</v>
      </c>
      <c r="Q45" s="132">
        <v>8.6725999999999992</v>
      </c>
      <c r="R45" s="132">
        <v>8.6974999999999998</v>
      </c>
      <c r="S45" s="132">
        <v>27.735900000000001</v>
      </c>
      <c r="T45" s="132">
        <v>27.863800000000001</v>
      </c>
      <c r="U45" s="132">
        <v>28.322500000000002</v>
      </c>
      <c r="V45" s="132">
        <v>10.3514</v>
      </c>
      <c r="W45" s="132">
        <v>10.094900000000001</v>
      </c>
      <c r="X45" s="132">
        <v>6.3307000000000002</v>
      </c>
      <c r="Y45" s="132">
        <v>6.5606999999999998</v>
      </c>
      <c r="Z45" s="132">
        <v>4.6372</v>
      </c>
      <c r="AA45" s="132">
        <v>12.0067</v>
      </c>
      <c r="AB45" s="132">
        <v>16.196899999999999</v>
      </c>
      <c r="AC45" s="132">
        <v>6.5354000000000001</v>
      </c>
      <c r="AD45" s="133"/>
      <c r="AE45" s="133"/>
      <c r="AF45" s="133"/>
    </row>
    <row r="46" spans="1:32" hidden="1" outlineLevel="1">
      <c r="A46" s="8">
        <v>41609</v>
      </c>
      <c r="B46" s="132">
        <v>691902.84164614999</v>
      </c>
      <c r="C46" s="132">
        <v>454214.57989699999</v>
      </c>
      <c r="D46" s="132">
        <v>237688.26174915</v>
      </c>
      <c r="E46" s="132">
        <v>193529.08842438</v>
      </c>
      <c r="F46" s="132">
        <v>125681.01846707</v>
      </c>
      <c r="G46" s="132">
        <v>67848.069957309999</v>
      </c>
      <c r="H46" s="132">
        <v>195159.68340818991</v>
      </c>
      <c r="I46" s="132">
        <v>138241.56196188999</v>
      </c>
      <c r="J46" s="132">
        <v>56918.121446299992</v>
      </c>
      <c r="K46" s="132">
        <v>441951.18552858994</v>
      </c>
      <c r="L46" s="132">
        <v>257828.95895524003</v>
      </c>
      <c r="M46" s="132">
        <v>184122.22657334997</v>
      </c>
      <c r="N46" s="132">
        <v>14.1279</v>
      </c>
      <c r="O46" s="132">
        <v>16.8398</v>
      </c>
      <c r="P46" s="132">
        <v>16.585899999999999</v>
      </c>
      <c r="Q46" s="132">
        <v>8.8026999999999997</v>
      </c>
      <c r="R46" s="132">
        <v>8.8274000000000008</v>
      </c>
      <c r="S46" s="132">
        <v>25.959900000000001</v>
      </c>
      <c r="T46" s="132">
        <v>26.0929</v>
      </c>
      <c r="U46" s="132">
        <v>25.860499999999998</v>
      </c>
      <c r="V46" s="132">
        <v>11.7408</v>
      </c>
      <c r="W46" s="132">
        <v>11.6516</v>
      </c>
      <c r="X46" s="132">
        <v>9.8370999999999995</v>
      </c>
      <c r="Y46" s="132">
        <v>10.552099999999999</v>
      </c>
      <c r="Z46" s="132">
        <v>4.6047000000000002</v>
      </c>
      <c r="AA46" s="132">
        <v>12.7818</v>
      </c>
      <c r="AB46" s="132">
        <v>17.484999999999999</v>
      </c>
      <c r="AC46" s="132">
        <v>6.9846000000000004</v>
      </c>
      <c r="AD46" s="133"/>
      <c r="AE46" s="133"/>
      <c r="AF46" s="133"/>
    </row>
    <row r="47" spans="1:32" hidden="1" outlineLevel="1">
      <c r="A47" s="8">
        <v>41640</v>
      </c>
      <c r="B47" s="132">
        <v>684194.24848784006</v>
      </c>
      <c r="C47" s="132">
        <v>451304.41446566</v>
      </c>
      <c r="D47" s="132">
        <v>232889.83402218</v>
      </c>
      <c r="E47" s="132">
        <v>192479.22731011</v>
      </c>
      <c r="F47" s="132">
        <v>125879.8528642</v>
      </c>
      <c r="G47" s="132">
        <v>66599.374445909998</v>
      </c>
      <c r="H47" s="132">
        <v>186537.33097599997</v>
      </c>
      <c r="I47" s="132">
        <v>131169.58961403003</v>
      </c>
      <c r="J47" s="132">
        <v>55367.741361970002</v>
      </c>
      <c r="K47" s="132">
        <v>437561.73881755007</v>
      </c>
      <c r="L47" s="132">
        <v>256361.44520234002</v>
      </c>
      <c r="M47" s="132">
        <v>181200.29361520999</v>
      </c>
      <c r="N47" s="132">
        <v>12.924300000000001</v>
      </c>
      <c r="O47" s="132">
        <v>14.3886</v>
      </c>
      <c r="P47" s="132">
        <v>13.833500000000001</v>
      </c>
      <c r="Q47" s="132">
        <v>8.5891999999999999</v>
      </c>
      <c r="R47" s="132">
        <v>8.6309000000000005</v>
      </c>
      <c r="S47" s="132">
        <v>26.7258</v>
      </c>
      <c r="T47" s="132">
        <v>26.795500000000001</v>
      </c>
      <c r="U47" s="132">
        <v>26.903600000000001</v>
      </c>
      <c r="V47" s="132">
        <v>10.628500000000001</v>
      </c>
      <c r="W47" s="132">
        <v>9.6319999999999997</v>
      </c>
      <c r="X47" s="132">
        <v>8.1034000000000006</v>
      </c>
      <c r="Y47" s="132">
        <v>8.7735000000000003</v>
      </c>
      <c r="Z47" s="132">
        <v>3.8336000000000001</v>
      </c>
      <c r="AA47" s="132">
        <v>12.978199999999999</v>
      </c>
      <c r="AB47" s="132">
        <v>17.321400000000001</v>
      </c>
      <c r="AC47" s="132">
        <v>6.8570000000000002</v>
      </c>
      <c r="AD47" s="133"/>
      <c r="AE47" s="133"/>
      <c r="AF47" s="133"/>
    </row>
    <row r="48" spans="1:32" hidden="1" outlineLevel="1">
      <c r="A48" s="8">
        <v>41671</v>
      </c>
      <c r="B48" s="132">
        <v>740093.99047296995</v>
      </c>
      <c r="C48" s="132">
        <v>440829.89599271002</v>
      </c>
      <c r="D48" s="132">
        <v>299264.09448025998</v>
      </c>
      <c r="E48" s="132">
        <v>208613.27761277001</v>
      </c>
      <c r="F48" s="132">
        <v>126880.04822565</v>
      </c>
      <c r="G48" s="132">
        <v>81733.229387119994</v>
      </c>
      <c r="H48" s="132">
        <v>197129.93176649002</v>
      </c>
      <c r="I48" s="132">
        <v>130705.30002348003</v>
      </c>
      <c r="J48" s="132">
        <v>66424.631743010003</v>
      </c>
      <c r="K48" s="132">
        <v>449027.87247846008</v>
      </c>
      <c r="L48" s="132">
        <v>236817.91992394999</v>
      </c>
      <c r="M48" s="132">
        <v>212209.95255451003</v>
      </c>
      <c r="N48" s="132">
        <v>15.232100000000001</v>
      </c>
      <c r="O48" s="132">
        <v>18.9772</v>
      </c>
      <c r="P48" s="132">
        <v>19.2087</v>
      </c>
      <c r="Q48" s="132">
        <v>8.9741999999999997</v>
      </c>
      <c r="R48" s="132">
        <v>8.9821000000000009</v>
      </c>
      <c r="S48" s="132">
        <v>28.5852</v>
      </c>
      <c r="T48" s="132">
        <v>28.669799999999999</v>
      </c>
      <c r="U48" s="132">
        <v>28.838999999999999</v>
      </c>
      <c r="V48" s="132">
        <v>13.9701</v>
      </c>
      <c r="W48" s="132">
        <v>10.192</v>
      </c>
      <c r="X48" s="132">
        <v>11.6007</v>
      </c>
      <c r="Y48" s="132">
        <v>12.8248</v>
      </c>
      <c r="Z48" s="132">
        <v>4.5644999999999998</v>
      </c>
      <c r="AA48" s="132">
        <v>12.2981</v>
      </c>
      <c r="AB48" s="132">
        <v>17.236999999999998</v>
      </c>
      <c r="AC48" s="132">
        <v>7.0368000000000004</v>
      </c>
      <c r="AD48" s="133"/>
      <c r="AE48" s="133"/>
      <c r="AF48" s="133"/>
    </row>
    <row r="49" spans="1:32" hidden="1" outlineLevel="1">
      <c r="A49" s="8">
        <v>41699</v>
      </c>
      <c r="B49" s="132">
        <v>761498.15030583995</v>
      </c>
      <c r="C49" s="132">
        <v>436572.54262056999</v>
      </c>
      <c r="D49" s="132">
        <v>324925.60768527002</v>
      </c>
      <c r="E49" s="132">
        <v>212965.36353812</v>
      </c>
      <c r="F49" s="132">
        <v>125107.55669754</v>
      </c>
      <c r="G49" s="132">
        <v>87857.80684058</v>
      </c>
      <c r="H49" s="132">
        <v>194056.02284381993</v>
      </c>
      <c r="I49" s="132">
        <v>127555.35921602999</v>
      </c>
      <c r="J49" s="132">
        <v>66500.663627789996</v>
      </c>
      <c r="K49" s="132">
        <v>442726.87010608992</v>
      </c>
      <c r="L49" s="132">
        <v>224532.97849349998</v>
      </c>
      <c r="M49" s="132">
        <v>218193.89161259</v>
      </c>
      <c r="N49" s="132">
        <v>15.594900000000001</v>
      </c>
      <c r="O49" s="132">
        <v>19.065300000000001</v>
      </c>
      <c r="P49" s="132">
        <v>19.223500000000001</v>
      </c>
      <c r="Q49" s="132">
        <v>8.5843000000000007</v>
      </c>
      <c r="R49" s="132">
        <v>8.6042000000000005</v>
      </c>
      <c r="S49" s="132">
        <v>27.5245</v>
      </c>
      <c r="T49" s="132">
        <v>27.589300000000001</v>
      </c>
      <c r="U49" s="132">
        <v>27.939699999999998</v>
      </c>
      <c r="V49" s="132">
        <v>14.462400000000001</v>
      </c>
      <c r="W49" s="132">
        <v>12.0914</v>
      </c>
      <c r="X49" s="132">
        <v>8.8165999999999993</v>
      </c>
      <c r="Y49" s="132">
        <v>9.4392999999999994</v>
      </c>
      <c r="Z49" s="132">
        <v>4.5186000000000002</v>
      </c>
      <c r="AA49" s="132">
        <v>13.5875</v>
      </c>
      <c r="AB49" s="132">
        <v>18.4207</v>
      </c>
      <c r="AC49" s="132">
        <v>7.5632000000000001</v>
      </c>
      <c r="AD49" s="133"/>
      <c r="AE49" s="133"/>
      <c r="AF49" s="133"/>
    </row>
    <row r="50" spans="1:32" hidden="1" outlineLevel="1">
      <c r="A50" s="8">
        <v>41730</v>
      </c>
      <c r="B50" s="132">
        <v>769631.56897188001</v>
      </c>
      <c r="C50" s="132">
        <v>435146.42002363002</v>
      </c>
      <c r="D50" s="132">
        <v>334485.14894824999</v>
      </c>
      <c r="E50" s="132">
        <v>213379.18544698</v>
      </c>
      <c r="F50" s="132">
        <v>123833.06569115</v>
      </c>
      <c r="G50" s="132">
        <v>89546.119755830005</v>
      </c>
      <c r="H50" s="132">
        <v>196364.07765344999</v>
      </c>
      <c r="I50" s="132">
        <v>128556.72852366</v>
      </c>
      <c r="J50" s="132">
        <v>67807.349129790004</v>
      </c>
      <c r="K50" s="132">
        <v>440533.5185262899</v>
      </c>
      <c r="L50" s="132">
        <v>224482.76547352999</v>
      </c>
      <c r="M50" s="132">
        <v>216050.75305276</v>
      </c>
      <c r="N50" s="132">
        <v>14.5444</v>
      </c>
      <c r="O50" s="132">
        <v>17.055</v>
      </c>
      <c r="P50" s="132">
        <v>17.0062</v>
      </c>
      <c r="Q50" s="132">
        <v>9.5132999999999992</v>
      </c>
      <c r="R50" s="132">
        <v>9.5436999999999994</v>
      </c>
      <c r="S50" s="132">
        <v>25.810600000000001</v>
      </c>
      <c r="T50" s="132">
        <v>26.464200000000002</v>
      </c>
      <c r="U50" s="132">
        <v>25.8856</v>
      </c>
      <c r="V50" s="132">
        <v>10.213800000000001</v>
      </c>
      <c r="W50" s="132">
        <v>9.6127000000000002</v>
      </c>
      <c r="X50" s="132">
        <v>8.5684000000000005</v>
      </c>
      <c r="Y50" s="132">
        <v>9.6415000000000006</v>
      </c>
      <c r="Z50" s="132">
        <v>4.4885000000000002</v>
      </c>
      <c r="AA50" s="132">
        <v>13.803900000000001</v>
      </c>
      <c r="AB50" s="132">
        <v>19.0916</v>
      </c>
      <c r="AC50" s="132">
        <v>7.8631000000000002</v>
      </c>
      <c r="AD50" s="133"/>
      <c r="AE50" s="133"/>
      <c r="AF50" s="133"/>
    </row>
    <row r="51" spans="1:32" hidden="1" outlineLevel="1">
      <c r="A51" s="8">
        <v>41760</v>
      </c>
      <c r="B51" s="132">
        <v>768214.03510823997</v>
      </c>
      <c r="C51" s="132">
        <v>428301.58147460001</v>
      </c>
      <c r="D51" s="132">
        <v>339912.45363364002</v>
      </c>
      <c r="E51" s="132">
        <v>211828.44217867</v>
      </c>
      <c r="F51" s="132">
        <v>120628.748439</v>
      </c>
      <c r="G51" s="132">
        <v>91199.693739669994</v>
      </c>
      <c r="H51" s="132">
        <v>199787.18565281999</v>
      </c>
      <c r="I51" s="132">
        <v>131515.93488643001</v>
      </c>
      <c r="J51" s="132">
        <v>68271.250766390003</v>
      </c>
      <c r="K51" s="132">
        <v>428613.16888368007</v>
      </c>
      <c r="L51" s="132">
        <v>218553.01366952001</v>
      </c>
      <c r="M51" s="132">
        <v>210060.15521415998</v>
      </c>
      <c r="N51" s="132">
        <v>14.5321</v>
      </c>
      <c r="O51" s="132">
        <v>17.589600000000001</v>
      </c>
      <c r="P51" s="132">
        <v>17.101099999999999</v>
      </c>
      <c r="Q51" s="132">
        <v>9.1713000000000005</v>
      </c>
      <c r="R51" s="132">
        <v>9.1874000000000002</v>
      </c>
      <c r="S51" s="132">
        <v>26.916499999999999</v>
      </c>
      <c r="T51" s="132">
        <v>27.030899999999999</v>
      </c>
      <c r="U51" s="132">
        <v>26.635200000000001</v>
      </c>
      <c r="V51" s="132">
        <v>12.528</v>
      </c>
      <c r="W51" s="132">
        <v>11.262600000000001</v>
      </c>
      <c r="X51" s="132">
        <v>8.7936999999999994</v>
      </c>
      <c r="Y51" s="132">
        <v>9.7447999999999997</v>
      </c>
      <c r="Z51" s="132">
        <v>4.8051000000000004</v>
      </c>
      <c r="AA51" s="132">
        <v>14.019500000000001</v>
      </c>
      <c r="AB51" s="132">
        <v>18.944099999999999</v>
      </c>
      <c r="AC51" s="132">
        <v>7.9867999999999997</v>
      </c>
      <c r="AD51" s="133"/>
      <c r="AE51" s="133"/>
      <c r="AF51" s="133"/>
    </row>
    <row r="52" spans="1:32" hidden="1" outlineLevel="1">
      <c r="A52" s="8">
        <v>41791</v>
      </c>
      <c r="B52" s="132">
        <v>747574.67594224995</v>
      </c>
      <c r="C52" s="132">
        <v>415860.67624554998</v>
      </c>
      <c r="D52" s="132">
        <v>331713.99969670002</v>
      </c>
      <c r="E52" s="132">
        <v>205154.28762875</v>
      </c>
      <c r="F52" s="132">
        <v>118767.32617502</v>
      </c>
      <c r="G52" s="132">
        <v>86386.961453729993</v>
      </c>
      <c r="H52" s="132">
        <v>192982.20653174998</v>
      </c>
      <c r="I52" s="132">
        <v>124250.43384575001</v>
      </c>
      <c r="J52" s="132">
        <v>68731.772685999997</v>
      </c>
      <c r="K52" s="132">
        <v>427801.59001057001</v>
      </c>
      <c r="L52" s="132">
        <v>226226.91619243997</v>
      </c>
      <c r="M52" s="132">
        <v>201574.67381812999</v>
      </c>
      <c r="N52" s="132">
        <v>14.2408</v>
      </c>
      <c r="O52" s="132">
        <v>17.056799999999999</v>
      </c>
      <c r="P52" s="132">
        <v>16.660900000000002</v>
      </c>
      <c r="Q52" s="132">
        <v>9.5276999999999994</v>
      </c>
      <c r="R52" s="132">
        <v>9.5525000000000002</v>
      </c>
      <c r="S52" s="132">
        <v>22.9651</v>
      </c>
      <c r="T52" s="132">
        <v>23.047999999999998</v>
      </c>
      <c r="U52" s="132">
        <v>21.717199999999998</v>
      </c>
      <c r="V52" s="132">
        <v>12.789099999999999</v>
      </c>
      <c r="W52" s="132">
        <v>12.088800000000001</v>
      </c>
      <c r="X52" s="132">
        <v>8.9596999999999998</v>
      </c>
      <c r="Y52" s="132">
        <v>9.9164999999999992</v>
      </c>
      <c r="Z52" s="132">
        <v>5.1832000000000003</v>
      </c>
      <c r="AA52" s="132">
        <v>14.145300000000001</v>
      </c>
      <c r="AB52" s="132">
        <v>18.93</v>
      </c>
      <c r="AC52" s="132">
        <v>8.1380999999999997</v>
      </c>
      <c r="AD52" s="133"/>
      <c r="AE52" s="133"/>
      <c r="AF52" s="133"/>
    </row>
    <row r="53" spans="1:32" hidden="1" outlineLevel="1">
      <c r="A53" s="8">
        <v>41821</v>
      </c>
      <c r="B53" s="132">
        <v>748115.96045560995</v>
      </c>
      <c r="C53" s="132">
        <v>412646.40045978001</v>
      </c>
      <c r="D53" s="132">
        <v>335469.55999583</v>
      </c>
      <c r="E53" s="132">
        <v>204652.17070717001</v>
      </c>
      <c r="F53" s="132">
        <v>117507.61797743</v>
      </c>
      <c r="G53" s="132">
        <v>87144.552729739997</v>
      </c>
      <c r="H53" s="132">
        <v>194761.22011708</v>
      </c>
      <c r="I53" s="132">
        <v>126229.71580313001</v>
      </c>
      <c r="J53" s="132">
        <v>68531.504313949976</v>
      </c>
      <c r="K53" s="132">
        <v>425138.37270084006</v>
      </c>
      <c r="L53" s="132">
        <v>225060.08451161004</v>
      </c>
      <c r="M53" s="132">
        <v>200078.28818922996</v>
      </c>
      <c r="N53" s="132">
        <v>13.598699999999999</v>
      </c>
      <c r="O53" s="132">
        <v>15.788399999999999</v>
      </c>
      <c r="P53" s="132">
        <v>15.360200000000001</v>
      </c>
      <c r="Q53" s="132">
        <v>8.9351000000000003</v>
      </c>
      <c r="R53" s="132">
        <v>8.9709000000000003</v>
      </c>
      <c r="S53" s="132">
        <v>23.752099999999999</v>
      </c>
      <c r="T53" s="132">
        <v>23.810500000000001</v>
      </c>
      <c r="U53" s="132">
        <v>22.389299999999999</v>
      </c>
      <c r="V53" s="132">
        <v>11.9795</v>
      </c>
      <c r="W53" s="132">
        <v>7.2382999999999997</v>
      </c>
      <c r="X53" s="132">
        <v>8.0687999999999995</v>
      </c>
      <c r="Y53" s="132">
        <v>8.8427000000000007</v>
      </c>
      <c r="Z53" s="132">
        <v>4.7405999999999997</v>
      </c>
      <c r="AA53" s="132">
        <v>13.8139</v>
      </c>
      <c r="AB53" s="132">
        <v>18.695900000000002</v>
      </c>
      <c r="AC53" s="132">
        <v>7.8018999999999998</v>
      </c>
      <c r="AD53" s="133"/>
      <c r="AE53" s="133"/>
      <c r="AF53" s="133"/>
    </row>
    <row r="54" spans="1:32" hidden="1" outlineLevel="1">
      <c r="A54" s="8">
        <v>41852</v>
      </c>
      <c r="B54" s="132">
        <v>782932.26541234995</v>
      </c>
      <c r="C54" s="132">
        <v>413391.82767337002</v>
      </c>
      <c r="D54" s="132">
        <v>369540.43773897999</v>
      </c>
      <c r="E54" s="132">
        <v>215109.20412422001</v>
      </c>
      <c r="F54" s="132">
        <v>117301.45970485</v>
      </c>
      <c r="G54" s="132">
        <v>97807.744419370007</v>
      </c>
      <c r="H54" s="132">
        <v>206867.54556841002</v>
      </c>
      <c r="I54" s="132">
        <v>131614.66462302001</v>
      </c>
      <c r="J54" s="132">
        <v>75252.880945390003</v>
      </c>
      <c r="K54" s="132">
        <v>438263.67022214999</v>
      </c>
      <c r="L54" s="132">
        <v>220980.5382979</v>
      </c>
      <c r="M54" s="132">
        <v>217283.13192425002</v>
      </c>
      <c r="N54" s="132">
        <v>13.3079</v>
      </c>
      <c r="O54" s="132">
        <v>16.337199999999999</v>
      </c>
      <c r="P54" s="132">
        <v>15.598800000000001</v>
      </c>
      <c r="Q54" s="132">
        <v>8.9481000000000002</v>
      </c>
      <c r="R54" s="132">
        <v>8.9619</v>
      </c>
      <c r="S54" s="132">
        <v>28.683800000000002</v>
      </c>
      <c r="T54" s="132">
        <v>28.781400000000001</v>
      </c>
      <c r="U54" s="132">
        <v>29.619</v>
      </c>
      <c r="V54" s="132">
        <v>15.5967</v>
      </c>
      <c r="W54" s="132">
        <v>10.3742</v>
      </c>
      <c r="X54" s="132">
        <v>7.8148999999999997</v>
      </c>
      <c r="Y54" s="132">
        <v>8.6056000000000008</v>
      </c>
      <c r="Z54" s="132">
        <v>3.9119999999999999</v>
      </c>
      <c r="AA54" s="132">
        <v>13.0829</v>
      </c>
      <c r="AB54" s="132">
        <v>18.290299999999998</v>
      </c>
      <c r="AC54" s="132">
        <v>7.8259999999999996</v>
      </c>
      <c r="AD54" s="133"/>
      <c r="AE54" s="133"/>
      <c r="AF54" s="133"/>
    </row>
    <row r="55" spans="1:32" hidden="1" outlineLevel="1" collapsed="1">
      <c r="A55" s="8">
        <v>41883</v>
      </c>
      <c r="B55" s="132">
        <v>756858.02188717003</v>
      </c>
      <c r="C55" s="132">
        <v>413282.60604293999</v>
      </c>
      <c r="D55" s="132">
        <v>343575.41584422998</v>
      </c>
      <c r="E55" s="132">
        <v>207799.35824261</v>
      </c>
      <c r="F55" s="132">
        <v>116562.98607557001</v>
      </c>
      <c r="G55" s="132">
        <v>91236.372167039997</v>
      </c>
      <c r="H55" s="132">
        <v>218295.42600474009</v>
      </c>
      <c r="I55" s="132">
        <v>149706.53576759002</v>
      </c>
      <c r="J55" s="132">
        <v>68588.890237150001</v>
      </c>
      <c r="K55" s="132">
        <v>410029.48555735016</v>
      </c>
      <c r="L55" s="132">
        <v>212693.25209957996</v>
      </c>
      <c r="M55" s="132">
        <v>197336.23345776999</v>
      </c>
      <c r="N55" s="132">
        <v>14.5792</v>
      </c>
      <c r="O55" s="132">
        <v>16.011600000000001</v>
      </c>
      <c r="P55" s="132">
        <v>15.3141</v>
      </c>
      <c r="Q55" s="132">
        <v>9.4710999999999999</v>
      </c>
      <c r="R55" s="132">
        <v>9.5142000000000007</v>
      </c>
      <c r="S55" s="132">
        <v>28.116800000000001</v>
      </c>
      <c r="T55" s="132">
        <v>28.197500000000002</v>
      </c>
      <c r="U55" s="132">
        <v>28.9649</v>
      </c>
      <c r="V55" s="132">
        <v>14.887600000000001</v>
      </c>
      <c r="W55" s="132">
        <v>9.8297000000000008</v>
      </c>
      <c r="X55" s="132">
        <v>7.8879999999999999</v>
      </c>
      <c r="Y55" s="132">
        <v>8.2448999999999995</v>
      </c>
      <c r="Z55" s="132">
        <v>5.6026999999999996</v>
      </c>
      <c r="AA55" s="132">
        <v>12.670500000000001</v>
      </c>
      <c r="AB55" s="132">
        <v>18.354900000000001</v>
      </c>
      <c r="AC55" s="132">
        <v>7.62</v>
      </c>
      <c r="AD55" s="133"/>
      <c r="AE55" s="133"/>
      <c r="AF55" s="133"/>
    </row>
    <row r="56" spans="1:32" hidden="1" outlineLevel="1" collapsed="1">
      <c r="A56" s="8">
        <v>41913</v>
      </c>
      <c r="B56" s="132">
        <v>752455.44743189996</v>
      </c>
      <c r="C56" s="132">
        <v>416000.49463949999</v>
      </c>
      <c r="D56" s="132">
        <v>336454.95279240003</v>
      </c>
      <c r="E56" s="132">
        <v>204818.69370336001</v>
      </c>
      <c r="F56" s="132">
        <v>115145.76556928</v>
      </c>
      <c r="G56" s="132">
        <v>89672.928134079993</v>
      </c>
      <c r="H56" s="132">
        <v>200774.43128047002</v>
      </c>
      <c r="I56" s="132">
        <v>131258.16505185998</v>
      </c>
      <c r="J56" s="132">
        <v>69516.266228609995</v>
      </c>
      <c r="K56" s="132">
        <v>401547.78789000993</v>
      </c>
      <c r="L56" s="132">
        <v>210425.51910591999</v>
      </c>
      <c r="M56" s="132">
        <v>191122.26878409</v>
      </c>
      <c r="N56" s="132">
        <v>13.597799999999999</v>
      </c>
      <c r="O56" s="132">
        <v>15.948600000000001</v>
      </c>
      <c r="P56" s="132">
        <v>15.5411</v>
      </c>
      <c r="Q56" s="132">
        <v>8.8154000000000003</v>
      </c>
      <c r="R56" s="132">
        <v>8.8255999999999997</v>
      </c>
      <c r="S56" s="132">
        <v>28.2559</v>
      </c>
      <c r="T56" s="132">
        <v>28.3901</v>
      </c>
      <c r="U56" s="132">
        <v>29.498799999999999</v>
      </c>
      <c r="V56" s="132">
        <v>19.310400000000001</v>
      </c>
      <c r="W56" s="132">
        <v>13.253</v>
      </c>
      <c r="X56" s="132">
        <v>7.9157000000000002</v>
      </c>
      <c r="Y56" s="132">
        <v>8.4986999999999995</v>
      </c>
      <c r="Z56" s="132">
        <v>4.3170999999999999</v>
      </c>
      <c r="AA56" s="132">
        <v>13.2418</v>
      </c>
      <c r="AB56" s="132">
        <v>18.295300000000001</v>
      </c>
      <c r="AC56" s="132">
        <v>7.9077999999999999</v>
      </c>
      <c r="AD56" s="133"/>
      <c r="AE56" s="133"/>
      <c r="AF56" s="133"/>
    </row>
    <row r="57" spans="1:32" hidden="1" outlineLevel="1" collapsed="1">
      <c r="A57" s="8">
        <v>41944</v>
      </c>
      <c r="B57" s="132">
        <v>769413.75686273002</v>
      </c>
      <c r="C57" s="132">
        <v>409805.49628447997</v>
      </c>
      <c r="D57" s="132">
        <v>359608.26057824999</v>
      </c>
      <c r="E57" s="132">
        <v>211621.22735808999</v>
      </c>
      <c r="F57" s="132">
        <v>112271.05244143</v>
      </c>
      <c r="G57" s="132">
        <v>99350.174916660006</v>
      </c>
      <c r="H57" s="132">
        <v>207926.58440129008</v>
      </c>
      <c r="I57" s="132">
        <v>129137.48322984998</v>
      </c>
      <c r="J57" s="132">
        <v>78789.101171440008</v>
      </c>
      <c r="K57" s="132">
        <v>419473.41178976005</v>
      </c>
      <c r="L57" s="132">
        <v>206035.81147339998</v>
      </c>
      <c r="M57" s="132">
        <v>213437.60031635995</v>
      </c>
      <c r="N57" s="132">
        <v>14.153700000000001</v>
      </c>
      <c r="O57" s="132">
        <v>16.653700000000001</v>
      </c>
      <c r="P57" s="132">
        <v>16.040400000000002</v>
      </c>
      <c r="Q57" s="132">
        <v>8.4643999999999995</v>
      </c>
      <c r="R57" s="132">
        <v>8.4797999999999991</v>
      </c>
      <c r="S57" s="132">
        <v>27.833200000000001</v>
      </c>
      <c r="T57" s="132">
        <v>28.1295</v>
      </c>
      <c r="U57" s="132">
        <v>28.848700000000001</v>
      </c>
      <c r="V57" s="132">
        <v>10.8833</v>
      </c>
      <c r="W57" s="132">
        <v>6.8723000000000001</v>
      </c>
      <c r="X57" s="132">
        <v>7.8320999999999996</v>
      </c>
      <c r="Y57" s="132">
        <v>8.1936999999999998</v>
      </c>
      <c r="Z57" s="132">
        <v>5.6669999999999998</v>
      </c>
      <c r="AA57" s="132">
        <v>12.753500000000001</v>
      </c>
      <c r="AB57" s="132">
        <v>18.613499999999998</v>
      </c>
      <c r="AC57" s="132">
        <v>7.7567000000000004</v>
      </c>
      <c r="AD57" s="133"/>
      <c r="AE57" s="133"/>
      <c r="AF57" s="133"/>
    </row>
    <row r="58" spans="1:32" hidden="1" outlineLevel="1" collapsed="1">
      <c r="A58" s="8">
        <v>41974</v>
      </c>
      <c r="B58" s="132">
        <v>778840.96029554005</v>
      </c>
      <c r="C58" s="132">
        <v>412939.27281390002</v>
      </c>
      <c r="D58" s="132">
        <v>365901.68748164002</v>
      </c>
      <c r="E58" s="132">
        <v>211214.97879940001</v>
      </c>
      <c r="F58" s="132">
        <v>110074.94183505001</v>
      </c>
      <c r="G58" s="132">
        <v>101140.03696435</v>
      </c>
      <c r="H58" s="132">
        <v>218724.39275888001</v>
      </c>
      <c r="I58" s="132">
        <v>136722.04662949999</v>
      </c>
      <c r="J58" s="132">
        <v>82002.346129380006</v>
      </c>
      <c r="K58" s="132">
        <v>418134.5514663299</v>
      </c>
      <c r="L58" s="132">
        <v>200859.34588110002</v>
      </c>
      <c r="M58" s="132">
        <v>217275.20558523003</v>
      </c>
      <c r="N58" s="132">
        <v>14.5284</v>
      </c>
      <c r="O58" s="132">
        <v>16.8644</v>
      </c>
      <c r="P58" s="132">
        <v>16.497900000000001</v>
      </c>
      <c r="Q58" s="132">
        <v>9.1495999999999995</v>
      </c>
      <c r="R58" s="132">
        <v>9.1766000000000005</v>
      </c>
      <c r="S58" s="132">
        <v>27.876300000000001</v>
      </c>
      <c r="T58" s="132">
        <v>27.947299999999998</v>
      </c>
      <c r="U58" s="132">
        <v>28.215399999999999</v>
      </c>
      <c r="V58" s="132">
        <v>13.2971</v>
      </c>
      <c r="W58" s="132">
        <v>9.8217999999999996</v>
      </c>
      <c r="X58" s="132">
        <v>7.6616999999999997</v>
      </c>
      <c r="Y58" s="132">
        <v>7.9539999999999997</v>
      </c>
      <c r="Z58" s="132">
        <v>5.1957000000000004</v>
      </c>
      <c r="AA58" s="132">
        <v>12.383699999999999</v>
      </c>
      <c r="AB58" s="132">
        <v>17.073799999999999</v>
      </c>
      <c r="AC58" s="132">
        <v>7.8296000000000001</v>
      </c>
      <c r="AD58" s="133"/>
      <c r="AE58" s="133"/>
      <c r="AF58" s="133"/>
    </row>
    <row r="59" spans="1:32" hidden="1" outlineLevel="1" collapsed="1">
      <c r="A59" s="8">
        <v>42005</v>
      </c>
      <c r="B59" s="132">
        <v>778154.08546475996</v>
      </c>
      <c r="C59" s="132">
        <v>411106.00523334998</v>
      </c>
      <c r="D59" s="132">
        <v>367048.08023140999</v>
      </c>
      <c r="E59" s="132">
        <v>211841.6593193</v>
      </c>
      <c r="F59" s="132">
        <v>109426.94380738</v>
      </c>
      <c r="G59" s="132">
        <v>102414.71551192</v>
      </c>
      <c r="H59" s="132">
        <v>216940.39162762999</v>
      </c>
      <c r="I59" s="132">
        <v>136600.34013940001</v>
      </c>
      <c r="J59" s="132">
        <v>80340.05148822999</v>
      </c>
      <c r="K59" s="132">
        <v>410376.58803545003</v>
      </c>
      <c r="L59" s="132">
        <v>196136.92152367003</v>
      </c>
      <c r="M59" s="132">
        <v>214239.66651178003</v>
      </c>
      <c r="N59" s="132">
        <v>14.3965</v>
      </c>
      <c r="O59" s="132">
        <v>17.052600000000002</v>
      </c>
      <c r="P59" s="132">
        <v>16.5077</v>
      </c>
      <c r="Q59" s="132">
        <v>8.4606999999999992</v>
      </c>
      <c r="R59" s="132">
        <v>8.4745000000000008</v>
      </c>
      <c r="S59" s="132">
        <v>27.260999999999999</v>
      </c>
      <c r="T59" s="132">
        <v>27.643899999999999</v>
      </c>
      <c r="U59" s="132">
        <v>27.600200000000001</v>
      </c>
      <c r="V59" s="132">
        <v>12.0624</v>
      </c>
      <c r="W59" s="132">
        <v>11.315099999999999</v>
      </c>
      <c r="X59" s="132">
        <v>6.0303000000000004</v>
      </c>
      <c r="Y59" s="132">
        <v>6.0698999999999996</v>
      </c>
      <c r="Z59" s="132">
        <v>5.6573000000000002</v>
      </c>
      <c r="AA59" s="132">
        <v>12.5425</v>
      </c>
      <c r="AB59" s="132">
        <v>17.241499999999998</v>
      </c>
      <c r="AC59" s="132">
        <v>8.0576000000000008</v>
      </c>
      <c r="AD59" s="133"/>
      <c r="AE59" s="133"/>
      <c r="AF59" s="133"/>
    </row>
    <row r="60" spans="1:32" hidden="1" outlineLevel="1" collapsed="1">
      <c r="A60" s="8">
        <v>42036</v>
      </c>
      <c r="B60" s="132">
        <v>1017550.66037137</v>
      </c>
      <c r="C60" s="132">
        <v>403278.44158871</v>
      </c>
      <c r="D60" s="132">
        <v>614272.21878265997</v>
      </c>
      <c r="E60" s="132">
        <v>281189.56427849998</v>
      </c>
      <c r="F60" s="132">
        <v>108491.38470136</v>
      </c>
      <c r="G60" s="132">
        <v>172698.17957713999</v>
      </c>
      <c r="H60" s="132">
        <v>276891.81056388991</v>
      </c>
      <c r="I60" s="132">
        <v>138600.66982375999</v>
      </c>
      <c r="J60" s="132">
        <v>138291.14074013001</v>
      </c>
      <c r="K60" s="132">
        <v>536222.9710163601</v>
      </c>
      <c r="L60" s="132">
        <v>188544.88948506996</v>
      </c>
      <c r="M60" s="132">
        <v>347678.08153129008</v>
      </c>
      <c r="N60" s="132">
        <v>14.8124</v>
      </c>
      <c r="O60" s="132">
        <v>18.714600000000001</v>
      </c>
      <c r="P60" s="132">
        <v>18.424900000000001</v>
      </c>
      <c r="Q60" s="132">
        <v>8.7472999999999992</v>
      </c>
      <c r="R60" s="132">
        <v>8.7544000000000004</v>
      </c>
      <c r="S60" s="132">
        <v>26.189699999999998</v>
      </c>
      <c r="T60" s="132">
        <v>26.339200000000002</v>
      </c>
      <c r="U60" s="132">
        <v>25.277699999999999</v>
      </c>
      <c r="V60" s="132">
        <v>14.4377</v>
      </c>
      <c r="W60" s="132">
        <v>10.3765</v>
      </c>
      <c r="X60" s="132">
        <v>6.9762000000000004</v>
      </c>
      <c r="Y60" s="132">
        <v>7.3208000000000002</v>
      </c>
      <c r="Z60" s="132">
        <v>5.3757999999999999</v>
      </c>
      <c r="AA60" s="132">
        <v>10.9223</v>
      </c>
      <c r="AB60" s="132">
        <v>16.5655</v>
      </c>
      <c r="AC60" s="132">
        <v>7.5208000000000004</v>
      </c>
      <c r="AD60" s="133"/>
      <c r="AE60" s="133"/>
      <c r="AF60" s="133"/>
    </row>
    <row r="61" spans="1:32" hidden="1" outlineLevel="1" collapsed="1">
      <c r="A61" s="8">
        <v>42064</v>
      </c>
      <c r="B61" s="132">
        <v>900508.71092691994</v>
      </c>
      <c r="C61" s="132">
        <v>390574.26554314001</v>
      </c>
      <c r="D61" s="132">
        <v>509934.44538378</v>
      </c>
      <c r="E61" s="132">
        <v>249381.13861657999</v>
      </c>
      <c r="F61" s="132">
        <v>107471.18982604</v>
      </c>
      <c r="G61" s="132">
        <v>141909.94879053999</v>
      </c>
      <c r="H61" s="132">
        <v>246459.22523960003</v>
      </c>
      <c r="I61" s="132">
        <v>137853.64334774</v>
      </c>
      <c r="J61" s="132">
        <v>108605.58189185997</v>
      </c>
      <c r="K61" s="132">
        <v>455240.14519513992</v>
      </c>
      <c r="L61" s="132">
        <v>181551.27971673998</v>
      </c>
      <c r="M61" s="132">
        <v>273688.86547840002</v>
      </c>
      <c r="N61" s="132">
        <v>15.782299999999999</v>
      </c>
      <c r="O61" s="132">
        <v>23.369599999999998</v>
      </c>
      <c r="P61" s="132">
        <v>23.705200000000001</v>
      </c>
      <c r="Q61" s="132">
        <v>7.2922000000000002</v>
      </c>
      <c r="R61" s="132">
        <v>7.3007999999999997</v>
      </c>
      <c r="S61" s="132">
        <v>26.045500000000001</v>
      </c>
      <c r="T61" s="132">
        <v>26.1736</v>
      </c>
      <c r="U61" s="132">
        <v>24.716000000000001</v>
      </c>
      <c r="V61" s="132">
        <v>15.105600000000001</v>
      </c>
      <c r="W61" s="132">
        <v>11.9482</v>
      </c>
      <c r="X61" s="132">
        <v>10.036</v>
      </c>
      <c r="Y61" s="132">
        <v>11.1668</v>
      </c>
      <c r="Z61" s="132">
        <v>4.5392999999999999</v>
      </c>
      <c r="AA61" s="132">
        <v>12.0143</v>
      </c>
      <c r="AB61" s="132">
        <v>17.665400000000002</v>
      </c>
      <c r="AC61" s="132">
        <v>7.8662000000000001</v>
      </c>
      <c r="AD61" s="133"/>
      <c r="AE61" s="133"/>
      <c r="AF61" s="133"/>
    </row>
    <row r="62" spans="1:32" hidden="1" outlineLevel="1" collapsed="1">
      <c r="A62" s="8">
        <v>42095</v>
      </c>
      <c r="B62" s="132">
        <v>841940.10239265999</v>
      </c>
      <c r="C62" s="132">
        <v>389739.58106373</v>
      </c>
      <c r="D62" s="132">
        <v>452200.52132892999</v>
      </c>
      <c r="E62" s="132">
        <v>233481.34146975001</v>
      </c>
      <c r="F62" s="132">
        <v>107283.62114473</v>
      </c>
      <c r="G62" s="132">
        <v>126197.72032502</v>
      </c>
      <c r="H62" s="132">
        <v>231329.52875325998</v>
      </c>
      <c r="I62" s="132">
        <v>136386.61036741995</v>
      </c>
      <c r="J62" s="132">
        <v>94942.918385839992</v>
      </c>
      <c r="K62" s="132">
        <v>427472.23432669992</v>
      </c>
      <c r="L62" s="132">
        <v>186474.08205731004</v>
      </c>
      <c r="M62" s="132">
        <v>240998.15226938998</v>
      </c>
      <c r="N62" s="132">
        <v>18.2818</v>
      </c>
      <c r="O62" s="132">
        <v>23.755800000000001</v>
      </c>
      <c r="P62" s="132">
        <v>23.725000000000001</v>
      </c>
      <c r="Q62" s="132">
        <v>8.9238</v>
      </c>
      <c r="R62" s="132">
        <v>8.9382000000000001</v>
      </c>
      <c r="S62" s="132">
        <v>26.942399999999999</v>
      </c>
      <c r="T62" s="132">
        <v>27.0349</v>
      </c>
      <c r="U62" s="132">
        <v>25.725300000000001</v>
      </c>
      <c r="V62" s="132">
        <v>14.5549</v>
      </c>
      <c r="W62" s="132">
        <v>10.8367</v>
      </c>
      <c r="X62" s="132">
        <v>12.9002</v>
      </c>
      <c r="Y62" s="132">
        <v>14.0806</v>
      </c>
      <c r="Z62" s="132">
        <v>4.1124999999999998</v>
      </c>
      <c r="AA62" s="132">
        <v>13.945600000000001</v>
      </c>
      <c r="AB62" s="132">
        <v>19.8902</v>
      </c>
      <c r="AC62" s="132">
        <v>8.9253999999999998</v>
      </c>
      <c r="AD62" s="133"/>
      <c r="AE62" s="133"/>
      <c r="AF62" s="133"/>
    </row>
    <row r="63" spans="1:32" hidden="1" outlineLevel="1" collapsed="1">
      <c r="A63" s="8">
        <v>42125</v>
      </c>
      <c r="B63" s="132">
        <v>812316.84233600996</v>
      </c>
      <c r="C63" s="132">
        <v>370956.62926329998</v>
      </c>
      <c r="D63" s="132">
        <v>441360.21307270997</v>
      </c>
      <c r="E63" s="132">
        <v>204156.69154251</v>
      </c>
      <c r="F63" s="132">
        <v>103196.34308041001</v>
      </c>
      <c r="G63" s="132">
        <v>100960.3484621</v>
      </c>
      <c r="H63" s="132">
        <v>231882.91404358996</v>
      </c>
      <c r="I63" s="132">
        <v>137964.08452504</v>
      </c>
      <c r="J63" s="132">
        <v>93918.829518550017</v>
      </c>
      <c r="K63" s="132">
        <v>412281.57122872997</v>
      </c>
      <c r="L63" s="132">
        <v>183131.94891775001</v>
      </c>
      <c r="M63" s="132">
        <v>229149.62231098002</v>
      </c>
      <c r="N63" s="132">
        <v>18.165299999999998</v>
      </c>
      <c r="O63" s="132">
        <v>23.412299999999998</v>
      </c>
      <c r="P63" s="132">
        <v>23.1755</v>
      </c>
      <c r="Q63" s="132">
        <v>9.6951999999999998</v>
      </c>
      <c r="R63" s="132">
        <v>9.7407000000000004</v>
      </c>
      <c r="S63" s="132">
        <v>28.003399999999999</v>
      </c>
      <c r="T63" s="132">
        <v>28.332599999999999</v>
      </c>
      <c r="U63" s="132">
        <v>27.358499999999999</v>
      </c>
      <c r="V63" s="132">
        <v>14.6469</v>
      </c>
      <c r="W63" s="132">
        <v>13.3454</v>
      </c>
      <c r="X63" s="132">
        <v>13.789099999999999</v>
      </c>
      <c r="Y63" s="132">
        <v>14.541</v>
      </c>
      <c r="Z63" s="132">
        <v>5.1531000000000002</v>
      </c>
      <c r="AA63" s="132">
        <v>14.126099999999999</v>
      </c>
      <c r="AB63" s="132">
        <v>19.338000000000001</v>
      </c>
      <c r="AC63" s="132">
        <v>8.9116</v>
      </c>
      <c r="AD63" s="133"/>
      <c r="AE63" s="133"/>
      <c r="AF63" s="133"/>
    </row>
    <row r="64" spans="1:32" hidden="1" outlineLevel="1" collapsed="1">
      <c r="A64" s="8">
        <v>42156</v>
      </c>
      <c r="B64" s="132">
        <v>811459.42346132</v>
      </c>
      <c r="C64" s="132">
        <v>370436.99355930998</v>
      </c>
      <c r="D64" s="132">
        <v>441022.42990201002</v>
      </c>
      <c r="E64" s="132">
        <v>203277.46851703001</v>
      </c>
      <c r="F64" s="132">
        <v>102735.25714977</v>
      </c>
      <c r="G64" s="132">
        <v>100542.21136726</v>
      </c>
      <c r="H64" s="132">
        <v>240037.79178308998</v>
      </c>
      <c r="I64" s="132">
        <v>145978.72998241999</v>
      </c>
      <c r="J64" s="132">
        <v>94059.061800670024</v>
      </c>
      <c r="K64" s="132">
        <v>411167.14658430009</v>
      </c>
      <c r="L64" s="132">
        <v>186261.81290393003</v>
      </c>
      <c r="M64" s="132">
        <v>224905.33368037001</v>
      </c>
      <c r="N64" s="132">
        <v>17.5503</v>
      </c>
      <c r="O64" s="132">
        <v>22.152100000000001</v>
      </c>
      <c r="P64" s="132">
        <v>21.622800000000002</v>
      </c>
      <c r="Q64" s="132">
        <v>9.2640999999999991</v>
      </c>
      <c r="R64" s="132">
        <v>9.2942999999999998</v>
      </c>
      <c r="S64" s="132">
        <v>28.3596</v>
      </c>
      <c r="T64" s="132">
        <v>28.482399999999998</v>
      </c>
      <c r="U64" s="132">
        <v>27.067799999999998</v>
      </c>
      <c r="V64" s="132">
        <v>14.6417</v>
      </c>
      <c r="W64" s="132">
        <v>9.3661999999999992</v>
      </c>
      <c r="X64" s="132">
        <v>13.5656</v>
      </c>
      <c r="Y64" s="132">
        <v>14.2666</v>
      </c>
      <c r="Z64" s="132">
        <v>4.8023999999999996</v>
      </c>
      <c r="AA64" s="132">
        <v>13.1341</v>
      </c>
      <c r="AB64" s="132">
        <v>18.644200000000001</v>
      </c>
      <c r="AC64" s="132">
        <v>7.9626999999999999</v>
      </c>
      <c r="AD64" s="133"/>
      <c r="AE64" s="133"/>
      <c r="AF64" s="133"/>
    </row>
    <row r="65" spans="1:32" hidden="1" outlineLevel="1" collapsed="1">
      <c r="A65" s="8">
        <v>42186</v>
      </c>
      <c r="B65" s="132">
        <v>821709.46116627997</v>
      </c>
      <c r="C65" s="132">
        <v>369784.78991237999</v>
      </c>
      <c r="D65" s="132">
        <v>451924.67125389999</v>
      </c>
      <c r="E65" s="132">
        <v>203322.46218857</v>
      </c>
      <c r="F65" s="132">
        <v>101221.19511814001</v>
      </c>
      <c r="G65" s="132">
        <v>102101.26707043</v>
      </c>
      <c r="H65" s="132">
        <v>243235.07591857997</v>
      </c>
      <c r="I65" s="132">
        <v>148591.38227212999</v>
      </c>
      <c r="J65" s="132">
        <v>94643.693646450003</v>
      </c>
      <c r="K65" s="132">
        <v>403887.21152046998</v>
      </c>
      <c r="L65" s="132">
        <v>181663.12178412999</v>
      </c>
      <c r="M65" s="132">
        <v>222224.08973633999</v>
      </c>
      <c r="N65" s="132">
        <v>17.555399999999999</v>
      </c>
      <c r="O65" s="132">
        <v>21.512599999999999</v>
      </c>
      <c r="P65" s="132">
        <v>20.839300000000001</v>
      </c>
      <c r="Q65" s="132">
        <v>8.5173000000000005</v>
      </c>
      <c r="R65" s="132">
        <v>8.5239999999999991</v>
      </c>
      <c r="S65" s="132">
        <v>28.763999999999999</v>
      </c>
      <c r="T65" s="132">
        <v>28.917100000000001</v>
      </c>
      <c r="U65" s="132">
        <v>27.861599999999999</v>
      </c>
      <c r="V65" s="132">
        <v>16.0595</v>
      </c>
      <c r="W65" s="132">
        <v>12.505699999999999</v>
      </c>
      <c r="X65" s="132">
        <v>13.252000000000001</v>
      </c>
      <c r="Y65" s="132">
        <v>13.952400000000001</v>
      </c>
      <c r="Z65" s="132">
        <v>4.5479000000000003</v>
      </c>
      <c r="AA65" s="132">
        <v>12.501200000000001</v>
      </c>
      <c r="AB65" s="132">
        <v>17.806999999999999</v>
      </c>
      <c r="AC65" s="132">
        <v>7.4682000000000004</v>
      </c>
      <c r="AD65" s="133"/>
      <c r="AE65" s="133"/>
      <c r="AF65" s="133"/>
    </row>
    <row r="66" spans="1:32" hidden="1" outlineLevel="1" collapsed="1">
      <c r="A66" s="8">
        <v>42217</v>
      </c>
      <c r="B66" s="132">
        <v>813482.57033859997</v>
      </c>
      <c r="C66" s="132">
        <v>374798.71693524998</v>
      </c>
      <c r="D66" s="132">
        <v>438683.85340334999</v>
      </c>
      <c r="E66" s="132">
        <v>200333.83497376999</v>
      </c>
      <c r="F66" s="132">
        <v>101043.46197888</v>
      </c>
      <c r="G66" s="132">
        <v>99290.37299489</v>
      </c>
      <c r="H66" s="132">
        <v>237764.66415164003</v>
      </c>
      <c r="I66" s="132">
        <v>149037.41439094002</v>
      </c>
      <c r="J66" s="132">
        <v>88727.249760700011</v>
      </c>
      <c r="K66" s="132">
        <v>397033.59114749008</v>
      </c>
      <c r="L66" s="132">
        <v>180848.39651989998</v>
      </c>
      <c r="M66" s="132">
        <v>216185.19462758998</v>
      </c>
      <c r="N66" s="132">
        <v>17.416699999999999</v>
      </c>
      <c r="O66" s="132">
        <v>21.5945</v>
      </c>
      <c r="P66" s="132">
        <v>20.8188</v>
      </c>
      <c r="Q66" s="132">
        <v>8.5152999999999999</v>
      </c>
      <c r="R66" s="132">
        <v>8.5505999999999993</v>
      </c>
      <c r="S66" s="132">
        <v>29.186299999999999</v>
      </c>
      <c r="T66" s="132">
        <v>29.251999999999999</v>
      </c>
      <c r="U66" s="132">
        <v>28.1038</v>
      </c>
      <c r="V66" s="132">
        <v>20.485900000000001</v>
      </c>
      <c r="W66" s="132">
        <v>13.2415</v>
      </c>
      <c r="X66" s="132">
        <v>12.122999999999999</v>
      </c>
      <c r="Y66" s="132">
        <v>12.805199999999999</v>
      </c>
      <c r="Z66" s="132">
        <v>3.6808000000000001</v>
      </c>
      <c r="AA66" s="132">
        <v>12.0288</v>
      </c>
      <c r="AB66" s="132">
        <v>17.39</v>
      </c>
      <c r="AC66" s="132">
        <v>7.1317000000000004</v>
      </c>
      <c r="AD66" s="133"/>
      <c r="AE66" s="133"/>
      <c r="AF66" s="133"/>
    </row>
    <row r="67" spans="1:32" hidden="1" outlineLevel="1" collapsed="1">
      <c r="A67" s="8">
        <v>42248</v>
      </c>
      <c r="B67" s="132">
        <v>791846.17255016998</v>
      </c>
      <c r="C67" s="132">
        <v>363955.23142804002</v>
      </c>
      <c r="D67" s="132">
        <v>427890.94112213003</v>
      </c>
      <c r="E67" s="132">
        <v>173520.12698736999</v>
      </c>
      <c r="F67" s="132">
        <v>82677.837224649993</v>
      </c>
      <c r="G67" s="132">
        <v>90842.28976272</v>
      </c>
      <c r="H67" s="132">
        <v>247677.82984767997</v>
      </c>
      <c r="I67" s="132">
        <v>153684.58603588998</v>
      </c>
      <c r="J67" s="132">
        <v>93993.243811789987</v>
      </c>
      <c r="K67" s="132">
        <v>382118.18605366</v>
      </c>
      <c r="L67" s="132">
        <v>177449.43758177001</v>
      </c>
      <c r="M67" s="132">
        <v>204668.74847188999</v>
      </c>
      <c r="N67" s="132">
        <v>17.989899999999999</v>
      </c>
      <c r="O67" s="132">
        <v>21.6569</v>
      </c>
      <c r="P67" s="132">
        <v>20.680099999999999</v>
      </c>
      <c r="Q67" s="132">
        <v>10.331799999999999</v>
      </c>
      <c r="R67" s="132">
        <v>10.430300000000001</v>
      </c>
      <c r="S67" s="132">
        <v>29.322099999999999</v>
      </c>
      <c r="T67" s="132">
        <v>29.407</v>
      </c>
      <c r="U67" s="132">
        <v>28.347899999999999</v>
      </c>
      <c r="V67" s="132">
        <v>16.272300000000001</v>
      </c>
      <c r="W67" s="132">
        <v>7.8226000000000004</v>
      </c>
      <c r="X67" s="132">
        <v>12.2712</v>
      </c>
      <c r="Y67" s="132">
        <v>12.7096</v>
      </c>
      <c r="Z67" s="132">
        <v>4.4843000000000002</v>
      </c>
      <c r="AA67" s="132">
        <v>11.499599999999999</v>
      </c>
      <c r="AB67" s="132">
        <v>17.523900000000001</v>
      </c>
      <c r="AC67" s="132">
        <v>6.8193000000000001</v>
      </c>
      <c r="AD67" s="133"/>
      <c r="AE67" s="133"/>
      <c r="AF67" s="133"/>
    </row>
    <row r="68" spans="1:32" hidden="1" outlineLevel="1" collapsed="1">
      <c r="A68" s="8">
        <v>42278</v>
      </c>
      <c r="B68" s="132">
        <v>817375.28602589003</v>
      </c>
      <c r="C68" s="132">
        <v>365737.44979296002</v>
      </c>
      <c r="D68" s="132">
        <v>451637.83623293001</v>
      </c>
      <c r="E68" s="132">
        <v>177547.67318851</v>
      </c>
      <c r="F68" s="132">
        <v>82296.419658960003</v>
      </c>
      <c r="G68" s="132">
        <v>95251.253529549998</v>
      </c>
      <c r="H68" s="132">
        <v>250266.77045242998</v>
      </c>
      <c r="I68" s="132">
        <v>155864.24437202001</v>
      </c>
      <c r="J68" s="132">
        <v>94402.526080409996</v>
      </c>
      <c r="K68" s="132">
        <v>399534.38061346998</v>
      </c>
      <c r="L68" s="132">
        <v>182882.35218800997</v>
      </c>
      <c r="M68" s="132">
        <v>216652.02842545998</v>
      </c>
      <c r="N68" s="132">
        <v>17.3718</v>
      </c>
      <c r="O68" s="132">
        <v>21.274100000000001</v>
      </c>
      <c r="P68" s="132">
        <v>20.3521</v>
      </c>
      <c r="Q68" s="132">
        <v>8.7603000000000009</v>
      </c>
      <c r="R68" s="132">
        <v>8.8104999999999993</v>
      </c>
      <c r="S68" s="132">
        <v>30.367000000000001</v>
      </c>
      <c r="T68" s="132">
        <v>30.587599999999998</v>
      </c>
      <c r="U68" s="132">
        <v>29.3797</v>
      </c>
      <c r="V68" s="132">
        <v>11.6973</v>
      </c>
      <c r="W68" s="132">
        <v>8.5983000000000001</v>
      </c>
      <c r="X68" s="132">
        <v>11.8207</v>
      </c>
      <c r="Y68" s="132">
        <v>12.269</v>
      </c>
      <c r="Z68" s="132">
        <v>4.1623000000000001</v>
      </c>
      <c r="AA68" s="132">
        <v>11.713800000000001</v>
      </c>
      <c r="AB68" s="132">
        <v>17.085100000000001</v>
      </c>
      <c r="AC68" s="132">
        <v>6.7378</v>
      </c>
      <c r="AD68" s="133"/>
      <c r="AE68" s="133"/>
      <c r="AF68" s="133"/>
    </row>
    <row r="69" spans="1:32" hidden="1" outlineLevel="1" collapsed="1">
      <c r="A69" s="8">
        <v>42309</v>
      </c>
      <c r="B69" s="132">
        <v>836026.13112697995</v>
      </c>
      <c r="C69" s="132">
        <v>365676.43233395001</v>
      </c>
      <c r="D69" s="132">
        <v>470349.69879302999</v>
      </c>
      <c r="E69" s="132">
        <v>182527.15290583001</v>
      </c>
      <c r="F69" s="132">
        <v>82452.835950670007</v>
      </c>
      <c r="G69" s="132">
        <v>100074.31695516</v>
      </c>
      <c r="H69" s="132">
        <v>255562.41793809997</v>
      </c>
      <c r="I69" s="132">
        <v>155896.78392744003</v>
      </c>
      <c r="J69" s="132">
        <v>99665.634010659996</v>
      </c>
      <c r="K69" s="132">
        <v>405080.00204863009</v>
      </c>
      <c r="L69" s="132">
        <v>184074.05624431995</v>
      </c>
      <c r="M69" s="132">
        <v>221005.94580430994</v>
      </c>
      <c r="N69" s="132">
        <v>17.114000000000001</v>
      </c>
      <c r="O69" s="132">
        <v>21.223400000000002</v>
      </c>
      <c r="P69" s="132">
        <v>20.197700000000001</v>
      </c>
      <c r="Q69" s="132">
        <v>9.3893000000000004</v>
      </c>
      <c r="R69" s="132">
        <v>9.4074000000000009</v>
      </c>
      <c r="S69" s="132">
        <v>30.191600000000001</v>
      </c>
      <c r="T69" s="132">
        <v>30.320599999999999</v>
      </c>
      <c r="U69" s="132">
        <v>29.450399999999998</v>
      </c>
      <c r="V69" s="132">
        <v>13.863</v>
      </c>
      <c r="W69" s="132">
        <v>7.3395000000000001</v>
      </c>
      <c r="X69" s="132">
        <v>11.3507</v>
      </c>
      <c r="Y69" s="132">
        <v>11.669600000000001</v>
      </c>
      <c r="Z69" s="132">
        <v>5.1444999999999999</v>
      </c>
      <c r="AA69" s="132">
        <v>11.342599999999999</v>
      </c>
      <c r="AB69" s="132">
        <v>16.8188</v>
      </c>
      <c r="AC69" s="132">
        <v>6.5016999999999996</v>
      </c>
      <c r="AD69" s="133"/>
      <c r="AE69" s="133"/>
      <c r="AF69" s="133"/>
    </row>
    <row r="70" spans="1:32" hidden="1" outlineLevel="1" collapsed="1">
      <c r="A70" s="8">
        <v>42339</v>
      </c>
      <c r="B70" s="132">
        <v>787795.15709313995</v>
      </c>
      <c r="C70" s="132">
        <v>338621.02937339002</v>
      </c>
      <c r="D70" s="132">
        <v>449174.12771974999</v>
      </c>
      <c r="E70" s="132">
        <v>174868.68097669</v>
      </c>
      <c r="F70" s="132">
        <v>80051.165590529999</v>
      </c>
      <c r="G70" s="132">
        <v>94817.515386159997</v>
      </c>
      <c r="H70" s="132">
        <v>265447.56507448002</v>
      </c>
      <c r="I70" s="132">
        <v>169079.92680220999</v>
      </c>
      <c r="J70" s="132">
        <v>96367.638272269978</v>
      </c>
      <c r="K70" s="132">
        <v>410895.48524955002</v>
      </c>
      <c r="L70" s="132">
        <v>198876.49731332995</v>
      </c>
      <c r="M70" s="132">
        <v>212018.98793622002</v>
      </c>
      <c r="N70" s="132">
        <v>17.671800000000001</v>
      </c>
      <c r="O70" s="132">
        <v>20.757999999999999</v>
      </c>
      <c r="P70" s="132">
        <v>19.9359</v>
      </c>
      <c r="Q70" s="132">
        <v>8.9541000000000004</v>
      </c>
      <c r="R70" s="132">
        <v>9.0070999999999994</v>
      </c>
      <c r="S70" s="132">
        <v>27.375699999999998</v>
      </c>
      <c r="T70" s="132">
        <v>27.493099999999998</v>
      </c>
      <c r="U70" s="132">
        <v>26.062899999999999</v>
      </c>
      <c r="V70" s="132">
        <v>11.179500000000001</v>
      </c>
      <c r="W70" s="132">
        <v>8.4047000000000001</v>
      </c>
      <c r="X70" s="132">
        <v>10.2547</v>
      </c>
      <c r="Y70" s="132">
        <v>10.6616</v>
      </c>
      <c r="Z70" s="132">
        <v>4.3422000000000001</v>
      </c>
      <c r="AA70" s="132">
        <v>11.269600000000001</v>
      </c>
      <c r="AB70" s="132">
        <v>16.6995</v>
      </c>
      <c r="AC70" s="132">
        <v>6.4715999999999996</v>
      </c>
      <c r="AD70" s="133"/>
      <c r="AE70" s="133"/>
      <c r="AF70" s="133"/>
    </row>
    <row r="71" spans="1:32" hidden="1" outlineLevel="1" collapsed="1">
      <c r="A71" s="8">
        <v>42370</v>
      </c>
      <c r="B71" s="132">
        <v>808208.21965617</v>
      </c>
      <c r="C71" s="132">
        <v>338257.35469120002</v>
      </c>
      <c r="D71" s="132">
        <v>469950.86496496998</v>
      </c>
      <c r="E71" s="132">
        <v>178440.11103090999</v>
      </c>
      <c r="F71" s="132">
        <v>79814.796657600004</v>
      </c>
      <c r="G71" s="132">
        <v>98625.314373310001</v>
      </c>
      <c r="H71" s="132">
        <v>273812.59953176999</v>
      </c>
      <c r="I71" s="132">
        <v>171818.41022809001</v>
      </c>
      <c r="J71" s="132">
        <v>101994.18930367999</v>
      </c>
      <c r="K71" s="132">
        <v>414018.13332985004</v>
      </c>
      <c r="L71" s="132">
        <v>190883.90399077002</v>
      </c>
      <c r="M71" s="132">
        <v>223134.22933907999</v>
      </c>
      <c r="N71" s="132">
        <v>16.739000000000001</v>
      </c>
      <c r="O71" s="132">
        <v>20.380700000000001</v>
      </c>
      <c r="P71" s="132">
        <v>19.421800000000001</v>
      </c>
      <c r="Q71" s="132">
        <v>8.8394999999999992</v>
      </c>
      <c r="R71" s="132">
        <v>8.9186999999999994</v>
      </c>
      <c r="S71" s="132">
        <v>31.176600000000001</v>
      </c>
      <c r="T71" s="132">
        <v>31.327100000000002</v>
      </c>
      <c r="U71" s="132">
        <v>30.777100000000001</v>
      </c>
      <c r="V71" s="132">
        <v>14.793799999999999</v>
      </c>
      <c r="W71" s="132">
        <v>10.283899999999999</v>
      </c>
      <c r="X71" s="132">
        <v>9.7041000000000004</v>
      </c>
      <c r="Y71" s="132">
        <v>9.9990000000000006</v>
      </c>
      <c r="Z71" s="132">
        <v>3.9933999999999998</v>
      </c>
      <c r="AA71" s="132">
        <v>10.516299999999999</v>
      </c>
      <c r="AB71" s="132">
        <v>15.6126</v>
      </c>
      <c r="AC71" s="132">
        <v>6.0003000000000002</v>
      </c>
      <c r="AD71" s="133"/>
      <c r="AE71" s="133"/>
      <c r="AF71" s="133"/>
    </row>
    <row r="72" spans="1:32" hidden="1" outlineLevel="1" collapsed="1">
      <c r="A72" s="8">
        <v>42401</v>
      </c>
      <c r="B72" s="132">
        <v>841972.82575248997</v>
      </c>
      <c r="C72" s="132">
        <v>341574.32453217998</v>
      </c>
      <c r="D72" s="132">
        <v>500398.50122030999</v>
      </c>
      <c r="E72" s="132">
        <v>184457.79975616999</v>
      </c>
      <c r="F72" s="132">
        <v>80000.269801989998</v>
      </c>
      <c r="G72" s="132">
        <v>104457.52995418001</v>
      </c>
      <c r="H72" s="132">
        <v>281817.83501232002</v>
      </c>
      <c r="I72" s="132">
        <v>171815.98721478999</v>
      </c>
      <c r="J72" s="132">
        <v>110001.84779753</v>
      </c>
      <c r="K72" s="132">
        <v>429165.72573353001</v>
      </c>
      <c r="L72" s="132">
        <v>190389.27050881</v>
      </c>
      <c r="M72" s="132">
        <v>238776.45522472</v>
      </c>
      <c r="N72" s="132">
        <v>16.395199999999999</v>
      </c>
      <c r="O72" s="132">
        <v>20.249400000000001</v>
      </c>
      <c r="P72" s="132">
        <v>19.1965</v>
      </c>
      <c r="Q72" s="132">
        <v>8.7035999999999998</v>
      </c>
      <c r="R72" s="132">
        <v>8.7515000000000001</v>
      </c>
      <c r="S72" s="132">
        <v>29.511199999999999</v>
      </c>
      <c r="T72" s="132">
        <v>29.6374</v>
      </c>
      <c r="U72" s="132">
        <v>28.655000000000001</v>
      </c>
      <c r="V72" s="132">
        <v>10.612500000000001</v>
      </c>
      <c r="W72" s="132">
        <v>7.2031999999999998</v>
      </c>
      <c r="X72" s="132">
        <v>10.163399999999999</v>
      </c>
      <c r="Y72" s="132">
        <v>10.5587</v>
      </c>
      <c r="Z72" s="132">
        <v>3.3614000000000002</v>
      </c>
      <c r="AA72" s="132">
        <v>11.0814</v>
      </c>
      <c r="AB72" s="132">
        <v>17.229299999999999</v>
      </c>
      <c r="AC72" s="132">
        <v>6.3033999999999999</v>
      </c>
      <c r="AD72" s="133"/>
      <c r="AE72" s="133"/>
      <c r="AF72" s="133"/>
    </row>
    <row r="73" spans="1:32" hidden="1" outlineLevel="1" collapsed="1">
      <c r="A73" s="8">
        <v>42430</v>
      </c>
      <c r="B73" s="132">
        <v>821723.26090934</v>
      </c>
      <c r="C73" s="132">
        <v>338733.31442313001</v>
      </c>
      <c r="D73" s="132">
        <v>482989.94648620998</v>
      </c>
      <c r="E73" s="132">
        <v>176878.30547326</v>
      </c>
      <c r="F73" s="132">
        <v>79691.291599260003</v>
      </c>
      <c r="G73" s="132">
        <v>97187.013873999997</v>
      </c>
      <c r="H73" s="132">
        <v>278618.69514152996</v>
      </c>
      <c r="I73" s="132">
        <v>164140.24281934995</v>
      </c>
      <c r="J73" s="132">
        <v>114478.45232218002</v>
      </c>
      <c r="K73" s="132">
        <v>423704.56580996996</v>
      </c>
      <c r="L73" s="132">
        <v>193164.98697925001</v>
      </c>
      <c r="M73" s="132">
        <v>230539.57883071993</v>
      </c>
      <c r="N73" s="132">
        <v>16.523599999999998</v>
      </c>
      <c r="O73" s="132">
        <v>20.554300000000001</v>
      </c>
      <c r="P73" s="132">
        <v>19.613900000000001</v>
      </c>
      <c r="Q73" s="132">
        <v>8.8603000000000005</v>
      </c>
      <c r="R73" s="132">
        <v>8.8920999999999992</v>
      </c>
      <c r="S73" s="132">
        <v>30.131699999999999</v>
      </c>
      <c r="T73" s="132">
        <v>30.275200000000002</v>
      </c>
      <c r="U73" s="132">
        <v>29.738800000000001</v>
      </c>
      <c r="V73" s="132">
        <v>12.5261</v>
      </c>
      <c r="W73" s="132">
        <v>8.0953999999999997</v>
      </c>
      <c r="X73" s="132">
        <v>11.5405</v>
      </c>
      <c r="Y73" s="132">
        <v>12.206</v>
      </c>
      <c r="Z73" s="132">
        <v>3.786</v>
      </c>
      <c r="AA73" s="132">
        <v>11.6851</v>
      </c>
      <c r="AB73" s="132">
        <v>17.279499999999999</v>
      </c>
      <c r="AC73" s="132">
        <v>6.4661</v>
      </c>
      <c r="AD73" s="133"/>
      <c r="AE73" s="133"/>
      <c r="AF73" s="133"/>
    </row>
    <row r="74" spans="1:32" hidden="1" outlineLevel="1" collapsed="1">
      <c r="A74" s="8">
        <v>42461</v>
      </c>
      <c r="B74" s="132">
        <v>802015.63475668</v>
      </c>
      <c r="C74" s="132">
        <v>336294.57058961998</v>
      </c>
      <c r="D74" s="132">
        <v>465721.06416706002</v>
      </c>
      <c r="E74" s="132">
        <v>170598.16983368999</v>
      </c>
      <c r="F74" s="132">
        <v>78576.680803419993</v>
      </c>
      <c r="G74" s="132">
        <v>92021.489030269993</v>
      </c>
      <c r="H74" s="132">
        <v>285303.53397803003</v>
      </c>
      <c r="I74" s="132">
        <v>169423.63493245997</v>
      </c>
      <c r="J74" s="132">
        <v>115879.89904557001</v>
      </c>
      <c r="K74" s="132">
        <v>419349.85728502006</v>
      </c>
      <c r="L74" s="132">
        <v>197228.63912054998</v>
      </c>
      <c r="M74" s="132">
        <v>222121.21816446999</v>
      </c>
      <c r="N74" s="132">
        <v>16.662099999999999</v>
      </c>
      <c r="O74" s="132">
        <v>21.194299999999998</v>
      </c>
      <c r="P74" s="132">
        <v>20.3383</v>
      </c>
      <c r="Q74" s="132">
        <v>9.0452999999999992</v>
      </c>
      <c r="R74" s="132">
        <v>9.0632999999999999</v>
      </c>
      <c r="S74" s="132">
        <v>29.698599999999999</v>
      </c>
      <c r="T74" s="132">
        <v>29.811</v>
      </c>
      <c r="U74" s="132">
        <v>29.103400000000001</v>
      </c>
      <c r="V74" s="132">
        <v>10.8163</v>
      </c>
      <c r="W74" s="132">
        <v>7.0462999999999996</v>
      </c>
      <c r="X74" s="132">
        <v>12.246</v>
      </c>
      <c r="Y74" s="132">
        <v>13.128</v>
      </c>
      <c r="Z74" s="132">
        <v>3.3052999999999999</v>
      </c>
      <c r="AA74" s="132">
        <v>11.9618</v>
      </c>
      <c r="AB74" s="132">
        <v>17.023499999999999</v>
      </c>
      <c r="AC74" s="132">
        <v>6.2061999999999999</v>
      </c>
      <c r="AD74" s="133"/>
      <c r="AE74" s="133"/>
      <c r="AF74" s="133"/>
    </row>
    <row r="75" spans="1:32" hidden="1" outlineLevel="1" collapsed="1">
      <c r="A75" s="8">
        <v>42491</v>
      </c>
      <c r="B75" s="132">
        <v>799483.96752641001</v>
      </c>
      <c r="C75" s="132">
        <v>336749.51642190001</v>
      </c>
      <c r="D75" s="132">
        <v>462734.45110450999</v>
      </c>
      <c r="E75" s="132">
        <v>169711.94608535999</v>
      </c>
      <c r="F75" s="132">
        <v>78804.863241159997</v>
      </c>
      <c r="G75" s="132">
        <v>90907.082844200006</v>
      </c>
      <c r="H75" s="132">
        <v>287919.16953124997</v>
      </c>
      <c r="I75" s="132">
        <v>177069.57458431998</v>
      </c>
      <c r="J75" s="132">
        <v>110849.59494692998</v>
      </c>
      <c r="K75" s="132">
        <v>419030.51304660016</v>
      </c>
      <c r="L75" s="132">
        <v>197478.24299735998</v>
      </c>
      <c r="M75" s="132">
        <v>221552.27004924003</v>
      </c>
      <c r="N75" s="132">
        <v>16.7654</v>
      </c>
      <c r="O75" s="132">
        <v>21.183800000000002</v>
      </c>
      <c r="P75" s="132">
        <v>20.317399999999999</v>
      </c>
      <c r="Q75" s="132">
        <v>9.0190999999999999</v>
      </c>
      <c r="R75" s="132">
        <v>9.0311000000000003</v>
      </c>
      <c r="S75" s="132">
        <v>31.668199999999999</v>
      </c>
      <c r="T75" s="132">
        <v>31.714300000000001</v>
      </c>
      <c r="U75" s="132">
        <v>32.145600000000002</v>
      </c>
      <c r="V75" s="132">
        <v>18.1694</v>
      </c>
      <c r="W75" s="132">
        <v>7.5183999999999997</v>
      </c>
      <c r="X75" s="132">
        <v>12.4651</v>
      </c>
      <c r="Y75" s="132">
        <v>13.128</v>
      </c>
      <c r="Z75" s="132">
        <v>2.9811000000000001</v>
      </c>
      <c r="AA75" s="132">
        <v>11.3308</v>
      </c>
      <c r="AB75" s="132">
        <v>16.290900000000001</v>
      </c>
      <c r="AC75" s="132">
        <v>5.7986000000000004</v>
      </c>
      <c r="AD75" s="133"/>
      <c r="AE75" s="133"/>
      <c r="AF75" s="133"/>
    </row>
    <row r="76" spans="1:32" hidden="1" outlineLevel="1" collapsed="1">
      <c r="A76" s="8">
        <v>42522</v>
      </c>
      <c r="B76" s="132">
        <v>779362.37075221003</v>
      </c>
      <c r="C76" s="132">
        <v>334394.33681682002</v>
      </c>
      <c r="D76" s="132">
        <v>444968.03393539001</v>
      </c>
      <c r="E76" s="132">
        <v>165611.3371256</v>
      </c>
      <c r="F76" s="132">
        <v>77737.552848299994</v>
      </c>
      <c r="G76" s="132">
        <v>87873.784277300001</v>
      </c>
      <c r="H76" s="132">
        <v>294641.05493541999</v>
      </c>
      <c r="I76" s="132">
        <v>178050.29702170996</v>
      </c>
      <c r="J76" s="132">
        <v>116590.75791371</v>
      </c>
      <c r="K76" s="132">
        <v>422448.56800773001</v>
      </c>
      <c r="L76" s="132">
        <v>203725.62582558001</v>
      </c>
      <c r="M76" s="132">
        <v>218722.94218215</v>
      </c>
      <c r="N76" s="132">
        <v>15.958500000000001</v>
      </c>
      <c r="O76" s="132">
        <v>20.402799999999999</v>
      </c>
      <c r="P76" s="132">
        <v>19.599499999999999</v>
      </c>
      <c r="Q76" s="132">
        <v>9.2599</v>
      </c>
      <c r="R76" s="132">
        <v>9.2720000000000002</v>
      </c>
      <c r="S76" s="132">
        <v>32.534799999999997</v>
      </c>
      <c r="T76" s="132">
        <v>32.608800000000002</v>
      </c>
      <c r="U76" s="132">
        <v>33.304699999999997</v>
      </c>
      <c r="V76" s="132">
        <v>16.422599999999999</v>
      </c>
      <c r="W76" s="132">
        <v>11.423299999999999</v>
      </c>
      <c r="X76" s="132">
        <v>11.612299999999999</v>
      </c>
      <c r="Y76" s="132">
        <v>12.1967</v>
      </c>
      <c r="Z76" s="132">
        <v>2.5537000000000001</v>
      </c>
      <c r="AA76" s="132">
        <v>10.4589</v>
      </c>
      <c r="AB76" s="132">
        <v>16.093</v>
      </c>
      <c r="AC76" s="132">
        <v>5.1516999999999999</v>
      </c>
      <c r="AD76" s="133"/>
      <c r="AE76" s="133"/>
      <c r="AF76" s="133"/>
    </row>
    <row r="77" spans="1:32" hidden="1" outlineLevel="1" collapsed="1">
      <c r="A77" s="8">
        <v>42552</v>
      </c>
      <c r="B77" s="132">
        <v>783991.90736717999</v>
      </c>
      <c r="C77" s="132">
        <v>341686.33485629997</v>
      </c>
      <c r="D77" s="132">
        <v>442305.57251088001</v>
      </c>
      <c r="E77" s="132">
        <v>161164.59014988001</v>
      </c>
      <c r="F77" s="132">
        <v>75908.457157280005</v>
      </c>
      <c r="G77" s="132">
        <v>85256.132992600003</v>
      </c>
      <c r="H77" s="132">
        <v>298831.06096155004</v>
      </c>
      <c r="I77" s="132">
        <v>182240.72983966995</v>
      </c>
      <c r="J77" s="132">
        <v>116590.33112187999</v>
      </c>
      <c r="K77" s="132">
        <v>421588.51156813995</v>
      </c>
      <c r="L77" s="132">
        <v>203347.93978100002</v>
      </c>
      <c r="M77" s="132">
        <v>218240.57178714001</v>
      </c>
      <c r="N77" s="132">
        <v>15.238799999999999</v>
      </c>
      <c r="O77" s="132">
        <v>18.177099999999999</v>
      </c>
      <c r="P77" s="132">
        <v>17.122499999999999</v>
      </c>
      <c r="Q77" s="132">
        <v>8.5923999999999996</v>
      </c>
      <c r="R77" s="132">
        <v>8.6029</v>
      </c>
      <c r="S77" s="132">
        <v>30.996200000000002</v>
      </c>
      <c r="T77" s="132">
        <v>31.010300000000001</v>
      </c>
      <c r="U77" s="132">
        <v>31.3413</v>
      </c>
      <c r="V77" s="132">
        <v>24.133600000000001</v>
      </c>
      <c r="W77" s="132">
        <v>9.7439</v>
      </c>
      <c r="X77" s="132">
        <v>10.443300000000001</v>
      </c>
      <c r="Y77" s="132">
        <v>10.966799999999999</v>
      </c>
      <c r="Z77" s="132">
        <v>2.6741000000000001</v>
      </c>
      <c r="AA77" s="132">
        <v>10.4046</v>
      </c>
      <c r="AB77" s="132">
        <v>15.348699999999999</v>
      </c>
      <c r="AC77" s="132">
        <v>5.0065</v>
      </c>
      <c r="AD77" s="133"/>
      <c r="AE77" s="133"/>
      <c r="AF77" s="133"/>
    </row>
    <row r="78" spans="1:32" hidden="1" outlineLevel="1" collapsed="1">
      <c r="A78" s="8">
        <v>42583</v>
      </c>
      <c r="B78" s="132">
        <v>807601.56701634999</v>
      </c>
      <c r="C78" s="132">
        <v>362760.66355167999</v>
      </c>
      <c r="D78" s="132">
        <v>444840.90346467</v>
      </c>
      <c r="E78" s="132">
        <v>164137.64186048001</v>
      </c>
      <c r="F78" s="132">
        <v>77218.623168260005</v>
      </c>
      <c r="G78" s="132">
        <v>86919.018692219994</v>
      </c>
      <c r="H78" s="132">
        <v>298323.10698776005</v>
      </c>
      <c r="I78" s="132">
        <v>176534.42863415001</v>
      </c>
      <c r="J78" s="132">
        <v>121788.67835361001</v>
      </c>
      <c r="K78" s="132">
        <v>426983.33925783995</v>
      </c>
      <c r="L78" s="132">
        <v>199671.95999696001</v>
      </c>
      <c r="M78" s="132">
        <v>227311.37926088003</v>
      </c>
      <c r="N78" s="132">
        <v>15.0701</v>
      </c>
      <c r="O78" s="132">
        <v>17.116900000000001</v>
      </c>
      <c r="P78" s="132">
        <v>16.051100000000002</v>
      </c>
      <c r="Q78" s="132">
        <v>8.4999000000000002</v>
      </c>
      <c r="R78" s="132">
        <v>8.4922000000000004</v>
      </c>
      <c r="S78" s="132">
        <v>30.639900000000001</v>
      </c>
      <c r="T78" s="132">
        <v>30.887899999999998</v>
      </c>
      <c r="U78" s="132">
        <v>31.297999999999998</v>
      </c>
      <c r="V78" s="132">
        <v>5.3902000000000001</v>
      </c>
      <c r="W78" s="132">
        <v>1.8118000000000001</v>
      </c>
      <c r="X78" s="132">
        <v>9.2065999999999999</v>
      </c>
      <c r="Y78" s="132">
        <v>9.7619000000000007</v>
      </c>
      <c r="Z78" s="132">
        <v>2.1888999999999998</v>
      </c>
      <c r="AA78" s="132">
        <v>9.5114000000000001</v>
      </c>
      <c r="AB78" s="132">
        <v>14.441000000000001</v>
      </c>
      <c r="AC78" s="132">
        <v>4.5738000000000003</v>
      </c>
      <c r="AD78" s="133"/>
      <c r="AE78" s="133"/>
      <c r="AF78" s="133"/>
    </row>
    <row r="79" spans="1:32" hidden="1" outlineLevel="1" collapsed="1">
      <c r="A79" s="8">
        <v>42614</v>
      </c>
      <c r="B79" s="132">
        <v>812080.32531599002</v>
      </c>
      <c r="C79" s="132">
        <v>368959.44371070003</v>
      </c>
      <c r="D79" s="132">
        <v>443120.88160528999</v>
      </c>
      <c r="E79" s="132">
        <v>163975.53593608999</v>
      </c>
      <c r="F79" s="132">
        <v>77287.336412119999</v>
      </c>
      <c r="G79" s="132">
        <v>86688.199523970005</v>
      </c>
      <c r="H79" s="132">
        <v>294808.31771666004</v>
      </c>
      <c r="I79" s="132">
        <v>174089.79604551999</v>
      </c>
      <c r="J79" s="132">
        <v>120718.52167114004</v>
      </c>
      <c r="K79" s="132">
        <v>433591.32958043006</v>
      </c>
      <c r="L79" s="132">
        <v>204190.05772626001</v>
      </c>
      <c r="M79" s="132">
        <v>229401.27185417002</v>
      </c>
      <c r="N79" s="132">
        <v>14.574</v>
      </c>
      <c r="O79" s="132">
        <v>16.9954</v>
      </c>
      <c r="P79" s="132">
        <v>15.917299999999999</v>
      </c>
      <c r="Q79" s="132">
        <v>8.3053000000000008</v>
      </c>
      <c r="R79" s="132">
        <v>8.3130000000000006</v>
      </c>
      <c r="S79" s="132">
        <v>30.6371</v>
      </c>
      <c r="T79" s="132">
        <v>30.696999999999999</v>
      </c>
      <c r="U79" s="132">
        <v>30.994299999999999</v>
      </c>
      <c r="V79" s="132">
        <v>20.5288</v>
      </c>
      <c r="W79" s="132">
        <v>10.3584</v>
      </c>
      <c r="X79" s="132">
        <v>9.7651000000000003</v>
      </c>
      <c r="Y79" s="132">
        <v>10.0969</v>
      </c>
      <c r="Z79" s="132">
        <v>3.5257000000000001</v>
      </c>
      <c r="AA79" s="132">
        <v>9.1587999999999994</v>
      </c>
      <c r="AB79" s="132">
        <v>14.0642</v>
      </c>
      <c r="AC79" s="132">
        <v>4.5773000000000001</v>
      </c>
      <c r="AD79" s="133"/>
      <c r="AE79" s="133"/>
      <c r="AF79" s="133"/>
    </row>
    <row r="80" spans="1:32" hidden="1" outlineLevel="1" collapsed="1">
      <c r="A80" s="8">
        <v>42644</v>
      </c>
      <c r="B80" s="132">
        <v>810118.42427995999</v>
      </c>
      <c r="C80" s="132">
        <v>392891.69650684</v>
      </c>
      <c r="D80" s="132">
        <v>417226.72777311999</v>
      </c>
      <c r="E80" s="132">
        <v>160996.33318918</v>
      </c>
      <c r="F80" s="132">
        <v>76874.586075209998</v>
      </c>
      <c r="G80" s="132">
        <v>84121.747113970006</v>
      </c>
      <c r="H80" s="132">
        <v>298179.17698900006</v>
      </c>
      <c r="I80" s="132">
        <v>182456.18724198002</v>
      </c>
      <c r="J80" s="132">
        <v>115722.98974701998</v>
      </c>
      <c r="K80" s="132">
        <v>430337.29319959995</v>
      </c>
      <c r="L80" s="132">
        <v>204240.1892393</v>
      </c>
      <c r="M80" s="132">
        <v>226097.10396030001</v>
      </c>
      <c r="N80" s="132">
        <v>13.2872</v>
      </c>
      <c r="O80" s="132">
        <v>14.398400000000001</v>
      </c>
      <c r="P80" s="132">
        <v>13.579800000000001</v>
      </c>
      <c r="Q80" s="132">
        <v>9.1119000000000003</v>
      </c>
      <c r="R80" s="132">
        <v>9.1306999999999992</v>
      </c>
      <c r="S80" s="132">
        <v>30.599399999999999</v>
      </c>
      <c r="T80" s="132">
        <v>30.613</v>
      </c>
      <c r="U80" s="132">
        <v>30.9239</v>
      </c>
      <c r="V80" s="132">
        <v>22.139700000000001</v>
      </c>
      <c r="W80" s="132">
        <v>10.5275</v>
      </c>
      <c r="X80" s="132">
        <v>9.8322000000000003</v>
      </c>
      <c r="Y80" s="132">
        <v>10.1111</v>
      </c>
      <c r="Z80" s="132">
        <v>3.4962</v>
      </c>
      <c r="AA80" s="132">
        <v>9.2509999999999994</v>
      </c>
      <c r="AB80" s="132">
        <v>14.0564</v>
      </c>
      <c r="AC80" s="132">
        <v>4.7159000000000004</v>
      </c>
      <c r="AD80" s="133"/>
      <c r="AE80" s="133"/>
      <c r="AF80" s="133"/>
    </row>
    <row r="81" spans="1:32" hidden="1" outlineLevel="1" collapsed="1">
      <c r="A81" s="8">
        <v>42675</v>
      </c>
      <c r="B81" s="132">
        <v>811140.45928388997</v>
      </c>
      <c r="C81" s="132">
        <v>423578.58986010001</v>
      </c>
      <c r="D81" s="132">
        <v>387561.86942379002</v>
      </c>
      <c r="E81" s="132">
        <v>160501.60117486</v>
      </c>
      <c r="F81" s="132">
        <v>77339.310872849994</v>
      </c>
      <c r="G81" s="132">
        <v>83162.290302010006</v>
      </c>
      <c r="H81" s="132">
        <v>290753.50515749003</v>
      </c>
      <c r="I81" s="132">
        <v>180194.03664106998</v>
      </c>
      <c r="J81" s="132">
        <v>110559.46851642001</v>
      </c>
      <c r="K81" s="132">
        <v>430962.07875067007</v>
      </c>
      <c r="L81" s="132">
        <v>205573.25148456002</v>
      </c>
      <c r="M81" s="132">
        <v>225388.82726611002</v>
      </c>
      <c r="N81" s="132">
        <v>13.1052</v>
      </c>
      <c r="O81" s="132">
        <v>14.005000000000001</v>
      </c>
      <c r="P81" s="132">
        <v>13.0869</v>
      </c>
      <c r="Q81" s="132">
        <v>8.7879000000000005</v>
      </c>
      <c r="R81" s="132">
        <v>8.8076000000000008</v>
      </c>
      <c r="S81" s="132">
        <v>30.499199999999998</v>
      </c>
      <c r="T81" s="132">
        <v>30.521100000000001</v>
      </c>
      <c r="U81" s="132">
        <v>30.970800000000001</v>
      </c>
      <c r="V81" s="132">
        <v>21.663900000000002</v>
      </c>
      <c r="W81" s="132">
        <v>10.934100000000001</v>
      </c>
      <c r="X81" s="132">
        <v>9.0198999999999998</v>
      </c>
      <c r="Y81" s="132">
        <v>9.3405000000000005</v>
      </c>
      <c r="Z81" s="132">
        <v>3.6394000000000002</v>
      </c>
      <c r="AA81" s="132">
        <v>9.6637000000000004</v>
      </c>
      <c r="AB81" s="132">
        <v>14.0098</v>
      </c>
      <c r="AC81" s="132">
        <v>5.0431999999999997</v>
      </c>
      <c r="AD81" s="133"/>
      <c r="AE81" s="133"/>
      <c r="AF81" s="133"/>
    </row>
    <row r="82" spans="1:32" hidden="1" outlineLevel="1" collapsed="1">
      <c r="A82" s="8">
        <v>42705</v>
      </c>
      <c r="B82" s="132">
        <v>822114.34799005999</v>
      </c>
      <c r="C82" s="132">
        <v>417431.67211027001</v>
      </c>
      <c r="D82" s="132">
        <v>404682.67587978998</v>
      </c>
      <c r="E82" s="132">
        <v>163333.08824734</v>
      </c>
      <c r="F82" s="132">
        <v>76709.869338010001</v>
      </c>
      <c r="G82" s="132">
        <v>86623.218909329997</v>
      </c>
      <c r="H82" s="132">
        <v>310559.13924365997</v>
      </c>
      <c r="I82" s="132">
        <v>193453.23654668999</v>
      </c>
      <c r="J82" s="132">
        <v>117105.90269696999</v>
      </c>
      <c r="K82" s="132">
        <v>444676.45596152003</v>
      </c>
      <c r="L82" s="132">
        <v>209601.25877749998</v>
      </c>
      <c r="M82" s="132">
        <v>235075.19718401998</v>
      </c>
      <c r="N82" s="132">
        <v>14.2075</v>
      </c>
      <c r="O82" s="132">
        <v>16.183199999999999</v>
      </c>
      <c r="P82" s="132">
        <v>15.1214</v>
      </c>
      <c r="Q82" s="132">
        <v>7.6665000000000001</v>
      </c>
      <c r="R82" s="132">
        <v>7.6788999999999996</v>
      </c>
      <c r="S82" s="132">
        <v>29.6708</v>
      </c>
      <c r="T82" s="132">
        <v>29.6828</v>
      </c>
      <c r="U82" s="132">
        <v>29.511099999999999</v>
      </c>
      <c r="V82" s="132">
        <v>24.743500000000001</v>
      </c>
      <c r="W82" s="132">
        <v>10.335100000000001</v>
      </c>
      <c r="X82" s="132">
        <v>8.9809000000000001</v>
      </c>
      <c r="Y82" s="132">
        <v>9.3917999999999999</v>
      </c>
      <c r="Z82" s="132">
        <v>3.7084999999999999</v>
      </c>
      <c r="AA82" s="132">
        <v>9.6812000000000005</v>
      </c>
      <c r="AB82" s="132">
        <v>13.913399999999999</v>
      </c>
      <c r="AC82" s="132">
        <v>5.1303000000000001</v>
      </c>
      <c r="AD82" s="133"/>
      <c r="AE82" s="133"/>
      <c r="AF82" s="133"/>
    </row>
    <row r="83" spans="1:32" hidden="1" outlineLevel="1" collapsed="1">
      <c r="A83" s="8">
        <v>42736</v>
      </c>
      <c r="B83" s="132">
        <v>808593.43913509999</v>
      </c>
      <c r="C83" s="132">
        <v>414668.75678713003</v>
      </c>
      <c r="D83" s="132">
        <v>393924.68234797003</v>
      </c>
      <c r="E83" s="132">
        <v>163657.82971809001</v>
      </c>
      <c r="F83" s="132">
        <v>77868.222369869996</v>
      </c>
      <c r="G83" s="132">
        <v>85789.607348220001</v>
      </c>
      <c r="H83" s="132">
        <v>299689.34646373999</v>
      </c>
      <c r="I83" s="132">
        <v>186394.67402969001</v>
      </c>
      <c r="J83" s="132">
        <v>113294.67243404996</v>
      </c>
      <c r="K83" s="132">
        <v>437688.87861632998</v>
      </c>
      <c r="L83" s="132">
        <v>206074.61423476</v>
      </c>
      <c r="M83" s="132">
        <v>231614.26438156996</v>
      </c>
      <c r="N83" s="132">
        <v>13.836</v>
      </c>
      <c r="O83" s="132">
        <v>16.0322</v>
      </c>
      <c r="P83" s="132">
        <v>14.7919</v>
      </c>
      <c r="Q83" s="132">
        <v>7.8324999999999996</v>
      </c>
      <c r="R83" s="132">
        <v>7.8532999999999999</v>
      </c>
      <c r="S83" s="132">
        <v>29.775200000000002</v>
      </c>
      <c r="T83" s="132">
        <v>29.799700000000001</v>
      </c>
      <c r="U83" s="132">
        <v>29.754799999999999</v>
      </c>
      <c r="V83" s="132">
        <v>18.597300000000001</v>
      </c>
      <c r="W83" s="132">
        <v>9.1569000000000003</v>
      </c>
      <c r="X83" s="132">
        <v>8.4543999999999997</v>
      </c>
      <c r="Y83" s="132">
        <v>8.7181999999999995</v>
      </c>
      <c r="Z83" s="132">
        <v>3.9683999999999999</v>
      </c>
      <c r="AA83" s="132">
        <v>9.6737000000000002</v>
      </c>
      <c r="AB83" s="132">
        <v>14.3835</v>
      </c>
      <c r="AC83" s="132">
        <v>4.7042000000000002</v>
      </c>
      <c r="AD83" s="133"/>
      <c r="AE83" s="133"/>
      <c r="AF83" s="133"/>
    </row>
    <row r="84" spans="1:32" hidden="1" outlineLevel="1" collapsed="1">
      <c r="A84" s="8">
        <v>42767</v>
      </c>
      <c r="B84" s="132">
        <v>800416.88833807001</v>
      </c>
      <c r="C84" s="132">
        <v>415110.48174870998</v>
      </c>
      <c r="D84" s="132">
        <v>385306.40658935998</v>
      </c>
      <c r="E84" s="132">
        <v>161936.75162190001</v>
      </c>
      <c r="F84" s="132">
        <v>78543.429897859998</v>
      </c>
      <c r="G84" s="132">
        <v>83393.321724039997</v>
      </c>
      <c r="H84" s="132">
        <v>298194.61718082998</v>
      </c>
      <c r="I84" s="132">
        <v>184287.67224168999</v>
      </c>
      <c r="J84" s="132">
        <v>113906.94493913997</v>
      </c>
      <c r="K84" s="132">
        <v>436924.30568922008</v>
      </c>
      <c r="L84" s="132">
        <v>208393.03055172006</v>
      </c>
      <c r="M84" s="132">
        <v>228531.27513750002</v>
      </c>
      <c r="N84" s="132">
        <v>13.905799999999999</v>
      </c>
      <c r="O84" s="132">
        <v>15.5913</v>
      </c>
      <c r="P84" s="132">
        <v>14.419700000000001</v>
      </c>
      <c r="Q84" s="132">
        <v>7.7782</v>
      </c>
      <c r="R84" s="132">
        <v>7.7990000000000004</v>
      </c>
      <c r="S84" s="132">
        <v>29.9543</v>
      </c>
      <c r="T84" s="132">
        <v>29.970199999999998</v>
      </c>
      <c r="U84" s="132">
        <v>30.189699999999998</v>
      </c>
      <c r="V84" s="132">
        <v>18.317299999999999</v>
      </c>
      <c r="W84" s="132">
        <v>6.8769</v>
      </c>
      <c r="X84" s="132">
        <v>8.5363000000000007</v>
      </c>
      <c r="Y84" s="132">
        <v>8.7627000000000006</v>
      </c>
      <c r="Z84" s="132">
        <v>3.4906000000000001</v>
      </c>
      <c r="AA84" s="132">
        <v>8.8742999999999999</v>
      </c>
      <c r="AB84" s="132">
        <v>13.579000000000001</v>
      </c>
      <c r="AC84" s="132">
        <v>4.3014000000000001</v>
      </c>
      <c r="AD84" s="133"/>
      <c r="AE84" s="133"/>
      <c r="AF84" s="133"/>
    </row>
    <row r="85" spans="1:32" hidden="1" outlineLevel="1" collapsed="1">
      <c r="A85" s="8">
        <v>42795</v>
      </c>
      <c r="B85" s="132">
        <v>793045.34146378003</v>
      </c>
      <c r="C85" s="132">
        <v>417288.33072822</v>
      </c>
      <c r="D85" s="132">
        <v>375757.01073555998</v>
      </c>
      <c r="E85" s="132">
        <v>161146.41091559001</v>
      </c>
      <c r="F85" s="132">
        <v>80269.073323079996</v>
      </c>
      <c r="G85" s="132">
        <v>80877.337592509997</v>
      </c>
      <c r="H85" s="132">
        <v>309396.51081345003</v>
      </c>
      <c r="I85" s="132">
        <v>192277.74400183</v>
      </c>
      <c r="J85" s="132">
        <v>117118.76681161999</v>
      </c>
      <c r="K85" s="132">
        <v>440537.72966690001</v>
      </c>
      <c r="L85" s="132">
        <v>213409.56192884</v>
      </c>
      <c r="M85" s="132">
        <v>227128.16773805997</v>
      </c>
      <c r="N85" s="132">
        <v>13.9884</v>
      </c>
      <c r="O85" s="132">
        <v>15.7919</v>
      </c>
      <c r="P85" s="132">
        <v>14.746</v>
      </c>
      <c r="Q85" s="132">
        <v>8.4216999999999995</v>
      </c>
      <c r="R85" s="132">
        <v>8.4383999999999997</v>
      </c>
      <c r="S85" s="132">
        <v>29.265000000000001</v>
      </c>
      <c r="T85" s="132">
        <v>29.273599999999998</v>
      </c>
      <c r="U85" s="132">
        <v>28.980699999999999</v>
      </c>
      <c r="V85" s="132">
        <v>27.592199999999998</v>
      </c>
      <c r="W85" s="132">
        <v>9.5050000000000008</v>
      </c>
      <c r="X85" s="132">
        <v>9.1259999999999994</v>
      </c>
      <c r="Y85" s="132">
        <v>9.3168000000000006</v>
      </c>
      <c r="Z85" s="132">
        <v>3.18</v>
      </c>
      <c r="AA85" s="132">
        <v>8.9192</v>
      </c>
      <c r="AB85" s="132">
        <v>13.464399999999999</v>
      </c>
      <c r="AC85" s="132">
        <v>3.7515000000000001</v>
      </c>
      <c r="AD85" s="133"/>
      <c r="AE85" s="133"/>
      <c r="AF85" s="133"/>
    </row>
    <row r="86" spans="1:32" hidden="1" outlineLevel="1" collapsed="1">
      <c r="A86" s="8">
        <v>42826</v>
      </c>
      <c r="B86" s="132">
        <v>788350.41833957005</v>
      </c>
      <c r="C86" s="132">
        <v>418623.64094216999</v>
      </c>
      <c r="D86" s="132">
        <v>369726.7773974</v>
      </c>
      <c r="E86" s="132">
        <v>159865.89404699</v>
      </c>
      <c r="F86" s="132">
        <v>80955.368573650005</v>
      </c>
      <c r="G86" s="132">
        <v>78910.525473340007</v>
      </c>
      <c r="H86" s="132">
        <v>311000.20236977993</v>
      </c>
      <c r="I86" s="132">
        <v>193387.50571512003</v>
      </c>
      <c r="J86" s="132">
        <v>117612.69665466002</v>
      </c>
      <c r="K86" s="132">
        <v>446486.03038549004</v>
      </c>
      <c r="L86" s="132">
        <v>221875.76207111002</v>
      </c>
      <c r="M86" s="132">
        <v>224610.26831437999</v>
      </c>
      <c r="N86" s="132">
        <v>13.5261</v>
      </c>
      <c r="O86" s="132">
        <v>15.2234</v>
      </c>
      <c r="P86" s="132">
        <v>14.234500000000001</v>
      </c>
      <c r="Q86" s="132">
        <v>8.7841000000000005</v>
      </c>
      <c r="R86" s="132">
        <v>8.7848000000000006</v>
      </c>
      <c r="S86" s="132">
        <v>29.575099999999999</v>
      </c>
      <c r="T86" s="132">
        <v>29.622900000000001</v>
      </c>
      <c r="U86" s="132">
        <v>29.667899999999999</v>
      </c>
      <c r="V86" s="132">
        <v>13.820600000000001</v>
      </c>
      <c r="W86" s="132">
        <v>8.6631999999999998</v>
      </c>
      <c r="X86" s="132">
        <v>8.7590000000000003</v>
      </c>
      <c r="Y86" s="132">
        <v>9.0375999999999994</v>
      </c>
      <c r="Z86" s="132">
        <v>3.2886000000000002</v>
      </c>
      <c r="AA86" s="132">
        <v>8.2120999999999995</v>
      </c>
      <c r="AB86" s="132">
        <v>12.5985</v>
      </c>
      <c r="AC86" s="132">
        <v>3.6663000000000001</v>
      </c>
      <c r="AD86" s="133"/>
      <c r="AE86" s="133"/>
      <c r="AF86" s="133"/>
    </row>
    <row r="87" spans="1:32" hidden="1" outlineLevel="1" collapsed="1">
      <c r="A87" s="8">
        <v>42856</v>
      </c>
      <c r="B87" s="132">
        <v>783718.83675185998</v>
      </c>
      <c r="C87" s="132">
        <v>416630.9877387</v>
      </c>
      <c r="D87" s="132">
        <v>367087.84901315998</v>
      </c>
      <c r="E87" s="132">
        <v>160027.88953057001</v>
      </c>
      <c r="F87" s="132">
        <v>83054.041231290001</v>
      </c>
      <c r="G87" s="132">
        <v>76973.848299279998</v>
      </c>
      <c r="H87" s="132">
        <v>309854.52749686997</v>
      </c>
      <c r="I87" s="132">
        <v>193133.31996807997</v>
      </c>
      <c r="J87" s="132">
        <v>116721.20752879001</v>
      </c>
      <c r="K87" s="132">
        <v>444550.57151836</v>
      </c>
      <c r="L87" s="132">
        <v>221509.48962840001</v>
      </c>
      <c r="M87" s="132">
        <v>223041.08188995995</v>
      </c>
      <c r="N87" s="132">
        <v>13.4841</v>
      </c>
      <c r="O87" s="132">
        <v>14.9307</v>
      </c>
      <c r="P87" s="132">
        <v>13.95</v>
      </c>
      <c r="Q87" s="132">
        <v>7.7797000000000001</v>
      </c>
      <c r="R87" s="132">
        <v>7.8061999999999996</v>
      </c>
      <c r="S87" s="132">
        <v>29.700399999999998</v>
      </c>
      <c r="T87" s="132">
        <v>29.7423</v>
      </c>
      <c r="U87" s="132">
        <v>29.693999999999999</v>
      </c>
      <c r="V87" s="132">
        <v>15.5404</v>
      </c>
      <c r="W87" s="132">
        <v>9.2598000000000003</v>
      </c>
      <c r="X87" s="132">
        <v>8.3841999999999999</v>
      </c>
      <c r="Y87" s="132">
        <v>8.6262000000000008</v>
      </c>
      <c r="Z87" s="132">
        <v>2.5341</v>
      </c>
      <c r="AA87" s="132">
        <v>7.8428000000000004</v>
      </c>
      <c r="AB87" s="132">
        <v>12.015000000000001</v>
      </c>
      <c r="AC87" s="132">
        <v>3.3799000000000001</v>
      </c>
      <c r="AD87" s="133"/>
      <c r="AE87" s="133"/>
      <c r="AF87" s="133"/>
    </row>
    <row r="88" spans="1:32" hidden="1" outlineLevel="1" collapsed="1">
      <c r="A88" s="8">
        <v>42887</v>
      </c>
      <c r="B88" s="132">
        <v>784033.61815550004</v>
      </c>
      <c r="C88" s="132">
        <v>424557.78886203002</v>
      </c>
      <c r="D88" s="132">
        <v>359475.82929347001</v>
      </c>
      <c r="E88" s="132">
        <v>159424.42763901001</v>
      </c>
      <c r="F88" s="132">
        <v>84263.466961300001</v>
      </c>
      <c r="G88" s="132">
        <v>75160.960677709998</v>
      </c>
      <c r="H88" s="132">
        <v>309865.69533067016</v>
      </c>
      <c r="I88" s="132">
        <v>192903.71310826996</v>
      </c>
      <c r="J88" s="132">
        <v>116961.98222239999</v>
      </c>
      <c r="K88" s="132">
        <v>451556.91485345992</v>
      </c>
      <c r="L88" s="132">
        <v>229741.01091064996</v>
      </c>
      <c r="M88" s="132">
        <v>221815.90394280996</v>
      </c>
      <c r="N88" s="132">
        <v>13.248100000000001</v>
      </c>
      <c r="O88" s="132">
        <v>14.521699999999999</v>
      </c>
      <c r="P88" s="132">
        <v>13.6577</v>
      </c>
      <c r="Q88" s="132">
        <v>7.3693</v>
      </c>
      <c r="R88" s="132">
        <v>7.4084000000000003</v>
      </c>
      <c r="S88" s="132">
        <v>29.4529</v>
      </c>
      <c r="T88" s="132">
        <v>29.481400000000001</v>
      </c>
      <c r="U88" s="132">
        <v>29.499099999999999</v>
      </c>
      <c r="V88" s="132">
        <v>17.647300000000001</v>
      </c>
      <c r="W88" s="132">
        <v>10.0914</v>
      </c>
      <c r="X88" s="132">
        <v>7.9032999999999998</v>
      </c>
      <c r="Y88" s="132">
        <v>8.1875</v>
      </c>
      <c r="Z88" s="132">
        <v>3.22</v>
      </c>
      <c r="AA88" s="132">
        <v>7.7716000000000003</v>
      </c>
      <c r="AB88" s="132">
        <v>12.133100000000001</v>
      </c>
      <c r="AC88" s="132">
        <v>3.3519000000000001</v>
      </c>
      <c r="AD88" s="133"/>
      <c r="AE88" s="133"/>
      <c r="AF88" s="133"/>
    </row>
    <row r="89" spans="1:32" hidden="1" outlineLevel="1" collapsed="1">
      <c r="A89" s="8">
        <v>42917</v>
      </c>
      <c r="B89" s="132">
        <v>783050.51627616002</v>
      </c>
      <c r="C89" s="132">
        <v>432130.71300694998</v>
      </c>
      <c r="D89" s="132">
        <v>350919.80326920998</v>
      </c>
      <c r="E89" s="132">
        <v>159935.11358157999</v>
      </c>
      <c r="F89" s="132">
        <v>86421.655451540006</v>
      </c>
      <c r="G89" s="132">
        <v>73513.458130040002</v>
      </c>
      <c r="H89" s="132">
        <v>319918.53517287999</v>
      </c>
      <c r="I89" s="132">
        <v>196687.98254958002</v>
      </c>
      <c r="J89" s="132">
        <v>123230.5526233</v>
      </c>
      <c r="K89" s="132">
        <v>448291.10114391003</v>
      </c>
      <c r="L89" s="132">
        <v>227757.94818286999</v>
      </c>
      <c r="M89" s="132">
        <v>220533.15296103997</v>
      </c>
      <c r="N89" s="132">
        <v>12.342000000000001</v>
      </c>
      <c r="O89" s="132">
        <v>13.872999999999999</v>
      </c>
      <c r="P89" s="132">
        <v>12.860200000000001</v>
      </c>
      <c r="Q89" s="132">
        <v>6.9329000000000001</v>
      </c>
      <c r="R89" s="132">
        <v>6.9542000000000002</v>
      </c>
      <c r="S89" s="132">
        <v>28.970199999999998</v>
      </c>
      <c r="T89" s="132">
        <v>28.987100000000002</v>
      </c>
      <c r="U89" s="132">
        <v>28.626100000000001</v>
      </c>
      <c r="V89" s="132">
        <v>19.741800000000001</v>
      </c>
      <c r="W89" s="132">
        <v>8.0970999999999993</v>
      </c>
      <c r="X89" s="132">
        <v>7.7527999999999997</v>
      </c>
      <c r="Y89" s="132">
        <v>7.9568000000000003</v>
      </c>
      <c r="Z89" s="132">
        <v>2.0398000000000001</v>
      </c>
      <c r="AA89" s="132">
        <v>7.6570999999999998</v>
      </c>
      <c r="AB89" s="132">
        <v>12.014799999999999</v>
      </c>
      <c r="AC89" s="132">
        <v>3.1103999999999998</v>
      </c>
      <c r="AD89" s="133"/>
      <c r="AE89" s="133"/>
      <c r="AF89" s="133"/>
    </row>
    <row r="90" spans="1:32" hidden="1" outlineLevel="1" collapsed="1">
      <c r="A90" s="8">
        <v>42948</v>
      </c>
      <c r="B90" s="132">
        <v>783501.67673555005</v>
      </c>
      <c r="C90" s="132">
        <v>437509.26131705998</v>
      </c>
      <c r="D90" s="132">
        <v>345992.41541849001</v>
      </c>
      <c r="E90" s="132">
        <v>161650.11380354999</v>
      </c>
      <c r="F90" s="132">
        <v>90167.475978240007</v>
      </c>
      <c r="G90" s="132">
        <v>71482.637825309997</v>
      </c>
      <c r="H90" s="132">
        <v>313279.85760887997</v>
      </c>
      <c r="I90" s="132">
        <v>188963.76543076994</v>
      </c>
      <c r="J90" s="132">
        <v>124316.09217810999</v>
      </c>
      <c r="K90" s="132">
        <v>447014.71888101997</v>
      </c>
      <c r="L90" s="132">
        <v>227808.51810262998</v>
      </c>
      <c r="M90" s="132">
        <v>219206.20077839002</v>
      </c>
      <c r="N90" s="132">
        <v>12.7258</v>
      </c>
      <c r="O90" s="132">
        <v>14.0845</v>
      </c>
      <c r="P90" s="132">
        <v>13.162800000000001</v>
      </c>
      <c r="Q90" s="132">
        <v>7.4949000000000003</v>
      </c>
      <c r="R90" s="132">
        <v>7.5189000000000004</v>
      </c>
      <c r="S90" s="132">
        <v>27.8398</v>
      </c>
      <c r="T90" s="132">
        <v>27.864100000000001</v>
      </c>
      <c r="U90" s="132">
        <v>27.1753</v>
      </c>
      <c r="V90" s="132">
        <v>15.478899999999999</v>
      </c>
      <c r="W90" s="132">
        <v>9.2950999999999997</v>
      </c>
      <c r="X90" s="132">
        <v>7.9836999999999998</v>
      </c>
      <c r="Y90" s="132">
        <v>8.2080000000000002</v>
      </c>
      <c r="Z90" s="132">
        <v>2.4857</v>
      </c>
      <c r="AA90" s="132">
        <v>7.2411000000000003</v>
      </c>
      <c r="AB90" s="132">
        <v>11.2829</v>
      </c>
      <c r="AC90" s="132">
        <v>3.0811999999999999</v>
      </c>
      <c r="AD90" s="133"/>
      <c r="AE90" s="133"/>
      <c r="AF90" s="133"/>
    </row>
    <row r="91" spans="1:32" hidden="1" outlineLevel="1" collapsed="1">
      <c r="A91" s="8">
        <v>42979</v>
      </c>
      <c r="B91" s="132">
        <v>796517.83809814998</v>
      </c>
      <c r="C91" s="132">
        <v>442782.64885741001</v>
      </c>
      <c r="D91" s="132">
        <v>353735.18924073997</v>
      </c>
      <c r="E91" s="132">
        <v>164590.43095129999</v>
      </c>
      <c r="F91" s="132">
        <v>92417.130601530007</v>
      </c>
      <c r="G91" s="132">
        <v>72173.300349769997</v>
      </c>
      <c r="H91" s="132">
        <v>321927.22870363994</v>
      </c>
      <c r="I91" s="132">
        <v>189588.18454823</v>
      </c>
      <c r="J91" s="132">
        <v>132339.04415541003</v>
      </c>
      <c r="K91" s="132">
        <v>459403.03176354</v>
      </c>
      <c r="L91" s="132">
        <v>231829.2933429</v>
      </c>
      <c r="M91" s="132">
        <v>227573.73842064</v>
      </c>
      <c r="N91" s="132">
        <v>13.0473</v>
      </c>
      <c r="O91" s="132">
        <v>14.530099999999999</v>
      </c>
      <c r="P91" s="132">
        <v>13.737299999999999</v>
      </c>
      <c r="Q91" s="132">
        <v>7.0887000000000002</v>
      </c>
      <c r="R91" s="132">
        <v>7.0876000000000001</v>
      </c>
      <c r="S91" s="132">
        <v>28.752700000000001</v>
      </c>
      <c r="T91" s="132">
        <v>28.8034</v>
      </c>
      <c r="U91" s="132">
        <v>28.431899999999999</v>
      </c>
      <c r="V91" s="132">
        <v>11.5908</v>
      </c>
      <c r="W91" s="132">
        <v>8.2140000000000004</v>
      </c>
      <c r="X91" s="132">
        <v>7.8836000000000004</v>
      </c>
      <c r="Y91" s="132">
        <v>8.0841999999999992</v>
      </c>
      <c r="Z91" s="132">
        <v>1.7769999999999999</v>
      </c>
      <c r="AA91" s="132">
        <v>6.6120999999999999</v>
      </c>
      <c r="AB91" s="132">
        <v>10.5274</v>
      </c>
      <c r="AC91" s="132">
        <v>2.8792</v>
      </c>
      <c r="AD91" s="133"/>
      <c r="AE91" s="133"/>
      <c r="AF91" s="133"/>
    </row>
    <row r="92" spans="1:32" hidden="1" outlineLevel="1" collapsed="1">
      <c r="A92" s="8">
        <v>43009</v>
      </c>
      <c r="B92" s="132">
        <v>810070.39522962004</v>
      </c>
      <c r="C92" s="132">
        <v>445596.82241115998</v>
      </c>
      <c r="D92" s="132">
        <v>364473.57281846</v>
      </c>
      <c r="E92" s="132">
        <v>167062.45399129001</v>
      </c>
      <c r="F92" s="132">
        <v>94988.685884179999</v>
      </c>
      <c r="G92" s="132">
        <v>72073.768107109994</v>
      </c>
      <c r="H92" s="132">
        <v>319108.89074076008</v>
      </c>
      <c r="I92" s="132">
        <v>191613.98821387</v>
      </c>
      <c r="J92" s="132">
        <v>127494.90252689001</v>
      </c>
      <c r="K92" s="132">
        <v>462075.16289083991</v>
      </c>
      <c r="L92" s="132">
        <v>231902.94083212997</v>
      </c>
      <c r="M92" s="132">
        <v>230172.22205871</v>
      </c>
      <c r="N92" s="132">
        <v>13.1427</v>
      </c>
      <c r="O92" s="132">
        <v>14.751799999999999</v>
      </c>
      <c r="P92" s="132">
        <v>14.090999999999999</v>
      </c>
      <c r="Q92" s="132">
        <v>7.4852999999999996</v>
      </c>
      <c r="R92" s="132">
        <v>7.4661</v>
      </c>
      <c r="S92" s="132">
        <v>29.027999999999999</v>
      </c>
      <c r="T92" s="132">
        <v>29.052199999999999</v>
      </c>
      <c r="U92" s="132">
        <v>28.657599999999999</v>
      </c>
      <c r="V92" s="132">
        <v>12.8508</v>
      </c>
      <c r="W92" s="132">
        <v>7.8766999999999996</v>
      </c>
      <c r="X92" s="132">
        <v>7.8384</v>
      </c>
      <c r="Y92" s="132">
        <v>8.0787999999999993</v>
      </c>
      <c r="Z92" s="132">
        <v>2.3294000000000001</v>
      </c>
      <c r="AA92" s="132">
        <v>6.5632999999999999</v>
      </c>
      <c r="AB92" s="132">
        <v>10.625</v>
      </c>
      <c r="AC92" s="132">
        <v>2.8772000000000002</v>
      </c>
      <c r="AD92" s="133"/>
      <c r="AE92" s="133"/>
      <c r="AF92" s="133"/>
    </row>
    <row r="93" spans="1:32" hidden="1" outlineLevel="1" collapsed="1">
      <c r="A93" s="8">
        <v>43040</v>
      </c>
      <c r="B93" s="132">
        <v>813424.44859037001</v>
      </c>
      <c r="C93" s="132">
        <v>446703.69885223999</v>
      </c>
      <c r="D93" s="132">
        <v>366720.74973813002</v>
      </c>
      <c r="E93" s="132">
        <v>163604.55740240001</v>
      </c>
      <c r="F93" s="132">
        <v>97570.410596729998</v>
      </c>
      <c r="G93" s="132">
        <v>66034.146805669996</v>
      </c>
      <c r="H93" s="132">
        <v>312359.92577930004</v>
      </c>
      <c r="I93" s="132">
        <v>186912.89521031998</v>
      </c>
      <c r="J93" s="132">
        <v>125447.03056898</v>
      </c>
      <c r="K93" s="132">
        <v>469975.08612801001</v>
      </c>
      <c r="L93" s="132">
        <v>236990.82191728998</v>
      </c>
      <c r="M93" s="132">
        <v>232984.26421071996</v>
      </c>
      <c r="N93" s="132">
        <v>14.0518</v>
      </c>
      <c r="O93" s="132">
        <v>15.7919</v>
      </c>
      <c r="P93" s="132">
        <v>15.2501</v>
      </c>
      <c r="Q93" s="132">
        <v>6.3909000000000002</v>
      </c>
      <c r="R93" s="132">
        <v>6.3746999999999998</v>
      </c>
      <c r="S93" s="132">
        <v>28.132899999999999</v>
      </c>
      <c r="T93" s="132">
        <v>28.215199999999999</v>
      </c>
      <c r="U93" s="132">
        <v>27.8748</v>
      </c>
      <c r="V93" s="132">
        <v>10.303900000000001</v>
      </c>
      <c r="W93" s="132">
        <v>8.0823999999999998</v>
      </c>
      <c r="X93" s="132">
        <v>8.4593000000000007</v>
      </c>
      <c r="Y93" s="132">
        <v>8.6834000000000007</v>
      </c>
      <c r="Z93" s="132">
        <v>2.2946</v>
      </c>
      <c r="AA93" s="132">
        <v>6.9362000000000004</v>
      </c>
      <c r="AB93" s="132">
        <v>11.1737</v>
      </c>
      <c r="AC93" s="132">
        <v>2.7280000000000002</v>
      </c>
      <c r="AD93" s="133"/>
      <c r="AE93" s="133"/>
      <c r="AF93" s="133"/>
    </row>
    <row r="94" spans="1:32" hidden="1" outlineLevel="1" collapsed="1">
      <c r="A94" s="8">
        <v>43070</v>
      </c>
      <c r="B94" s="132">
        <v>829932.02096091001</v>
      </c>
      <c r="C94" s="132">
        <v>455094.58583995001</v>
      </c>
      <c r="D94" s="132">
        <v>374837.43512096</v>
      </c>
      <c r="E94" s="132">
        <v>174181.85180860999</v>
      </c>
      <c r="F94" s="132">
        <v>106285.54500486</v>
      </c>
      <c r="G94" s="132">
        <v>67896.306803750005</v>
      </c>
      <c r="H94" s="132">
        <v>343758.21693201998</v>
      </c>
      <c r="I94" s="132">
        <v>211173.27041606998</v>
      </c>
      <c r="J94" s="132">
        <v>132584.94651595</v>
      </c>
      <c r="K94" s="132">
        <v>495313.10327557003</v>
      </c>
      <c r="L94" s="132">
        <v>252438.65892826999</v>
      </c>
      <c r="M94" s="132">
        <v>242874.44434730004</v>
      </c>
      <c r="N94" s="132">
        <v>14.123200000000001</v>
      </c>
      <c r="O94" s="132">
        <v>16.175999999999998</v>
      </c>
      <c r="P94" s="132">
        <v>15.7197</v>
      </c>
      <c r="Q94" s="132">
        <v>6.5404</v>
      </c>
      <c r="R94" s="132">
        <v>6.5609000000000002</v>
      </c>
      <c r="S94" s="132">
        <v>29.693100000000001</v>
      </c>
      <c r="T94" s="132">
        <v>29.747699999999998</v>
      </c>
      <c r="U94" s="132">
        <v>30.394100000000002</v>
      </c>
      <c r="V94" s="132">
        <v>11.2102</v>
      </c>
      <c r="W94" s="132">
        <v>8.8946000000000005</v>
      </c>
      <c r="X94" s="132">
        <v>8.9183000000000003</v>
      </c>
      <c r="Y94" s="132">
        <v>9.2077000000000009</v>
      </c>
      <c r="Z94" s="132">
        <v>2.4214000000000002</v>
      </c>
      <c r="AA94" s="132">
        <v>7.1287000000000003</v>
      </c>
      <c r="AB94" s="132">
        <v>11.3851</v>
      </c>
      <c r="AC94" s="132">
        <v>2.7334999999999998</v>
      </c>
      <c r="AD94" s="133"/>
      <c r="AE94" s="133"/>
      <c r="AF94" s="133"/>
    </row>
    <row r="95" spans="1:32" hidden="1" outlineLevel="1" collapsed="1">
      <c r="A95" s="8">
        <v>43101</v>
      </c>
      <c r="B95" s="132">
        <v>857152.04576669005</v>
      </c>
      <c r="C95" s="132">
        <v>458159.85977674002</v>
      </c>
      <c r="D95" s="132">
        <v>398992.18598995003</v>
      </c>
      <c r="E95" s="132">
        <v>179063.33452969001</v>
      </c>
      <c r="F95" s="132">
        <v>110429.03107259001</v>
      </c>
      <c r="G95" s="132">
        <v>68634.303457100003</v>
      </c>
      <c r="H95" s="132">
        <v>325294.15974701004</v>
      </c>
      <c r="I95" s="132">
        <v>200123.33808935</v>
      </c>
      <c r="J95" s="132">
        <v>125170.82165766001</v>
      </c>
      <c r="K95" s="132">
        <v>491669.55481504998</v>
      </c>
      <c r="L95" s="132">
        <v>248278.83133478998</v>
      </c>
      <c r="M95" s="132">
        <v>243390.72348026</v>
      </c>
      <c r="N95" s="132">
        <v>14.628399999999999</v>
      </c>
      <c r="O95" s="132">
        <v>15.721500000000001</v>
      </c>
      <c r="P95" s="132">
        <v>15.2258</v>
      </c>
      <c r="Q95" s="132">
        <v>6.0575999999999999</v>
      </c>
      <c r="R95" s="132">
        <v>6.0965999999999996</v>
      </c>
      <c r="S95" s="132">
        <v>29.346599999999999</v>
      </c>
      <c r="T95" s="132">
        <v>29.404299999999999</v>
      </c>
      <c r="U95" s="132">
        <v>29.6843</v>
      </c>
      <c r="V95" s="132">
        <v>11.286899999999999</v>
      </c>
      <c r="W95" s="132">
        <v>8.4229000000000003</v>
      </c>
      <c r="X95" s="132">
        <v>9.2894000000000005</v>
      </c>
      <c r="Y95" s="132">
        <v>9.4878</v>
      </c>
      <c r="Z95" s="132">
        <v>2.2995999999999999</v>
      </c>
      <c r="AA95" s="132">
        <v>7.1565000000000003</v>
      </c>
      <c r="AB95" s="132">
        <v>11.5777</v>
      </c>
      <c r="AC95" s="132">
        <v>2.6633</v>
      </c>
      <c r="AD95" s="133"/>
      <c r="AE95" s="133"/>
      <c r="AF95" s="133"/>
    </row>
    <row r="96" spans="1:32" hidden="1" outlineLevel="1" collapsed="1">
      <c r="A96" s="8">
        <v>43132</v>
      </c>
      <c r="B96" s="132">
        <v>844088.83046017995</v>
      </c>
      <c r="C96" s="132">
        <v>461623.67177844001</v>
      </c>
      <c r="D96" s="132">
        <v>382465.15868173999</v>
      </c>
      <c r="E96" s="132">
        <v>177367.35803373001</v>
      </c>
      <c r="F96" s="132">
        <v>111759.45277954001</v>
      </c>
      <c r="G96" s="132">
        <v>65607.905254190002</v>
      </c>
      <c r="H96" s="132">
        <v>322905.19426614</v>
      </c>
      <c r="I96" s="132">
        <v>201531.00210822999</v>
      </c>
      <c r="J96" s="132">
        <v>121374.19215791</v>
      </c>
      <c r="K96" s="132">
        <v>488534.56093011994</v>
      </c>
      <c r="L96" s="132">
        <v>253821.75401234004</v>
      </c>
      <c r="M96" s="132">
        <v>234712.80691777999</v>
      </c>
      <c r="N96" s="132">
        <v>15.020799999999999</v>
      </c>
      <c r="O96" s="132">
        <v>16.3291</v>
      </c>
      <c r="P96" s="132">
        <v>15.9513</v>
      </c>
      <c r="Q96" s="132">
        <v>6.4447000000000001</v>
      </c>
      <c r="R96" s="132">
        <v>6.4667000000000003</v>
      </c>
      <c r="S96" s="132">
        <v>30.330200000000001</v>
      </c>
      <c r="T96" s="132">
        <v>30.473800000000001</v>
      </c>
      <c r="U96" s="132">
        <v>31.6295</v>
      </c>
      <c r="V96" s="132">
        <v>8.4846000000000004</v>
      </c>
      <c r="W96" s="132">
        <v>6.7476000000000003</v>
      </c>
      <c r="X96" s="132">
        <v>9.9305000000000003</v>
      </c>
      <c r="Y96" s="132">
        <v>10.178699999999999</v>
      </c>
      <c r="Z96" s="132">
        <v>2.7166999999999999</v>
      </c>
      <c r="AA96" s="132">
        <v>6.9935999999999998</v>
      </c>
      <c r="AB96" s="132">
        <v>11.3628</v>
      </c>
      <c r="AC96" s="132">
        <v>2.6215999999999999</v>
      </c>
      <c r="AD96" s="133"/>
      <c r="AE96" s="133"/>
      <c r="AF96" s="133"/>
    </row>
    <row r="97" spans="1:32" hidden="1" outlineLevel="1" collapsed="1">
      <c r="A97" s="8">
        <v>43160</v>
      </c>
      <c r="B97" s="132">
        <v>839344.90904775006</v>
      </c>
      <c r="C97" s="132">
        <v>460507.55479274999</v>
      </c>
      <c r="D97" s="132">
        <v>378837.35425500001</v>
      </c>
      <c r="E97" s="132">
        <v>179134.84700561999</v>
      </c>
      <c r="F97" s="132">
        <v>114662.89599849</v>
      </c>
      <c r="G97" s="132">
        <v>64471.951007130003</v>
      </c>
      <c r="H97" s="132">
        <v>318168.49965250003</v>
      </c>
      <c r="I97" s="132">
        <v>200012.44290553004</v>
      </c>
      <c r="J97" s="132">
        <v>118156.05674696999</v>
      </c>
      <c r="K97" s="132">
        <v>489355.78866953007</v>
      </c>
      <c r="L97" s="132">
        <v>257274.86812013999</v>
      </c>
      <c r="M97" s="132">
        <v>232080.92054938996</v>
      </c>
      <c r="N97" s="132">
        <v>15.5779</v>
      </c>
      <c r="O97" s="132">
        <v>16.889800000000001</v>
      </c>
      <c r="P97" s="132">
        <v>16.575900000000001</v>
      </c>
      <c r="Q97" s="132">
        <v>6.6769999999999996</v>
      </c>
      <c r="R97" s="132">
        <v>6.7038000000000002</v>
      </c>
      <c r="S97" s="132">
        <v>29.901</v>
      </c>
      <c r="T97" s="132">
        <v>29.951499999999999</v>
      </c>
      <c r="U97" s="132">
        <v>31.224</v>
      </c>
      <c r="V97" s="132">
        <v>8.6359999999999992</v>
      </c>
      <c r="W97" s="132">
        <v>6.4051</v>
      </c>
      <c r="X97" s="132">
        <v>10.770799999999999</v>
      </c>
      <c r="Y97" s="132">
        <v>11.002000000000001</v>
      </c>
      <c r="Z97" s="132">
        <v>2.2829000000000002</v>
      </c>
      <c r="AA97" s="132">
        <v>7.0029000000000003</v>
      </c>
      <c r="AB97" s="132">
        <v>10.8405</v>
      </c>
      <c r="AC97" s="132">
        <v>2.3982000000000001</v>
      </c>
      <c r="AD97" s="133"/>
      <c r="AE97" s="133"/>
      <c r="AF97" s="133"/>
    </row>
    <row r="98" spans="1:32" hidden="1" outlineLevel="1" collapsed="1">
      <c r="A98" s="8">
        <v>43191</v>
      </c>
      <c r="B98" s="132">
        <v>839813.55544426001</v>
      </c>
      <c r="C98" s="132">
        <v>463203.27020135999</v>
      </c>
      <c r="D98" s="132">
        <v>376610.28524290002</v>
      </c>
      <c r="E98" s="132">
        <v>180233.42504248</v>
      </c>
      <c r="F98" s="132">
        <v>116574.91630779</v>
      </c>
      <c r="G98" s="132">
        <v>63658.508734690004</v>
      </c>
      <c r="H98" s="132">
        <v>327876.88866378006</v>
      </c>
      <c r="I98" s="132">
        <v>208815.81961270003</v>
      </c>
      <c r="J98" s="132">
        <v>119061.06905107999</v>
      </c>
      <c r="K98" s="132">
        <v>496049.17026993004</v>
      </c>
      <c r="L98" s="132">
        <v>266118.33009960997</v>
      </c>
      <c r="M98" s="132">
        <v>229930.84017032004</v>
      </c>
      <c r="N98" s="132">
        <v>15.432</v>
      </c>
      <c r="O98" s="132">
        <v>16.965699999999998</v>
      </c>
      <c r="P98" s="132">
        <v>16.640599999999999</v>
      </c>
      <c r="Q98" s="132">
        <v>6.6886999999999999</v>
      </c>
      <c r="R98" s="132">
        <v>6.7156000000000002</v>
      </c>
      <c r="S98" s="132">
        <v>29.988700000000001</v>
      </c>
      <c r="T98" s="132">
        <v>30.083200000000001</v>
      </c>
      <c r="U98" s="132">
        <v>31.4514</v>
      </c>
      <c r="V98" s="132">
        <v>9.5487000000000002</v>
      </c>
      <c r="W98" s="132">
        <v>7.6303999999999998</v>
      </c>
      <c r="X98" s="132">
        <v>10.9208</v>
      </c>
      <c r="Y98" s="132">
        <v>11.323</v>
      </c>
      <c r="Z98" s="132">
        <v>2.0988000000000002</v>
      </c>
      <c r="AA98" s="132">
        <v>6.8205</v>
      </c>
      <c r="AB98" s="132">
        <v>10.9818</v>
      </c>
      <c r="AC98" s="132">
        <v>2.3250000000000002</v>
      </c>
      <c r="AD98" s="133"/>
      <c r="AE98" s="133"/>
      <c r="AF98" s="133"/>
    </row>
    <row r="99" spans="1:32" hidden="1" outlineLevel="1" collapsed="1">
      <c r="A99" s="8">
        <v>43221</v>
      </c>
      <c r="B99" s="132">
        <v>840722.69866111001</v>
      </c>
      <c r="C99" s="132">
        <v>465062.21406463999</v>
      </c>
      <c r="D99" s="132">
        <v>375660.48459647002</v>
      </c>
      <c r="E99" s="132">
        <v>183308.92567811001</v>
      </c>
      <c r="F99" s="132">
        <v>120601.81160725</v>
      </c>
      <c r="G99" s="132">
        <v>62707.11407086</v>
      </c>
      <c r="H99" s="132">
        <v>336405.70479176001</v>
      </c>
      <c r="I99" s="132">
        <v>215598.97909685006</v>
      </c>
      <c r="J99" s="132">
        <v>120806.72569491</v>
      </c>
      <c r="K99" s="132">
        <v>490544.04171952006</v>
      </c>
      <c r="L99" s="132">
        <v>264537.68166245008</v>
      </c>
      <c r="M99" s="132">
        <v>226006.36005707004</v>
      </c>
      <c r="N99" s="132">
        <v>15.962300000000001</v>
      </c>
      <c r="O99" s="132">
        <v>17.2027</v>
      </c>
      <c r="P99" s="132">
        <v>16.947199999999999</v>
      </c>
      <c r="Q99" s="132">
        <v>6.4230999999999998</v>
      </c>
      <c r="R99" s="132">
        <v>6.4657</v>
      </c>
      <c r="S99" s="132">
        <v>29.625</v>
      </c>
      <c r="T99" s="132">
        <v>29.659700000000001</v>
      </c>
      <c r="U99" s="132">
        <v>31.185099999999998</v>
      </c>
      <c r="V99" s="132">
        <v>17.566600000000001</v>
      </c>
      <c r="W99" s="132">
        <v>8.1217000000000006</v>
      </c>
      <c r="X99" s="132">
        <v>11.131500000000001</v>
      </c>
      <c r="Y99" s="132">
        <v>11.4185</v>
      </c>
      <c r="Z99" s="132">
        <v>2.2147000000000001</v>
      </c>
      <c r="AA99" s="132">
        <v>6.8567999999999998</v>
      </c>
      <c r="AB99" s="132">
        <v>10.786</v>
      </c>
      <c r="AC99" s="132">
        <v>2.2280000000000002</v>
      </c>
      <c r="AD99" s="133"/>
      <c r="AE99" s="133"/>
      <c r="AF99" s="133"/>
    </row>
    <row r="100" spans="1:32" hidden="1" outlineLevel="1" collapsed="1">
      <c r="A100" s="8">
        <v>43252</v>
      </c>
      <c r="B100" s="132">
        <v>829718.55033503997</v>
      </c>
      <c r="C100" s="132">
        <v>455169.81829082</v>
      </c>
      <c r="D100" s="132">
        <v>374548.73204422003</v>
      </c>
      <c r="E100" s="132">
        <v>183478.49226244001</v>
      </c>
      <c r="F100" s="132">
        <v>121687.37361184</v>
      </c>
      <c r="G100" s="132">
        <v>61791.118650600001</v>
      </c>
      <c r="H100" s="132">
        <v>322893.50158134004</v>
      </c>
      <c r="I100" s="132">
        <v>200476.02081123</v>
      </c>
      <c r="J100" s="132">
        <v>122417.48077011001</v>
      </c>
      <c r="K100" s="132">
        <v>507439.59050936991</v>
      </c>
      <c r="L100" s="132">
        <v>280173.40766172006</v>
      </c>
      <c r="M100" s="132">
        <v>227266.18284764999</v>
      </c>
      <c r="N100" s="132">
        <v>15.904500000000001</v>
      </c>
      <c r="O100" s="132">
        <v>17.147099999999998</v>
      </c>
      <c r="P100" s="132">
        <v>16.8688</v>
      </c>
      <c r="Q100" s="132">
        <v>6.4870999999999999</v>
      </c>
      <c r="R100" s="132">
        <v>6.5198999999999998</v>
      </c>
      <c r="S100" s="132">
        <v>30.104900000000001</v>
      </c>
      <c r="T100" s="132">
        <v>30.130299999999998</v>
      </c>
      <c r="U100" s="132">
        <v>31.762</v>
      </c>
      <c r="V100" s="132">
        <v>10.5961</v>
      </c>
      <c r="W100" s="132">
        <v>5.6562000000000001</v>
      </c>
      <c r="X100" s="132">
        <v>11.2881</v>
      </c>
      <c r="Y100" s="132">
        <v>11.613300000000001</v>
      </c>
      <c r="Z100" s="132">
        <v>2.1238000000000001</v>
      </c>
      <c r="AA100" s="132">
        <v>6.8891</v>
      </c>
      <c r="AB100" s="132">
        <v>10.7515</v>
      </c>
      <c r="AC100" s="132">
        <v>2.3378999999999999</v>
      </c>
      <c r="AD100" s="133"/>
      <c r="AE100" s="133"/>
      <c r="AF100" s="133"/>
    </row>
    <row r="101" spans="1:32" hidden="1" outlineLevel="1" collapsed="1">
      <c r="A101" s="8">
        <v>43282</v>
      </c>
      <c r="B101" s="132">
        <v>844938.25603563001</v>
      </c>
      <c r="C101" s="132">
        <v>460357.03060280002</v>
      </c>
      <c r="D101" s="132">
        <v>384581.22543282999</v>
      </c>
      <c r="E101" s="132">
        <v>187294.77887077001</v>
      </c>
      <c r="F101" s="132">
        <v>125430.01392981999</v>
      </c>
      <c r="G101" s="132">
        <v>61864.764940950001</v>
      </c>
      <c r="H101" s="132">
        <v>337402.19202600012</v>
      </c>
      <c r="I101" s="132">
        <v>215705.01243890004</v>
      </c>
      <c r="J101" s="132">
        <v>121697.17958710002</v>
      </c>
      <c r="K101" s="132">
        <v>506464.88343380985</v>
      </c>
      <c r="L101" s="132">
        <v>272592.71089987003</v>
      </c>
      <c r="M101" s="132">
        <v>233872.17253393997</v>
      </c>
      <c r="N101" s="132">
        <v>15.854799999999999</v>
      </c>
      <c r="O101" s="132">
        <v>17.204599999999999</v>
      </c>
      <c r="P101" s="132">
        <v>16.918800000000001</v>
      </c>
      <c r="Q101" s="132">
        <v>6.0491000000000001</v>
      </c>
      <c r="R101" s="132">
        <v>6.0808999999999997</v>
      </c>
      <c r="S101" s="132">
        <v>30.3597</v>
      </c>
      <c r="T101" s="132">
        <v>30.377800000000001</v>
      </c>
      <c r="U101" s="132">
        <v>32.006999999999998</v>
      </c>
      <c r="V101" s="132">
        <v>16.8977</v>
      </c>
      <c r="W101" s="132">
        <v>9.9826999999999995</v>
      </c>
      <c r="X101" s="132">
        <v>11.583600000000001</v>
      </c>
      <c r="Y101" s="132">
        <v>11.9795</v>
      </c>
      <c r="Z101" s="132">
        <v>1.9296</v>
      </c>
      <c r="AA101" s="132">
        <v>6.8855000000000004</v>
      </c>
      <c r="AB101" s="132">
        <v>10.7279</v>
      </c>
      <c r="AC101" s="132">
        <v>2.3087</v>
      </c>
      <c r="AD101" s="133"/>
      <c r="AE101" s="133"/>
      <c r="AF101" s="133"/>
    </row>
    <row r="102" spans="1:32" hidden="1" outlineLevel="1" collapsed="1">
      <c r="A102" s="8">
        <v>43313</v>
      </c>
      <c r="B102" s="132">
        <v>874717.47592034005</v>
      </c>
      <c r="C102" s="132">
        <v>468325.92877738999</v>
      </c>
      <c r="D102" s="132">
        <v>406391.54714295</v>
      </c>
      <c r="E102" s="132">
        <v>202682.56071881999</v>
      </c>
      <c r="F102" s="132">
        <v>130438.85134595</v>
      </c>
      <c r="G102" s="132">
        <v>72243.709372869998</v>
      </c>
      <c r="H102" s="132">
        <v>330374.2081486301</v>
      </c>
      <c r="I102" s="132">
        <v>198507.18698606998</v>
      </c>
      <c r="J102" s="132">
        <v>131867.02116256001</v>
      </c>
      <c r="K102" s="132">
        <v>520037.70390149008</v>
      </c>
      <c r="L102" s="132">
        <v>269339.87824562006</v>
      </c>
      <c r="M102" s="132">
        <v>250697.82565587002</v>
      </c>
      <c r="N102" s="132">
        <v>16.636700000000001</v>
      </c>
      <c r="O102" s="132">
        <v>18.074999999999999</v>
      </c>
      <c r="P102" s="132">
        <v>17.898599999999998</v>
      </c>
      <c r="Q102" s="132">
        <v>5.8853999999999997</v>
      </c>
      <c r="R102" s="132">
        <v>5.9126000000000003</v>
      </c>
      <c r="S102" s="132">
        <v>30.644300000000001</v>
      </c>
      <c r="T102" s="132">
        <v>30.664899999999999</v>
      </c>
      <c r="U102" s="132">
        <v>31.7942</v>
      </c>
      <c r="V102" s="132">
        <v>14.5351</v>
      </c>
      <c r="W102" s="132">
        <v>8.3719999999999999</v>
      </c>
      <c r="X102" s="132">
        <v>12.053800000000001</v>
      </c>
      <c r="Y102" s="132">
        <v>12.379</v>
      </c>
      <c r="Z102" s="132">
        <v>1.7984</v>
      </c>
      <c r="AA102" s="132">
        <v>6.68</v>
      </c>
      <c r="AB102" s="132">
        <v>10.7744</v>
      </c>
      <c r="AC102" s="132">
        <v>2.5076000000000001</v>
      </c>
      <c r="AD102" s="133"/>
      <c r="AE102" s="133"/>
      <c r="AF102" s="133"/>
    </row>
    <row r="103" spans="1:32" hidden="1" outlineLevel="1" collapsed="1">
      <c r="A103" s="8">
        <v>43344</v>
      </c>
      <c r="B103" s="132">
        <v>885251.60095852998</v>
      </c>
      <c r="C103" s="132">
        <v>473265.88334006001</v>
      </c>
      <c r="D103" s="132">
        <v>411985.71761847002</v>
      </c>
      <c r="E103" s="132">
        <v>203687.51518242</v>
      </c>
      <c r="F103" s="132">
        <v>132988.55289331</v>
      </c>
      <c r="G103" s="132">
        <v>70698.962289110001</v>
      </c>
      <c r="H103" s="132">
        <v>333054.19315782009</v>
      </c>
      <c r="I103" s="132">
        <v>197893.84706389005</v>
      </c>
      <c r="J103" s="132">
        <v>135160.34609393001</v>
      </c>
      <c r="K103" s="132">
        <v>528856.02111006004</v>
      </c>
      <c r="L103" s="132">
        <v>277767.35873919999</v>
      </c>
      <c r="M103" s="132">
        <v>251088.66237085994</v>
      </c>
      <c r="N103" s="132">
        <v>17.395600000000002</v>
      </c>
      <c r="O103" s="132">
        <v>19.698799999999999</v>
      </c>
      <c r="P103" s="132">
        <v>19.754799999999999</v>
      </c>
      <c r="Q103" s="132">
        <v>5.8901000000000003</v>
      </c>
      <c r="R103" s="132">
        <v>5.9076000000000004</v>
      </c>
      <c r="S103" s="132">
        <v>30.017800000000001</v>
      </c>
      <c r="T103" s="132">
        <v>30.059799999999999</v>
      </c>
      <c r="U103" s="132">
        <v>32.079700000000003</v>
      </c>
      <c r="V103" s="132">
        <v>10.7194</v>
      </c>
      <c r="W103" s="132">
        <v>8.8400999999999996</v>
      </c>
      <c r="X103" s="132">
        <v>12.5067</v>
      </c>
      <c r="Y103" s="132">
        <v>12.973000000000001</v>
      </c>
      <c r="Z103" s="132">
        <v>1.8503000000000001</v>
      </c>
      <c r="AA103" s="132">
        <v>6.7081999999999997</v>
      </c>
      <c r="AB103" s="132">
        <v>10.6347</v>
      </c>
      <c r="AC103" s="132">
        <v>2.3927999999999998</v>
      </c>
      <c r="AD103" s="133"/>
      <c r="AE103" s="133"/>
      <c r="AF103" s="133"/>
    </row>
    <row r="104" spans="1:32" hidden="1" outlineLevel="1" collapsed="1">
      <c r="A104" s="8">
        <v>43374</v>
      </c>
      <c r="B104" s="132">
        <v>890169.02144402999</v>
      </c>
      <c r="C104" s="132">
        <v>474016.05411700998</v>
      </c>
      <c r="D104" s="132">
        <v>416152.96732702001</v>
      </c>
      <c r="E104" s="132">
        <v>205346.00540349001</v>
      </c>
      <c r="F104" s="132">
        <v>135860.70080990001</v>
      </c>
      <c r="G104" s="132">
        <v>69485.304593590001</v>
      </c>
      <c r="H104" s="132">
        <v>331408.5945636899</v>
      </c>
      <c r="I104" s="132">
        <v>199048.39515351001</v>
      </c>
      <c r="J104" s="132">
        <v>132360.19941017998</v>
      </c>
      <c r="K104" s="132">
        <v>525428.00658085011</v>
      </c>
      <c r="L104" s="132">
        <v>276702.31547229999</v>
      </c>
      <c r="M104" s="132">
        <v>248725.69110855</v>
      </c>
      <c r="N104" s="132">
        <v>16.459299999999999</v>
      </c>
      <c r="O104" s="132">
        <v>19.506699999999999</v>
      </c>
      <c r="P104" s="132">
        <v>19.509499999999999</v>
      </c>
      <c r="Q104" s="132">
        <v>5.3975999999999997</v>
      </c>
      <c r="R104" s="132">
        <v>5.407</v>
      </c>
      <c r="S104" s="132">
        <v>31.3096</v>
      </c>
      <c r="T104" s="132">
        <v>31.3307</v>
      </c>
      <c r="U104" s="132">
        <v>32.629399999999997</v>
      </c>
      <c r="V104" s="132">
        <v>12.918100000000001</v>
      </c>
      <c r="W104" s="132">
        <v>9.5434000000000001</v>
      </c>
      <c r="X104" s="132">
        <v>13.1393</v>
      </c>
      <c r="Y104" s="132">
        <v>13.6167</v>
      </c>
      <c r="Z104" s="132">
        <v>2.2551000000000001</v>
      </c>
      <c r="AA104" s="132">
        <v>6.8430999999999997</v>
      </c>
      <c r="AB104" s="132">
        <v>10.9773</v>
      </c>
      <c r="AC104" s="132">
        <v>2.4403000000000001</v>
      </c>
      <c r="AD104" s="133"/>
      <c r="AE104" s="133"/>
      <c r="AF104" s="133"/>
    </row>
    <row r="105" spans="1:32" hidden="1" outlineLevel="1" collapsed="1">
      <c r="A105" s="8">
        <v>43405</v>
      </c>
      <c r="B105" s="132">
        <v>899823.02813543996</v>
      </c>
      <c r="C105" s="132">
        <v>474762.90051655</v>
      </c>
      <c r="D105" s="132">
        <v>425060.12761889002</v>
      </c>
      <c r="E105" s="132">
        <v>208518.67793184001</v>
      </c>
      <c r="F105" s="132">
        <v>139147.57225175001</v>
      </c>
      <c r="G105" s="132">
        <v>69371.105680089997</v>
      </c>
      <c r="H105" s="132">
        <v>312382.86737943994</v>
      </c>
      <c r="I105" s="132">
        <v>189073.34096425999</v>
      </c>
      <c r="J105" s="132">
        <v>123309.52641518001</v>
      </c>
      <c r="K105" s="132">
        <v>524580.43009937007</v>
      </c>
      <c r="L105" s="132">
        <v>277122.04777665006</v>
      </c>
      <c r="M105" s="132">
        <v>247458.38232271999</v>
      </c>
      <c r="N105" s="132">
        <v>16.510200000000001</v>
      </c>
      <c r="O105" s="132">
        <v>19.698399999999999</v>
      </c>
      <c r="P105" s="132">
        <v>19.731999999999999</v>
      </c>
      <c r="Q105" s="132">
        <v>5.0018000000000002</v>
      </c>
      <c r="R105" s="132">
        <v>5.0094000000000003</v>
      </c>
      <c r="S105" s="132">
        <v>30.8856</v>
      </c>
      <c r="T105" s="132">
        <v>30.918500000000002</v>
      </c>
      <c r="U105" s="132">
        <v>33.102699999999999</v>
      </c>
      <c r="V105" s="132">
        <v>10.964</v>
      </c>
      <c r="W105" s="132">
        <v>9.2820999999999998</v>
      </c>
      <c r="X105" s="132">
        <v>13.771800000000001</v>
      </c>
      <c r="Y105" s="132">
        <v>14.339</v>
      </c>
      <c r="Z105" s="132">
        <v>2.0388999999999999</v>
      </c>
      <c r="AA105" s="132">
        <v>7.2847</v>
      </c>
      <c r="AB105" s="132">
        <v>11.369300000000001</v>
      </c>
      <c r="AC105" s="132">
        <v>2.5407999999999999</v>
      </c>
      <c r="AD105" s="133"/>
      <c r="AE105" s="133"/>
      <c r="AF105" s="133"/>
    </row>
    <row r="106" spans="1:32" hidden="1" outlineLevel="1" collapsed="1">
      <c r="A106" s="8">
        <v>43435</v>
      </c>
      <c r="B106" s="132">
        <v>859740.40512497001</v>
      </c>
      <c r="C106" s="132">
        <v>464023.41328641999</v>
      </c>
      <c r="D106" s="132">
        <v>395716.99183855002</v>
      </c>
      <c r="E106" s="132">
        <v>201101.79745576999</v>
      </c>
      <c r="F106" s="132">
        <v>140012.35520734999</v>
      </c>
      <c r="G106" s="132">
        <v>61089.442248419997</v>
      </c>
      <c r="H106" s="132">
        <v>342503.12691800989</v>
      </c>
      <c r="I106" s="132">
        <v>222419.67173669001</v>
      </c>
      <c r="J106" s="132">
        <v>120083.45518131999</v>
      </c>
      <c r="K106" s="132">
        <v>530249.63393507001</v>
      </c>
      <c r="L106" s="132">
        <v>289416.46528071002</v>
      </c>
      <c r="M106" s="132">
        <v>240833.16865435999</v>
      </c>
      <c r="N106" s="132">
        <v>16.913599999999999</v>
      </c>
      <c r="O106" s="132">
        <v>20.761800000000001</v>
      </c>
      <c r="P106" s="132">
        <v>20.906199999999998</v>
      </c>
      <c r="Q106" s="132">
        <v>5.6993</v>
      </c>
      <c r="R106" s="132">
        <v>5.7080000000000002</v>
      </c>
      <c r="S106" s="132">
        <v>31.3887</v>
      </c>
      <c r="T106" s="132">
        <v>31.463799999999999</v>
      </c>
      <c r="U106" s="132">
        <v>33.123699999999999</v>
      </c>
      <c r="V106" s="132">
        <v>12.172700000000001</v>
      </c>
      <c r="W106" s="132">
        <v>10.8728</v>
      </c>
      <c r="X106" s="132">
        <v>13.8735</v>
      </c>
      <c r="Y106" s="132">
        <v>14.472</v>
      </c>
      <c r="Z106" s="132">
        <v>2.4672999999999998</v>
      </c>
      <c r="AA106" s="132">
        <v>7.8639000000000001</v>
      </c>
      <c r="AB106" s="132">
        <v>11.748200000000001</v>
      </c>
      <c r="AC106" s="132">
        <v>2.6730999999999998</v>
      </c>
      <c r="AD106" s="133"/>
      <c r="AE106" s="133"/>
      <c r="AF106" s="133"/>
    </row>
    <row r="107" spans="1:32" hidden="1" outlineLevel="1" collapsed="1">
      <c r="A107" s="8">
        <v>43466</v>
      </c>
      <c r="B107" s="132">
        <v>845506.27030772995</v>
      </c>
      <c r="C107" s="132">
        <v>450206.24859962001</v>
      </c>
      <c r="D107" s="132">
        <v>395300.02170811</v>
      </c>
      <c r="E107" s="132">
        <v>202882.69153735001</v>
      </c>
      <c r="F107" s="132">
        <v>141830.87056913</v>
      </c>
      <c r="G107" s="132">
        <v>61051.820968220003</v>
      </c>
      <c r="H107" s="132">
        <v>335472.28273212997</v>
      </c>
      <c r="I107" s="132">
        <v>219114.01825251</v>
      </c>
      <c r="J107" s="132">
        <v>116358.26447962</v>
      </c>
      <c r="K107" s="132">
        <v>530731.16199284</v>
      </c>
      <c r="L107" s="132">
        <v>288838.52151603997</v>
      </c>
      <c r="M107" s="132">
        <v>241892.64047680004</v>
      </c>
      <c r="N107" s="132">
        <v>16.258600000000001</v>
      </c>
      <c r="O107" s="132">
        <v>19.881900000000002</v>
      </c>
      <c r="P107" s="132">
        <v>19.8353</v>
      </c>
      <c r="Q107" s="132">
        <v>5.2049000000000003</v>
      </c>
      <c r="R107" s="132">
        <v>5.2145999999999999</v>
      </c>
      <c r="S107" s="132">
        <v>32.095199999999998</v>
      </c>
      <c r="T107" s="132">
        <v>32.1265</v>
      </c>
      <c r="U107" s="132">
        <v>34.120899999999999</v>
      </c>
      <c r="V107" s="132">
        <v>9.9536999999999995</v>
      </c>
      <c r="W107" s="132">
        <v>6.9093</v>
      </c>
      <c r="X107" s="132">
        <v>12.947900000000001</v>
      </c>
      <c r="Y107" s="132">
        <v>13.69</v>
      </c>
      <c r="Z107" s="132">
        <v>2.2389000000000001</v>
      </c>
      <c r="AA107" s="132">
        <v>7.8667999999999996</v>
      </c>
      <c r="AB107" s="132">
        <v>11.929399999999999</v>
      </c>
      <c r="AC107" s="132">
        <v>2.6554000000000002</v>
      </c>
      <c r="AD107" s="133"/>
      <c r="AE107" s="133"/>
      <c r="AF107" s="133"/>
    </row>
    <row r="108" spans="1:32" hidden="1" outlineLevel="1" collapsed="1">
      <c r="A108" s="8">
        <v>43497</v>
      </c>
      <c r="B108" s="132">
        <v>822855.06195437</v>
      </c>
      <c r="C108" s="132">
        <v>450484.23857083003</v>
      </c>
      <c r="D108" s="132">
        <v>372370.82338353997</v>
      </c>
      <c r="E108" s="132">
        <v>202530.80513679999</v>
      </c>
      <c r="F108" s="132">
        <v>143711.25490356001</v>
      </c>
      <c r="G108" s="132">
        <v>58819.550233239999</v>
      </c>
      <c r="H108" s="132">
        <v>337650.38800957007</v>
      </c>
      <c r="I108" s="132">
        <v>220388.61664033</v>
      </c>
      <c r="J108" s="132">
        <v>117261.77136924</v>
      </c>
      <c r="K108" s="132">
        <v>531219.28882427001</v>
      </c>
      <c r="L108" s="132">
        <v>293387.80633914995</v>
      </c>
      <c r="M108" s="132">
        <v>237831.48248512004</v>
      </c>
      <c r="N108" s="132">
        <v>15.7089</v>
      </c>
      <c r="O108" s="132">
        <v>18.213999999999999</v>
      </c>
      <c r="P108" s="132">
        <v>17.906199999999998</v>
      </c>
      <c r="Q108" s="132">
        <v>5.6771000000000003</v>
      </c>
      <c r="R108" s="132">
        <v>5.6901999999999999</v>
      </c>
      <c r="S108" s="132">
        <v>29.710699999999999</v>
      </c>
      <c r="T108" s="132">
        <v>29.700800000000001</v>
      </c>
      <c r="U108" s="132">
        <v>31.549399999999999</v>
      </c>
      <c r="V108" s="132">
        <v>31.532</v>
      </c>
      <c r="W108" s="132">
        <v>8.5183</v>
      </c>
      <c r="X108" s="132">
        <v>13.077400000000001</v>
      </c>
      <c r="Y108" s="132">
        <v>13.6021</v>
      </c>
      <c r="Z108" s="132">
        <v>2.0101</v>
      </c>
      <c r="AA108" s="132">
        <v>7.5517000000000003</v>
      </c>
      <c r="AB108" s="132">
        <v>11.6206</v>
      </c>
      <c r="AC108" s="132">
        <v>2.6402999999999999</v>
      </c>
      <c r="AD108" s="133"/>
      <c r="AE108" s="133"/>
      <c r="AF108" s="133"/>
    </row>
    <row r="109" spans="1:32" hidden="1" outlineLevel="1" collapsed="1">
      <c r="A109" s="8">
        <v>43525</v>
      </c>
      <c r="B109" s="132">
        <v>836013.71013611997</v>
      </c>
      <c r="C109" s="132">
        <v>453347.35854402999</v>
      </c>
      <c r="D109" s="132">
        <v>382666.35159208998</v>
      </c>
      <c r="E109" s="132">
        <v>206571.48862888999</v>
      </c>
      <c r="F109" s="132">
        <v>147546.44662614999</v>
      </c>
      <c r="G109" s="132">
        <v>59025.042002740003</v>
      </c>
      <c r="H109" s="132">
        <v>330528.46346331009</v>
      </c>
      <c r="I109" s="132">
        <v>213944.80052141001</v>
      </c>
      <c r="J109" s="132">
        <v>116583.66294189999</v>
      </c>
      <c r="K109" s="132">
        <v>537027.60936377011</v>
      </c>
      <c r="L109" s="132">
        <v>296247.37942124996</v>
      </c>
      <c r="M109" s="132">
        <v>240780.22994252</v>
      </c>
      <c r="N109" s="132">
        <v>16.1874</v>
      </c>
      <c r="O109" s="132">
        <v>18.3095</v>
      </c>
      <c r="P109" s="132">
        <v>17.9863</v>
      </c>
      <c r="Q109" s="132">
        <v>6.1364999999999998</v>
      </c>
      <c r="R109" s="132">
        <v>6.1558999999999999</v>
      </c>
      <c r="S109" s="132">
        <v>28.378599999999999</v>
      </c>
      <c r="T109" s="132">
        <v>28.328800000000001</v>
      </c>
      <c r="U109" s="132">
        <v>29.5746</v>
      </c>
      <c r="V109" s="132">
        <v>41.244799999999998</v>
      </c>
      <c r="W109" s="132">
        <v>8.1577000000000002</v>
      </c>
      <c r="X109" s="132">
        <v>13.1744</v>
      </c>
      <c r="Y109" s="132">
        <v>13.705</v>
      </c>
      <c r="Z109" s="132">
        <v>2.0358000000000001</v>
      </c>
      <c r="AA109" s="132">
        <v>7.4775</v>
      </c>
      <c r="AB109" s="132">
        <v>11.0739</v>
      </c>
      <c r="AC109" s="132">
        <v>2.4727999999999999</v>
      </c>
      <c r="AD109" s="133"/>
      <c r="AE109" s="133"/>
      <c r="AF109" s="133"/>
    </row>
    <row r="110" spans="1:32" hidden="1" outlineLevel="1" collapsed="1">
      <c r="A110" s="8">
        <v>43556</v>
      </c>
      <c r="B110" s="132">
        <v>830052.23999320006</v>
      </c>
      <c r="C110" s="132">
        <v>456493.62262332003</v>
      </c>
      <c r="D110" s="132">
        <v>373558.61736988003</v>
      </c>
      <c r="E110" s="132">
        <v>204787.42135091999</v>
      </c>
      <c r="F110" s="132">
        <v>149831.30571300999</v>
      </c>
      <c r="G110" s="132">
        <v>54956.115637909999</v>
      </c>
      <c r="H110" s="132">
        <v>334004.31237001996</v>
      </c>
      <c r="I110" s="132">
        <v>215197.23413037998</v>
      </c>
      <c r="J110" s="132">
        <v>118807.07823964</v>
      </c>
      <c r="K110" s="132">
        <v>538315.56522655988</v>
      </c>
      <c r="L110" s="132">
        <v>302614.38331473002</v>
      </c>
      <c r="M110" s="132">
        <v>235701.18191183</v>
      </c>
      <c r="N110" s="132">
        <v>16.238</v>
      </c>
      <c r="O110" s="132">
        <v>18.398900000000001</v>
      </c>
      <c r="P110" s="132">
        <v>18.154599999999999</v>
      </c>
      <c r="Q110" s="132">
        <v>5.4074</v>
      </c>
      <c r="R110" s="132">
        <v>5.4204999999999997</v>
      </c>
      <c r="S110" s="132">
        <v>29.363099999999999</v>
      </c>
      <c r="T110" s="132">
        <v>29.4328</v>
      </c>
      <c r="U110" s="132">
        <v>31.2456</v>
      </c>
      <c r="V110" s="132">
        <v>7.3338000000000001</v>
      </c>
      <c r="W110" s="132">
        <v>5.7652999999999999</v>
      </c>
      <c r="X110" s="132">
        <v>12.405900000000001</v>
      </c>
      <c r="Y110" s="132">
        <v>13.1797</v>
      </c>
      <c r="Z110" s="132">
        <v>2.3075000000000001</v>
      </c>
      <c r="AA110" s="132">
        <v>7.2480000000000002</v>
      </c>
      <c r="AB110" s="132">
        <v>11.199</v>
      </c>
      <c r="AC110" s="132">
        <v>2.5766</v>
      </c>
      <c r="AD110" s="133"/>
      <c r="AE110" s="133"/>
      <c r="AF110" s="133"/>
    </row>
    <row r="111" spans="1:32" hidden="1" outlineLevel="1" collapsed="1">
      <c r="A111" s="8">
        <v>43586</v>
      </c>
      <c r="B111" s="132">
        <v>808222.76679535001</v>
      </c>
      <c r="C111" s="132">
        <v>437598.54785366001</v>
      </c>
      <c r="D111" s="132">
        <v>370624.21894168999</v>
      </c>
      <c r="E111" s="132">
        <v>208259.17164464001</v>
      </c>
      <c r="F111" s="132">
        <v>153737.83403132</v>
      </c>
      <c r="G111" s="132">
        <v>54521.33761332</v>
      </c>
      <c r="H111" s="132">
        <v>337087.19771258999</v>
      </c>
      <c r="I111" s="132">
        <v>219017.53713579994</v>
      </c>
      <c r="J111" s="132">
        <v>118069.66057678999</v>
      </c>
      <c r="K111" s="132">
        <v>532910.66438517009</v>
      </c>
      <c r="L111" s="132">
        <v>294590.29624704004</v>
      </c>
      <c r="M111" s="132">
        <v>238320.36813812997</v>
      </c>
      <c r="N111" s="132">
        <v>16.151599999999998</v>
      </c>
      <c r="O111" s="132">
        <v>18.347300000000001</v>
      </c>
      <c r="P111" s="132">
        <v>18.044599999999999</v>
      </c>
      <c r="Q111" s="132">
        <v>5.3010999999999999</v>
      </c>
      <c r="R111" s="132">
        <v>5.3091999999999997</v>
      </c>
      <c r="S111" s="132">
        <v>30.5016</v>
      </c>
      <c r="T111" s="132">
        <v>30.556699999999999</v>
      </c>
      <c r="U111" s="132">
        <v>32.975900000000003</v>
      </c>
      <c r="V111" s="132">
        <v>12.026300000000001</v>
      </c>
      <c r="W111" s="132">
        <v>9.9846000000000004</v>
      </c>
      <c r="X111" s="132">
        <v>12.6563</v>
      </c>
      <c r="Y111" s="132">
        <v>13.2029</v>
      </c>
      <c r="Z111" s="132">
        <v>2.0981000000000001</v>
      </c>
      <c r="AA111" s="132">
        <v>7.4390999999999998</v>
      </c>
      <c r="AB111" s="132">
        <v>11.412800000000001</v>
      </c>
      <c r="AC111" s="132">
        <v>2.5137999999999998</v>
      </c>
      <c r="AD111" s="133"/>
      <c r="AE111" s="133"/>
      <c r="AF111" s="133"/>
    </row>
    <row r="112" spans="1:32" hidden="1" outlineLevel="1" collapsed="1">
      <c r="A112" s="8">
        <v>43617</v>
      </c>
      <c r="B112" s="132">
        <v>804710.89455192001</v>
      </c>
      <c r="C112" s="132">
        <v>444295.21883045998</v>
      </c>
      <c r="D112" s="132">
        <v>360415.67572146002</v>
      </c>
      <c r="E112" s="132">
        <v>208196.80814666001</v>
      </c>
      <c r="F112" s="132">
        <v>155872.2543649</v>
      </c>
      <c r="G112" s="132">
        <v>52324.553781759998</v>
      </c>
      <c r="H112" s="132">
        <v>338554.57920556993</v>
      </c>
      <c r="I112" s="132">
        <v>214657.99787672001</v>
      </c>
      <c r="J112" s="132">
        <v>123896.58132884998</v>
      </c>
      <c r="K112" s="132">
        <v>548865.59660119994</v>
      </c>
      <c r="L112" s="132">
        <v>313197.45071534999</v>
      </c>
      <c r="M112" s="132">
        <v>235668.14588584998</v>
      </c>
      <c r="N112" s="132">
        <v>15.888299999999999</v>
      </c>
      <c r="O112" s="132">
        <v>18.633099999999999</v>
      </c>
      <c r="P112" s="132">
        <v>18.367599999999999</v>
      </c>
      <c r="Q112" s="132">
        <v>5.4413</v>
      </c>
      <c r="R112" s="132">
        <v>5.4494999999999996</v>
      </c>
      <c r="S112" s="132">
        <v>29.310099999999998</v>
      </c>
      <c r="T112" s="132">
        <v>29.351800000000001</v>
      </c>
      <c r="U112" s="132">
        <v>31.461099999999998</v>
      </c>
      <c r="V112" s="132">
        <v>13.583399999999999</v>
      </c>
      <c r="W112" s="132">
        <v>10.172000000000001</v>
      </c>
      <c r="X112" s="132">
        <v>12.8405</v>
      </c>
      <c r="Y112" s="132">
        <v>13.4457</v>
      </c>
      <c r="Z112" s="132">
        <v>2.4159999999999999</v>
      </c>
      <c r="AA112" s="132">
        <v>7.8470000000000004</v>
      </c>
      <c r="AB112" s="132">
        <v>12.159000000000001</v>
      </c>
      <c r="AC112" s="132">
        <v>2.4327999999999999</v>
      </c>
      <c r="AD112" s="133"/>
      <c r="AE112" s="133"/>
      <c r="AF112" s="133"/>
    </row>
    <row r="113" spans="1:32" hidden="1" outlineLevel="1" collapsed="1">
      <c r="A113" s="8">
        <v>43647</v>
      </c>
      <c r="B113" s="132">
        <v>788774.69460163999</v>
      </c>
      <c r="C113" s="132">
        <v>445287.91175208002</v>
      </c>
      <c r="D113" s="132">
        <v>343486.78284956003</v>
      </c>
      <c r="E113" s="132">
        <v>209250.98574179999</v>
      </c>
      <c r="F113" s="132">
        <v>159496.35106834001</v>
      </c>
      <c r="G113" s="132">
        <v>49754.634673460001</v>
      </c>
      <c r="H113" s="132">
        <v>377910.01231505006</v>
      </c>
      <c r="I113" s="132">
        <v>222911.50171034998</v>
      </c>
      <c r="J113" s="132">
        <v>154998.51060470002</v>
      </c>
      <c r="K113" s="132">
        <v>535578.04470261</v>
      </c>
      <c r="L113" s="132">
        <v>305579.24823545001</v>
      </c>
      <c r="M113" s="132">
        <v>229998.79646716002</v>
      </c>
      <c r="N113" s="132">
        <v>15.5321</v>
      </c>
      <c r="O113" s="132">
        <v>18.452100000000002</v>
      </c>
      <c r="P113" s="132">
        <v>18.127500000000001</v>
      </c>
      <c r="Q113" s="132">
        <v>5.2567000000000004</v>
      </c>
      <c r="R113" s="132">
        <v>5.2591000000000001</v>
      </c>
      <c r="S113" s="132">
        <v>31.097899999999999</v>
      </c>
      <c r="T113" s="132">
        <v>31.1297</v>
      </c>
      <c r="U113" s="132">
        <v>33.224200000000003</v>
      </c>
      <c r="V113" s="132">
        <v>10.640700000000001</v>
      </c>
      <c r="W113" s="132">
        <v>8.7067999999999994</v>
      </c>
      <c r="X113" s="132">
        <v>12.528499999999999</v>
      </c>
      <c r="Y113" s="132">
        <v>13.3531</v>
      </c>
      <c r="Z113" s="132">
        <v>1.8648</v>
      </c>
      <c r="AA113" s="132">
        <v>8.2334999999999994</v>
      </c>
      <c r="AB113" s="132">
        <v>12.579800000000001</v>
      </c>
      <c r="AC113" s="132">
        <v>2.5489999999999999</v>
      </c>
      <c r="AD113" s="133"/>
      <c r="AE113" s="133"/>
      <c r="AF113" s="133"/>
    </row>
    <row r="114" spans="1:32" hidden="1" outlineLevel="1" collapsed="1">
      <c r="A114" s="8">
        <v>43678</v>
      </c>
      <c r="B114" s="132">
        <v>786806.89470875997</v>
      </c>
      <c r="C114" s="132">
        <v>444766.00649592001</v>
      </c>
      <c r="D114" s="132">
        <v>342040.88821284001</v>
      </c>
      <c r="E114" s="132">
        <v>213250.17705445</v>
      </c>
      <c r="F114" s="132">
        <v>163647.95447090999</v>
      </c>
      <c r="G114" s="132">
        <v>49602.222583540002</v>
      </c>
      <c r="H114" s="132">
        <v>362291.94357575994</v>
      </c>
      <c r="I114" s="132">
        <v>215253.87938783001</v>
      </c>
      <c r="J114" s="132">
        <v>147038.06418792999</v>
      </c>
      <c r="K114" s="132">
        <v>544935.29058645002</v>
      </c>
      <c r="L114" s="132">
        <v>308963.18865574</v>
      </c>
      <c r="M114" s="132">
        <v>235972.10193070999</v>
      </c>
      <c r="N114" s="132">
        <v>16.107600000000001</v>
      </c>
      <c r="O114" s="132">
        <v>18.4375</v>
      </c>
      <c r="P114" s="132">
        <v>18.0852</v>
      </c>
      <c r="Q114" s="132">
        <v>5.3613999999999997</v>
      </c>
      <c r="R114" s="132">
        <v>5.3693</v>
      </c>
      <c r="S114" s="132">
        <v>33.768099999999997</v>
      </c>
      <c r="T114" s="132">
        <v>33.794600000000003</v>
      </c>
      <c r="U114" s="132">
        <v>35.774500000000003</v>
      </c>
      <c r="V114" s="132">
        <v>9.1216000000000008</v>
      </c>
      <c r="W114" s="132">
        <v>6.9476000000000004</v>
      </c>
      <c r="X114" s="132">
        <v>12.6373</v>
      </c>
      <c r="Y114" s="132">
        <v>13.3325</v>
      </c>
      <c r="Z114" s="132">
        <v>1.8304</v>
      </c>
      <c r="AA114" s="132">
        <v>8.1107999999999993</v>
      </c>
      <c r="AB114" s="132">
        <v>12.944100000000001</v>
      </c>
      <c r="AC114" s="132">
        <v>2.6924999999999999</v>
      </c>
      <c r="AD114" s="133"/>
      <c r="AE114" s="133"/>
      <c r="AF114" s="133"/>
    </row>
    <row r="115" spans="1:32" hidden="1" outlineLevel="1" collapsed="1">
      <c r="A115" s="8">
        <v>43709</v>
      </c>
      <c r="B115" s="132">
        <v>765907.37124297</v>
      </c>
      <c r="C115" s="132">
        <v>441772.58017078001</v>
      </c>
      <c r="D115" s="132">
        <v>324134.79107218998</v>
      </c>
      <c r="E115" s="132">
        <v>212480.30404305999</v>
      </c>
      <c r="F115" s="132">
        <v>166989.33326077001</v>
      </c>
      <c r="G115" s="132">
        <v>45490.970782290002</v>
      </c>
      <c r="H115" s="132">
        <v>365418.74609741988</v>
      </c>
      <c r="I115" s="132">
        <v>227658.55328831001</v>
      </c>
      <c r="J115" s="132">
        <v>137760.19280911001</v>
      </c>
      <c r="K115" s="132">
        <v>539994.61130509002</v>
      </c>
      <c r="L115" s="132">
        <v>311864.02690753003</v>
      </c>
      <c r="M115" s="132">
        <v>228130.58439755999</v>
      </c>
      <c r="N115" s="132">
        <v>14.870799999999999</v>
      </c>
      <c r="O115" s="132">
        <v>18.0855</v>
      </c>
      <c r="P115" s="132">
        <v>17.695699999999999</v>
      </c>
      <c r="Q115" s="132">
        <v>4.7667999999999999</v>
      </c>
      <c r="R115" s="132">
        <v>4.7686999999999999</v>
      </c>
      <c r="S115" s="132">
        <v>33.444400000000002</v>
      </c>
      <c r="T115" s="132">
        <v>33.516399999999997</v>
      </c>
      <c r="U115" s="132">
        <v>35.521799999999999</v>
      </c>
      <c r="V115" s="132">
        <v>8.5364000000000004</v>
      </c>
      <c r="W115" s="132">
        <v>7.6689999999999996</v>
      </c>
      <c r="X115" s="132">
        <v>11.9374</v>
      </c>
      <c r="Y115" s="132">
        <v>12.9833</v>
      </c>
      <c r="Z115" s="132">
        <v>1.6948000000000001</v>
      </c>
      <c r="AA115" s="132">
        <v>9.6666000000000007</v>
      </c>
      <c r="AB115" s="132">
        <v>14.4925</v>
      </c>
      <c r="AC115" s="132">
        <v>2.7597</v>
      </c>
      <c r="AD115" s="133"/>
      <c r="AE115" s="133"/>
      <c r="AF115" s="133"/>
    </row>
    <row r="116" spans="1:32" hidden="1" outlineLevel="1" collapsed="1">
      <c r="A116" s="8">
        <v>43739</v>
      </c>
      <c r="B116" s="132">
        <v>781881.90564400004</v>
      </c>
      <c r="C116" s="132">
        <v>442104.45546681999</v>
      </c>
      <c r="D116" s="132">
        <v>339777.45017718</v>
      </c>
      <c r="E116" s="132">
        <v>217157.58590311999</v>
      </c>
      <c r="F116" s="132">
        <v>170478.55511267</v>
      </c>
      <c r="G116" s="132">
        <v>46679.03079045</v>
      </c>
      <c r="H116" s="132">
        <v>372037.98514543998</v>
      </c>
      <c r="I116" s="132">
        <v>227891.59975555996</v>
      </c>
      <c r="J116" s="132">
        <v>144146.38538987996</v>
      </c>
      <c r="K116" s="132">
        <v>558949.91124329017</v>
      </c>
      <c r="L116" s="132">
        <v>316407.05185003998</v>
      </c>
      <c r="M116" s="132">
        <v>242542.85939324999</v>
      </c>
      <c r="N116" s="132">
        <v>13.875299999999999</v>
      </c>
      <c r="O116" s="132">
        <v>17.451599999999999</v>
      </c>
      <c r="P116" s="132">
        <v>16.952000000000002</v>
      </c>
      <c r="Q116" s="132">
        <v>4.2523</v>
      </c>
      <c r="R116" s="132">
        <v>4.2507000000000001</v>
      </c>
      <c r="S116" s="132">
        <v>33.5167</v>
      </c>
      <c r="T116" s="132">
        <v>33.581099999999999</v>
      </c>
      <c r="U116" s="132">
        <v>35.728099999999998</v>
      </c>
      <c r="V116" s="132">
        <v>9.8985000000000003</v>
      </c>
      <c r="W116" s="132">
        <v>9.3363999999999994</v>
      </c>
      <c r="X116" s="132">
        <v>11.831</v>
      </c>
      <c r="Y116" s="132">
        <v>12.471</v>
      </c>
      <c r="Z116" s="132">
        <v>1.8572</v>
      </c>
      <c r="AA116" s="132">
        <v>9.2736999999999998</v>
      </c>
      <c r="AB116" s="132">
        <v>14.3881</v>
      </c>
      <c r="AC116" s="132">
        <v>2.7025000000000001</v>
      </c>
      <c r="AD116" s="133"/>
      <c r="AE116" s="133"/>
      <c r="AF116" s="133"/>
    </row>
    <row r="117" spans="1:32" hidden="1" outlineLevel="1" collapsed="1">
      <c r="A117" s="8">
        <v>43770</v>
      </c>
      <c r="B117" s="132">
        <v>768102.91892529</v>
      </c>
      <c r="C117" s="132">
        <v>441575.73317063</v>
      </c>
      <c r="D117" s="132">
        <v>326527.18575465999</v>
      </c>
      <c r="E117" s="132">
        <v>217686.23169081999</v>
      </c>
      <c r="F117" s="132">
        <v>173402.12519227999</v>
      </c>
      <c r="G117" s="132">
        <v>44284.106498540001</v>
      </c>
      <c r="H117" s="132">
        <v>365534.74840333004</v>
      </c>
      <c r="I117" s="132">
        <v>222315.94598124002</v>
      </c>
      <c r="J117" s="132">
        <v>143218.80242209</v>
      </c>
      <c r="K117" s="132">
        <v>563318.96884162002</v>
      </c>
      <c r="L117" s="132">
        <v>327177.62697268999</v>
      </c>
      <c r="M117" s="132">
        <v>236141.34186892997</v>
      </c>
      <c r="N117" s="132">
        <v>13.2813</v>
      </c>
      <c r="O117" s="132">
        <v>16.470400000000001</v>
      </c>
      <c r="P117" s="132">
        <v>15.841699999999999</v>
      </c>
      <c r="Q117" s="132">
        <v>4.3223000000000003</v>
      </c>
      <c r="R117" s="132">
        <v>4.3244999999999996</v>
      </c>
      <c r="S117" s="132">
        <v>33.087400000000002</v>
      </c>
      <c r="T117" s="132">
        <v>33.1233</v>
      </c>
      <c r="U117" s="132">
        <v>35.386000000000003</v>
      </c>
      <c r="V117" s="132">
        <v>8.2642000000000007</v>
      </c>
      <c r="W117" s="132">
        <v>7.5145</v>
      </c>
      <c r="X117" s="132">
        <v>10.775600000000001</v>
      </c>
      <c r="Y117" s="132">
        <v>11.257099999999999</v>
      </c>
      <c r="Z117" s="132">
        <v>1.6422000000000001</v>
      </c>
      <c r="AA117" s="132">
        <v>9.4719999999999995</v>
      </c>
      <c r="AB117" s="132">
        <v>14.1798</v>
      </c>
      <c r="AC117" s="132">
        <v>2.6171000000000002</v>
      </c>
      <c r="AD117" s="133"/>
      <c r="AE117" s="133"/>
      <c r="AF117" s="133"/>
    </row>
    <row r="118" spans="1:32" hidden="1" outlineLevel="1" collapsed="1">
      <c r="A118" s="8">
        <v>43800</v>
      </c>
      <c r="B118" s="132">
        <v>744647.76789361995</v>
      </c>
      <c r="C118" s="132">
        <v>426513.92528112</v>
      </c>
      <c r="D118" s="132">
        <v>318133.84261250001</v>
      </c>
      <c r="E118" s="132">
        <v>212515.08549354001</v>
      </c>
      <c r="F118" s="132">
        <v>174821.07853097</v>
      </c>
      <c r="G118" s="132">
        <v>37694.006962569998</v>
      </c>
      <c r="H118" s="132">
        <v>433730.56950888009</v>
      </c>
      <c r="I118" s="132">
        <v>268172.10697214009</v>
      </c>
      <c r="J118" s="132">
        <v>165558.46253674</v>
      </c>
      <c r="K118" s="132">
        <v>576125.91768798989</v>
      </c>
      <c r="L118" s="132">
        <v>339167.99580519006</v>
      </c>
      <c r="M118" s="132">
        <v>236957.92188279997</v>
      </c>
      <c r="N118" s="132">
        <v>13.5107</v>
      </c>
      <c r="O118" s="132">
        <v>15.6774</v>
      </c>
      <c r="P118" s="132">
        <v>15.0191</v>
      </c>
      <c r="Q118" s="132">
        <v>5.0453999999999999</v>
      </c>
      <c r="R118" s="132">
        <v>5.0486000000000004</v>
      </c>
      <c r="S118" s="132">
        <v>33.108699999999999</v>
      </c>
      <c r="T118" s="132">
        <v>33.133000000000003</v>
      </c>
      <c r="U118" s="132">
        <v>35.112900000000003</v>
      </c>
      <c r="V118" s="132">
        <v>9.0312999999999999</v>
      </c>
      <c r="W118" s="132">
        <v>6.9410999999999996</v>
      </c>
      <c r="X118" s="132">
        <v>10.0221</v>
      </c>
      <c r="Y118" s="132">
        <v>10.267899999999999</v>
      </c>
      <c r="Z118" s="132">
        <v>2.3083</v>
      </c>
      <c r="AA118" s="132">
        <v>9.6301000000000005</v>
      </c>
      <c r="AB118" s="132">
        <v>13.640599999999999</v>
      </c>
      <c r="AC118" s="132">
        <v>2.4407000000000001</v>
      </c>
      <c r="AD118" s="133"/>
      <c r="AE118" s="133"/>
      <c r="AF118" s="133"/>
    </row>
    <row r="119" spans="1:32" hidden="1" outlineLevel="1" collapsed="1">
      <c r="A119" s="8">
        <v>43831</v>
      </c>
      <c r="B119" s="132">
        <v>743379.54265919002</v>
      </c>
      <c r="C119" s="132">
        <v>413689.70203198999</v>
      </c>
      <c r="D119" s="132">
        <v>329689.84062720003</v>
      </c>
      <c r="E119" s="132">
        <v>217035.34637976001</v>
      </c>
      <c r="F119" s="132">
        <v>177486.45327775</v>
      </c>
      <c r="G119" s="132">
        <v>39548.893102009999</v>
      </c>
      <c r="H119" s="132">
        <v>455570.95094267</v>
      </c>
      <c r="I119" s="132">
        <v>272389.15658274997</v>
      </c>
      <c r="J119" s="132">
        <v>183181.79435992002</v>
      </c>
      <c r="K119" s="132">
        <v>592633.80434650998</v>
      </c>
      <c r="L119" s="132">
        <v>341350.91199274</v>
      </c>
      <c r="M119" s="132">
        <v>251282.89235377</v>
      </c>
      <c r="N119" s="132">
        <v>11.8659</v>
      </c>
      <c r="O119" s="132">
        <v>14.0358</v>
      </c>
      <c r="P119" s="132">
        <v>13.147600000000001</v>
      </c>
      <c r="Q119" s="132">
        <v>4.1131000000000002</v>
      </c>
      <c r="R119" s="132">
        <v>4.1124999999999998</v>
      </c>
      <c r="S119" s="132">
        <v>33.432200000000002</v>
      </c>
      <c r="T119" s="132">
        <v>33.456600000000002</v>
      </c>
      <c r="U119" s="132">
        <v>36.429299999999998</v>
      </c>
      <c r="V119" s="132">
        <v>8.1965000000000003</v>
      </c>
      <c r="W119" s="132">
        <v>6.9185999999999996</v>
      </c>
      <c r="X119" s="132">
        <v>8.1940000000000008</v>
      </c>
      <c r="Y119" s="132">
        <v>8.6306999999999992</v>
      </c>
      <c r="Z119" s="132">
        <v>1.7587999999999999</v>
      </c>
      <c r="AA119" s="132">
        <v>9.1575000000000006</v>
      </c>
      <c r="AB119" s="132">
        <v>13.428699999999999</v>
      </c>
      <c r="AC119" s="132">
        <v>2.2227999999999999</v>
      </c>
      <c r="AD119" s="133"/>
      <c r="AE119" s="133"/>
      <c r="AF119" s="133"/>
    </row>
    <row r="120" spans="1:32" hidden="1" outlineLevel="1" collapsed="1">
      <c r="A120" s="8">
        <v>43862</v>
      </c>
      <c r="B120" s="132">
        <v>738317.04007609002</v>
      </c>
      <c r="C120" s="132">
        <v>416959.91037558002</v>
      </c>
      <c r="D120" s="132">
        <v>321357.12970051001</v>
      </c>
      <c r="E120" s="132">
        <v>217694.09010348999</v>
      </c>
      <c r="F120" s="132">
        <v>178813.84097670999</v>
      </c>
      <c r="G120" s="132">
        <v>38880.24912678</v>
      </c>
      <c r="H120" s="132">
        <v>453615.21960920008</v>
      </c>
      <c r="I120" s="132">
        <v>270260.92827709997</v>
      </c>
      <c r="J120" s="132">
        <v>183354.29133209999</v>
      </c>
      <c r="K120" s="132">
        <v>601350.60820866015</v>
      </c>
      <c r="L120" s="132">
        <v>351949.18667196995</v>
      </c>
      <c r="M120" s="132">
        <v>249401.42153668997</v>
      </c>
      <c r="N120" s="132">
        <v>11.680999999999999</v>
      </c>
      <c r="O120" s="132">
        <v>12.9163</v>
      </c>
      <c r="P120" s="132">
        <v>11.892300000000001</v>
      </c>
      <c r="Q120" s="132">
        <v>5.0197000000000003</v>
      </c>
      <c r="R120" s="132">
        <v>5.0239000000000003</v>
      </c>
      <c r="S120" s="132">
        <v>33.56</v>
      </c>
      <c r="T120" s="132">
        <v>33.592199999999998</v>
      </c>
      <c r="U120" s="132">
        <v>36.681199999999997</v>
      </c>
      <c r="V120" s="132">
        <v>10.3874</v>
      </c>
      <c r="W120" s="132">
        <v>8.9735999999999994</v>
      </c>
      <c r="X120" s="132">
        <v>5.9196</v>
      </c>
      <c r="Y120" s="132">
        <v>6.3849</v>
      </c>
      <c r="Z120" s="132">
        <v>1.5450999999999999</v>
      </c>
      <c r="AA120" s="132">
        <v>8.5162999999999993</v>
      </c>
      <c r="AB120" s="132">
        <v>12.4292</v>
      </c>
      <c r="AC120" s="132">
        <v>2.0587</v>
      </c>
      <c r="AD120" s="133"/>
      <c r="AE120" s="133"/>
      <c r="AF120" s="133"/>
    </row>
    <row r="121" spans="1:32" hidden="1" outlineLevel="1" collapsed="1">
      <c r="A121" s="8">
        <v>43891</v>
      </c>
      <c r="B121" s="132">
        <v>797636.57285836001</v>
      </c>
      <c r="C121" s="132">
        <v>433682.32336018002</v>
      </c>
      <c r="D121" s="132">
        <v>363954.24949818</v>
      </c>
      <c r="E121" s="132">
        <v>224515.35508852999</v>
      </c>
      <c r="F121" s="132">
        <v>180272.14983236999</v>
      </c>
      <c r="G121" s="132">
        <v>44243.205256159999</v>
      </c>
      <c r="H121" s="132">
        <v>446059.37423554005</v>
      </c>
      <c r="I121" s="132">
        <v>249338.91897334001</v>
      </c>
      <c r="J121" s="132">
        <v>196720.4552622</v>
      </c>
      <c r="K121" s="132">
        <v>634380.34028703009</v>
      </c>
      <c r="L121" s="132">
        <v>349019.18267290998</v>
      </c>
      <c r="M121" s="132">
        <v>285361.15761412005</v>
      </c>
      <c r="N121" s="132">
        <v>12.853300000000001</v>
      </c>
      <c r="O121" s="132">
        <v>13.9773</v>
      </c>
      <c r="P121" s="132">
        <v>13.232200000000001</v>
      </c>
      <c r="Q121" s="132">
        <v>5.4465000000000003</v>
      </c>
      <c r="R121" s="132">
        <v>5.4520999999999997</v>
      </c>
      <c r="S121" s="132">
        <v>33.334099999999999</v>
      </c>
      <c r="T121" s="132">
        <v>33.3476</v>
      </c>
      <c r="U121" s="132">
        <v>36.765000000000001</v>
      </c>
      <c r="V121" s="132">
        <v>13.948600000000001</v>
      </c>
      <c r="W121" s="132">
        <v>8.5303000000000004</v>
      </c>
      <c r="X121" s="132">
        <v>6.8148999999999997</v>
      </c>
      <c r="Y121" s="132">
        <v>7.0773999999999999</v>
      </c>
      <c r="Z121" s="132">
        <v>1.3194999999999999</v>
      </c>
      <c r="AA121" s="132">
        <v>7.4931999999999999</v>
      </c>
      <c r="AB121" s="132">
        <v>11.4498</v>
      </c>
      <c r="AC121" s="132">
        <v>1.7075</v>
      </c>
      <c r="AD121" s="133"/>
      <c r="AE121" s="133"/>
      <c r="AF121" s="133"/>
    </row>
    <row r="122" spans="1:32" hidden="1" outlineLevel="1" collapsed="1">
      <c r="A122" s="8">
        <v>43922</v>
      </c>
      <c r="B122" s="132">
        <v>773308.39082603005</v>
      </c>
      <c r="C122" s="132">
        <v>426013.67570453999</v>
      </c>
      <c r="D122" s="132">
        <v>347294.71512149001</v>
      </c>
      <c r="E122" s="132">
        <v>217315.74228872001</v>
      </c>
      <c r="F122" s="132">
        <v>174840.68740768</v>
      </c>
      <c r="G122" s="132">
        <v>42475.05488104</v>
      </c>
      <c r="H122" s="132">
        <v>439322.10907116003</v>
      </c>
      <c r="I122" s="132">
        <v>249358.73278555</v>
      </c>
      <c r="J122" s="132">
        <v>189963.37628560996</v>
      </c>
      <c r="K122" s="132">
        <v>641059.32977890002</v>
      </c>
      <c r="L122" s="132">
        <v>372079.92341037001</v>
      </c>
      <c r="M122" s="132">
        <v>268979.40636853001</v>
      </c>
      <c r="N122" s="132">
        <v>12.2263</v>
      </c>
      <c r="O122" s="132">
        <v>13.5077</v>
      </c>
      <c r="P122" s="132">
        <v>12.855499999999999</v>
      </c>
      <c r="Q122" s="132">
        <v>4.7103000000000002</v>
      </c>
      <c r="R122" s="132">
        <v>4.7191000000000001</v>
      </c>
      <c r="S122" s="132">
        <v>33.665700000000001</v>
      </c>
      <c r="T122" s="132">
        <v>33.711399999999998</v>
      </c>
      <c r="U122" s="132">
        <v>37.6126</v>
      </c>
      <c r="V122" s="132">
        <v>14.5671</v>
      </c>
      <c r="W122" s="132">
        <v>4.0236000000000001</v>
      </c>
      <c r="X122" s="132">
        <v>7.0167000000000002</v>
      </c>
      <c r="Y122" s="132">
        <v>7.1816000000000004</v>
      </c>
      <c r="Z122" s="132">
        <v>1.3130999999999999</v>
      </c>
      <c r="AA122" s="132">
        <v>7.7854000000000001</v>
      </c>
      <c r="AB122" s="132">
        <v>11.479200000000001</v>
      </c>
      <c r="AC122" s="132">
        <v>2.1882999999999999</v>
      </c>
      <c r="AD122" s="133"/>
      <c r="AE122" s="133"/>
      <c r="AF122" s="133"/>
    </row>
    <row r="123" spans="1:32" hidden="1" outlineLevel="1" collapsed="1">
      <c r="A123" s="8">
        <v>43952</v>
      </c>
      <c r="B123" s="132">
        <v>762953.26654513006</v>
      </c>
      <c r="C123" s="132">
        <v>420329.08822475001</v>
      </c>
      <c r="D123" s="132">
        <v>342624.17832037999</v>
      </c>
      <c r="E123" s="132">
        <v>217122.13294467999</v>
      </c>
      <c r="F123" s="132">
        <v>174782.17724372001</v>
      </c>
      <c r="G123" s="132">
        <v>42339.955700960003</v>
      </c>
      <c r="H123" s="132">
        <v>448879.58643852017</v>
      </c>
      <c r="I123" s="132">
        <v>258234.02112210001</v>
      </c>
      <c r="J123" s="132">
        <v>190645.56531641999</v>
      </c>
      <c r="K123" s="132">
        <v>647388.71970390005</v>
      </c>
      <c r="L123" s="132">
        <v>378079.04525557999</v>
      </c>
      <c r="M123" s="132">
        <v>269309.67444831994</v>
      </c>
      <c r="N123" s="132">
        <v>10.9862</v>
      </c>
      <c r="O123" s="132">
        <v>11.7521</v>
      </c>
      <c r="P123" s="132">
        <v>10.904400000000001</v>
      </c>
      <c r="Q123" s="132">
        <v>4.8163</v>
      </c>
      <c r="R123" s="132">
        <v>4.8235000000000001</v>
      </c>
      <c r="S123" s="132">
        <v>32.880099999999999</v>
      </c>
      <c r="T123" s="132">
        <v>32.910499999999999</v>
      </c>
      <c r="U123" s="132">
        <v>36.593200000000003</v>
      </c>
      <c r="V123" s="132">
        <v>16.5961</v>
      </c>
      <c r="W123" s="132">
        <v>6.1170999999999998</v>
      </c>
      <c r="X123" s="132">
        <v>6.0315000000000003</v>
      </c>
      <c r="Y123" s="132">
        <v>6.1768999999999998</v>
      </c>
      <c r="Z123" s="132">
        <v>1.8355999999999999</v>
      </c>
      <c r="AA123" s="132">
        <v>7.4074</v>
      </c>
      <c r="AB123" s="132">
        <v>11.0822</v>
      </c>
      <c r="AC123" s="132">
        <v>1.9429000000000001</v>
      </c>
      <c r="AD123" s="133"/>
      <c r="AE123" s="133"/>
      <c r="AF123" s="133"/>
    </row>
    <row r="124" spans="1:32" hidden="1" outlineLevel="1" collapsed="1">
      <c r="A124" s="8">
        <v>43983</v>
      </c>
      <c r="B124" s="132">
        <v>761426.42581418995</v>
      </c>
      <c r="C124" s="132">
        <v>419840.58494827</v>
      </c>
      <c r="D124" s="132">
        <v>341585.84086592001</v>
      </c>
      <c r="E124" s="132">
        <v>218179.63544541999</v>
      </c>
      <c r="F124" s="132">
        <v>176495.00299956001</v>
      </c>
      <c r="G124" s="132">
        <v>41684.632445859999</v>
      </c>
      <c r="H124" s="132">
        <v>454322.75363361003</v>
      </c>
      <c r="I124" s="132">
        <v>269515.06638024002</v>
      </c>
      <c r="J124" s="132">
        <v>184807.68725337007</v>
      </c>
      <c r="K124" s="132">
        <v>658210.05956180987</v>
      </c>
      <c r="L124" s="132">
        <v>389740.55336853996</v>
      </c>
      <c r="M124" s="132">
        <v>268469.50619326998</v>
      </c>
      <c r="N124" s="132">
        <v>10.065099999999999</v>
      </c>
      <c r="O124" s="132">
        <v>10.8355</v>
      </c>
      <c r="P124" s="132">
        <v>9.9339999999999993</v>
      </c>
      <c r="Q124" s="132">
        <v>5.1361999999999997</v>
      </c>
      <c r="R124" s="132">
        <v>5.1432000000000002</v>
      </c>
      <c r="S124" s="132">
        <v>32.408000000000001</v>
      </c>
      <c r="T124" s="132">
        <v>32.449199999999998</v>
      </c>
      <c r="U124" s="132">
        <v>36.072000000000003</v>
      </c>
      <c r="V124" s="132">
        <v>12.692299999999999</v>
      </c>
      <c r="W124" s="132">
        <v>7.2605000000000004</v>
      </c>
      <c r="X124" s="132">
        <v>5.1371000000000002</v>
      </c>
      <c r="Y124" s="132">
        <v>5.2550999999999997</v>
      </c>
      <c r="Z124" s="132">
        <v>1.8669</v>
      </c>
      <c r="AA124" s="132">
        <v>7.0949</v>
      </c>
      <c r="AB124" s="132">
        <v>10.4247</v>
      </c>
      <c r="AC124" s="132">
        <v>1.7178</v>
      </c>
      <c r="AD124" s="133"/>
      <c r="AE124" s="133"/>
      <c r="AF124" s="133"/>
    </row>
    <row r="125" spans="1:32" hidden="1" outlineLevel="1" collapsed="1">
      <c r="A125" s="8">
        <v>44013</v>
      </c>
      <c r="B125" s="132">
        <v>779999.87813269999</v>
      </c>
      <c r="C125" s="132">
        <v>422588.15666805999</v>
      </c>
      <c r="D125" s="132">
        <v>357411.72146464</v>
      </c>
      <c r="E125" s="132">
        <v>221179.79364392001</v>
      </c>
      <c r="F125" s="132">
        <v>178333.04554533001</v>
      </c>
      <c r="G125" s="132">
        <v>42846.748098589997</v>
      </c>
      <c r="H125" s="132">
        <v>479634.45632659009</v>
      </c>
      <c r="I125" s="132">
        <v>283505.31477264001</v>
      </c>
      <c r="J125" s="132">
        <v>196129.14155394997</v>
      </c>
      <c r="K125" s="132">
        <v>673267.88615323009</v>
      </c>
      <c r="L125" s="132">
        <v>389989.65719016001</v>
      </c>
      <c r="M125" s="132">
        <v>283278.22896306997</v>
      </c>
      <c r="N125" s="132">
        <v>9.6591000000000005</v>
      </c>
      <c r="O125" s="132">
        <v>10.2049</v>
      </c>
      <c r="P125" s="132">
        <v>9.2352000000000007</v>
      </c>
      <c r="Q125" s="132">
        <v>5.3555999999999999</v>
      </c>
      <c r="R125" s="132">
        <v>5.3716999999999997</v>
      </c>
      <c r="S125" s="132">
        <v>31.567</v>
      </c>
      <c r="T125" s="132">
        <v>31.598800000000001</v>
      </c>
      <c r="U125" s="132">
        <v>35.1297</v>
      </c>
      <c r="V125" s="132">
        <v>18.994900000000001</v>
      </c>
      <c r="W125" s="132">
        <v>7.2302</v>
      </c>
      <c r="X125" s="132">
        <v>4.3017000000000003</v>
      </c>
      <c r="Y125" s="132">
        <v>4.3864999999999998</v>
      </c>
      <c r="Z125" s="132">
        <v>1.2785</v>
      </c>
      <c r="AA125" s="132">
        <v>6.1714000000000002</v>
      </c>
      <c r="AB125" s="132">
        <v>9.3796999999999997</v>
      </c>
      <c r="AC125" s="132">
        <v>1.4708000000000001</v>
      </c>
      <c r="AD125" s="133"/>
      <c r="AE125" s="133"/>
      <c r="AF125" s="133"/>
    </row>
    <row r="126" spans="1:32" hidden="1" outlineLevel="1" collapsed="1">
      <c r="A126" s="8">
        <v>44044</v>
      </c>
      <c r="B126" s="132">
        <v>779261.08391743002</v>
      </c>
      <c r="C126" s="132">
        <v>420954.51301245001</v>
      </c>
      <c r="D126" s="132">
        <v>358306.57090498001</v>
      </c>
      <c r="E126" s="132">
        <v>223787.57861266</v>
      </c>
      <c r="F126" s="132">
        <v>181427.5432358</v>
      </c>
      <c r="G126" s="132">
        <v>42360.035376860003</v>
      </c>
      <c r="H126" s="132">
        <v>481696.26803346002</v>
      </c>
      <c r="I126" s="132">
        <v>291832.75655086001</v>
      </c>
      <c r="J126" s="132">
        <v>189863.51148260001</v>
      </c>
      <c r="K126" s="132">
        <v>671974.50525606005</v>
      </c>
      <c r="L126" s="132">
        <v>389931.05189615005</v>
      </c>
      <c r="M126" s="132">
        <v>282043.45335991005</v>
      </c>
      <c r="N126" s="132">
        <v>9.2220999999999993</v>
      </c>
      <c r="O126" s="132">
        <v>9.7736000000000001</v>
      </c>
      <c r="P126" s="132">
        <v>8.8474000000000004</v>
      </c>
      <c r="Q126" s="132">
        <v>5.343</v>
      </c>
      <c r="R126" s="132">
        <v>5.3506</v>
      </c>
      <c r="S126" s="132">
        <v>31.270700000000001</v>
      </c>
      <c r="T126" s="132">
        <v>31.284700000000001</v>
      </c>
      <c r="U126" s="132">
        <v>35.081499999999998</v>
      </c>
      <c r="V126" s="132">
        <v>21.869900000000001</v>
      </c>
      <c r="W126" s="132">
        <v>7.6631</v>
      </c>
      <c r="X126" s="132">
        <v>3.8477999999999999</v>
      </c>
      <c r="Y126" s="132">
        <v>3.9365999999999999</v>
      </c>
      <c r="Z126" s="132">
        <v>1.5048999999999999</v>
      </c>
      <c r="AA126" s="132">
        <v>6.0182000000000002</v>
      </c>
      <c r="AB126" s="132">
        <v>9.1652000000000005</v>
      </c>
      <c r="AC126" s="132">
        <v>1.415</v>
      </c>
      <c r="AD126" s="133"/>
      <c r="AE126" s="133"/>
      <c r="AF126" s="133"/>
    </row>
    <row r="127" spans="1:32" hidden="1" outlineLevel="1" collapsed="1">
      <c r="A127" s="8">
        <v>44075</v>
      </c>
      <c r="B127" s="132">
        <v>743245.69780589</v>
      </c>
      <c r="C127" s="132">
        <v>415548.32581587002</v>
      </c>
      <c r="D127" s="132">
        <v>327697.37199001998</v>
      </c>
      <c r="E127" s="132">
        <v>221849.03112651</v>
      </c>
      <c r="F127" s="132">
        <v>179654.8871235</v>
      </c>
      <c r="G127" s="132">
        <v>42194.144003009998</v>
      </c>
      <c r="H127" s="132">
        <v>506702.72790784994</v>
      </c>
      <c r="I127" s="132">
        <v>304740.27101390006</v>
      </c>
      <c r="J127" s="132">
        <v>201962.45689395</v>
      </c>
      <c r="K127" s="132">
        <v>686575.68184257997</v>
      </c>
      <c r="L127" s="132">
        <v>397367.48894782003</v>
      </c>
      <c r="M127" s="132">
        <v>289208.19289476</v>
      </c>
      <c r="N127" s="132">
        <v>9.1129999999999995</v>
      </c>
      <c r="O127" s="132">
        <v>9.6631</v>
      </c>
      <c r="P127" s="132">
        <v>8.7123000000000008</v>
      </c>
      <c r="Q127" s="132">
        <v>5.1932999999999998</v>
      </c>
      <c r="R127" s="132">
        <v>5.1994999999999996</v>
      </c>
      <c r="S127" s="132">
        <v>30.276</v>
      </c>
      <c r="T127" s="132">
        <v>30.308800000000002</v>
      </c>
      <c r="U127" s="132">
        <v>34.651299999999999</v>
      </c>
      <c r="V127" s="132">
        <v>15.813000000000001</v>
      </c>
      <c r="W127" s="132">
        <v>8.0417000000000005</v>
      </c>
      <c r="X127" s="132">
        <v>3.726</v>
      </c>
      <c r="Y127" s="132">
        <v>3.8128000000000002</v>
      </c>
      <c r="Z127" s="132">
        <v>1.1169</v>
      </c>
      <c r="AA127" s="132">
        <v>5.8593000000000002</v>
      </c>
      <c r="AB127" s="132">
        <v>8.7880000000000003</v>
      </c>
      <c r="AC127" s="132">
        <v>1.282</v>
      </c>
      <c r="AD127" s="133"/>
      <c r="AE127" s="133"/>
      <c r="AF127" s="133"/>
    </row>
    <row r="128" spans="1:32" hidden="1" outlineLevel="1" collapsed="1">
      <c r="A128" s="8">
        <v>44105</v>
      </c>
      <c r="B128" s="132">
        <v>738451.42991884996</v>
      </c>
      <c r="C128" s="132">
        <v>414141.41356184997</v>
      </c>
      <c r="D128" s="132">
        <v>324310.01635699999</v>
      </c>
      <c r="E128" s="132">
        <v>209414.67688439001</v>
      </c>
      <c r="F128" s="132">
        <v>172022.73348117</v>
      </c>
      <c r="G128" s="132">
        <v>37391.943403220001</v>
      </c>
      <c r="H128" s="132">
        <v>519921.44653289986</v>
      </c>
      <c r="I128" s="132">
        <v>318051.65548193001</v>
      </c>
      <c r="J128" s="132">
        <v>201869.79105096997</v>
      </c>
      <c r="K128" s="132">
        <v>695779.58551934012</v>
      </c>
      <c r="L128" s="132">
        <v>404111.13540610007</v>
      </c>
      <c r="M128" s="132">
        <v>291668.45011324005</v>
      </c>
      <c r="N128" s="132">
        <v>8.9901</v>
      </c>
      <c r="O128" s="132">
        <v>9.4671000000000003</v>
      </c>
      <c r="P128" s="132">
        <v>8.6252999999999993</v>
      </c>
      <c r="Q128" s="132">
        <v>5.1920000000000002</v>
      </c>
      <c r="R128" s="132">
        <v>5.2030000000000003</v>
      </c>
      <c r="S128" s="132">
        <v>29.520399999999999</v>
      </c>
      <c r="T128" s="132">
        <v>29.5395</v>
      </c>
      <c r="U128" s="132">
        <v>34.5062</v>
      </c>
      <c r="V128" s="132">
        <v>17.4999</v>
      </c>
      <c r="W128" s="132">
        <v>7.6332000000000004</v>
      </c>
      <c r="X128" s="132">
        <v>3.6652</v>
      </c>
      <c r="Y128" s="132">
        <v>3.7789999999999999</v>
      </c>
      <c r="Z128" s="132">
        <v>1.1329</v>
      </c>
      <c r="AA128" s="132">
        <v>5.7938000000000001</v>
      </c>
      <c r="AB128" s="132">
        <v>8.6166999999999998</v>
      </c>
      <c r="AC128" s="132">
        <v>1.3319000000000001</v>
      </c>
      <c r="AD128" s="133"/>
      <c r="AE128" s="133"/>
      <c r="AF128" s="133"/>
    </row>
    <row r="129" spans="1:32" hidden="1" outlineLevel="1" collapsed="1">
      <c r="A129" s="8">
        <v>44136</v>
      </c>
      <c r="B129" s="132">
        <v>742171.70762286999</v>
      </c>
      <c r="C129" s="132">
        <v>417904.29535469</v>
      </c>
      <c r="D129" s="132">
        <v>324267.41226817999</v>
      </c>
      <c r="E129" s="132">
        <v>210001.07928273</v>
      </c>
      <c r="F129" s="132">
        <v>174588.99992469</v>
      </c>
      <c r="G129" s="132">
        <v>35412.079358039999</v>
      </c>
      <c r="H129" s="132">
        <v>517423.21614030993</v>
      </c>
      <c r="I129" s="132">
        <v>314743.04072227003</v>
      </c>
      <c r="J129" s="132">
        <v>202680.17541803999</v>
      </c>
      <c r="K129" s="132">
        <v>703305.81260094</v>
      </c>
      <c r="L129" s="132">
        <v>409358.47800210002</v>
      </c>
      <c r="M129" s="132">
        <v>293947.33459884004</v>
      </c>
      <c r="N129" s="132">
        <v>8.9572000000000003</v>
      </c>
      <c r="O129" s="132">
        <v>9.3713999999999995</v>
      </c>
      <c r="P129" s="132">
        <v>8.4320000000000004</v>
      </c>
      <c r="Q129" s="132">
        <v>5.0228000000000002</v>
      </c>
      <c r="R129" s="132">
        <v>5.0335999999999999</v>
      </c>
      <c r="S129" s="132">
        <v>30.421500000000002</v>
      </c>
      <c r="T129" s="132">
        <v>30.438099999999999</v>
      </c>
      <c r="U129" s="132">
        <v>34.193300000000001</v>
      </c>
      <c r="V129" s="132">
        <v>21.596699999999998</v>
      </c>
      <c r="W129" s="132">
        <v>7.1017000000000001</v>
      </c>
      <c r="X129" s="132">
        <v>3.6294</v>
      </c>
      <c r="Y129" s="132">
        <v>3.7351000000000001</v>
      </c>
      <c r="Z129" s="132">
        <v>1.4325000000000001</v>
      </c>
      <c r="AA129" s="132">
        <v>5.2141999999999999</v>
      </c>
      <c r="AB129" s="132">
        <v>7.8779000000000003</v>
      </c>
      <c r="AC129" s="132">
        <v>1.2428999999999999</v>
      </c>
      <c r="AD129" s="133"/>
      <c r="AE129" s="133"/>
      <c r="AF129" s="133"/>
    </row>
    <row r="130" spans="1:32" hidden="1" outlineLevel="1" collapsed="1">
      <c r="A130" s="8">
        <v>44166</v>
      </c>
      <c r="B130" s="132">
        <v>724156.53419985995</v>
      </c>
      <c r="C130" s="132">
        <v>409517.02830577001</v>
      </c>
      <c r="D130" s="132">
        <v>314639.50589408999</v>
      </c>
      <c r="E130" s="132">
        <v>206471.43665319</v>
      </c>
      <c r="F130" s="132">
        <v>174432.28626188001</v>
      </c>
      <c r="G130" s="132">
        <v>32039.150391309999</v>
      </c>
      <c r="H130" s="132">
        <v>549487.70555002009</v>
      </c>
      <c r="I130" s="132">
        <v>361293.08521366009</v>
      </c>
      <c r="J130" s="132">
        <v>188194.62033636001</v>
      </c>
      <c r="K130" s="132">
        <v>730317.48483752017</v>
      </c>
      <c r="L130" s="132">
        <v>433416.66656522994</v>
      </c>
      <c r="M130" s="132">
        <v>296900.81827229005</v>
      </c>
      <c r="N130" s="132">
        <v>8.7912999999999997</v>
      </c>
      <c r="O130" s="132">
        <v>9.2462999999999997</v>
      </c>
      <c r="P130" s="132">
        <v>8.3917000000000002</v>
      </c>
      <c r="Q130" s="132">
        <v>5.1380999999999997</v>
      </c>
      <c r="R130" s="132">
        <v>5.1565000000000003</v>
      </c>
      <c r="S130" s="132">
        <v>29.901199999999999</v>
      </c>
      <c r="T130" s="132">
        <v>29.918900000000001</v>
      </c>
      <c r="U130" s="132">
        <v>33.261000000000003</v>
      </c>
      <c r="V130" s="132">
        <v>21.6633</v>
      </c>
      <c r="W130" s="132">
        <v>5.8192000000000004</v>
      </c>
      <c r="X130" s="132">
        <v>3.6208</v>
      </c>
      <c r="Y130" s="132">
        <v>3.7334999999999998</v>
      </c>
      <c r="Z130" s="132">
        <v>1.1157999999999999</v>
      </c>
      <c r="AA130" s="132">
        <v>5.2933000000000003</v>
      </c>
      <c r="AB130" s="132">
        <v>7.6353999999999997</v>
      </c>
      <c r="AC130" s="132">
        <v>1.1996</v>
      </c>
      <c r="AD130" s="133"/>
      <c r="AE130" s="133"/>
      <c r="AF130" s="133"/>
    </row>
    <row r="131" spans="1:32" hidden="1" outlineLevel="1" collapsed="1">
      <c r="A131" s="8">
        <v>44197</v>
      </c>
      <c r="B131" s="132">
        <v>723308.41639847006</v>
      </c>
      <c r="C131" s="132">
        <v>414073.32060618</v>
      </c>
      <c r="D131" s="132">
        <v>309235.09579229</v>
      </c>
      <c r="E131" s="132">
        <v>207869.59497931</v>
      </c>
      <c r="F131" s="132">
        <v>175997.01528202</v>
      </c>
      <c r="G131" s="132">
        <v>31872.579697289999</v>
      </c>
      <c r="H131" s="132">
        <v>541403.6336249701</v>
      </c>
      <c r="I131" s="132">
        <v>348489.74900257995</v>
      </c>
      <c r="J131" s="132">
        <v>192913.88462239</v>
      </c>
      <c r="K131" s="132">
        <v>726782.33731419011</v>
      </c>
      <c r="L131" s="132">
        <v>430926.88749612006</v>
      </c>
      <c r="M131" s="132">
        <v>295855.44981806999</v>
      </c>
      <c r="N131" s="132">
        <v>8.8432999999999993</v>
      </c>
      <c r="O131" s="132">
        <v>9.3579000000000008</v>
      </c>
      <c r="P131" s="132">
        <v>8.5547000000000004</v>
      </c>
      <c r="Q131" s="132">
        <v>4.3632</v>
      </c>
      <c r="R131" s="132">
        <v>4.3905000000000003</v>
      </c>
      <c r="S131" s="132">
        <v>30.324300000000001</v>
      </c>
      <c r="T131" s="132">
        <v>30.349799999999998</v>
      </c>
      <c r="U131" s="132">
        <v>34.204000000000001</v>
      </c>
      <c r="V131" s="132">
        <v>18.7227</v>
      </c>
      <c r="W131" s="132">
        <v>6.0799000000000003</v>
      </c>
      <c r="X131" s="132">
        <v>3.6623999999999999</v>
      </c>
      <c r="Y131" s="132">
        <v>3.7410000000000001</v>
      </c>
      <c r="Z131" s="132">
        <v>1.1922999999999999</v>
      </c>
      <c r="AA131" s="132">
        <v>5.4889000000000001</v>
      </c>
      <c r="AB131" s="132">
        <v>7.7215999999999996</v>
      </c>
      <c r="AC131" s="132">
        <v>1.1680999999999999</v>
      </c>
      <c r="AD131" s="133"/>
      <c r="AE131" s="133"/>
      <c r="AF131" s="133"/>
    </row>
    <row r="132" spans="1:32" hidden="1" outlineLevel="1" collapsed="1">
      <c r="A132" s="8">
        <v>44228</v>
      </c>
      <c r="B132" s="132">
        <v>722715.07665394002</v>
      </c>
      <c r="C132" s="132">
        <v>417037.54916523001</v>
      </c>
      <c r="D132" s="132">
        <v>305677.52748871001</v>
      </c>
      <c r="E132" s="132">
        <v>209115.18424954001</v>
      </c>
      <c r="F132" s="132">
        <v>178888.10569549</v>
      </c>
      <c r="G132" s="132">
        <v>30227.07855405</v>
      </c>
      <c r="H132" s="132">
        <v>534953.35369519994</v>
      </c>
      <c r="I132" s="132">
        <v>346583.32708254992</v>
      </c>
      <c r="J132" s="132">
        <v>188370.02661265002</v>
      </c>
      <c r="K132" s="132">
        <v>733252.23713928007</v>
      </c>
      <c r="L132" s="132">
        <v>437738.57198924996</v>
      </c>
      <c r="M132" s="132">
        <v>295513.66515003005</v>
      </c>
      <c r="N132" s="132">
        <v>8.4046000000000003</v>
      </c>
      <c r="O132" s="132">
        <v>8.9293999999999993</v>
      </c>
      <c r="P132" s="132">
        <v>8.0982000000000003</v>
      </c>
      <c r="Q132" s="132">
        <v>4.3179999999999996</v>
      </c>
      <c r="R132" s="132">
        <v>4.3320999999999996</v>
      </c>
      <c r="S132" s="132">
        <v>29.7986</v>
      </c>
      <c r="T132" s="132">
        <v>29.798100000000002</v>
      </c>
      <c r="U132" s="132">
        <v>34.130400000000002</v>
      </c>
      <c r="V132" s="132">
        <v>30.1968</v>
      </c>
      <c r="W132" s="132">
        <v>5.9287999999999998</v>
      </c>
      <c r="X132" s="132">
        <v>3.6189</v>
      </c>
      <c r="Y132" s="132">
        <v>3.7006000000000001</v>
      </c>
      <c r="Z132" s="132">
        <v>1.1984999999999999</v>
      </c>
      <c r="AA132" s="132">
        <v>5.0811999999999999</v>
      </c>
      <c r="AB132" s="132">
        <v>7.4698000000000002</v>
      </c>
      <c r="AC132" s="132">
        <v>1.0429999999999999</v>
      </c>
      <c r="AD132" s="133"/>
      <c r="AE132" s="133"/>
      <c r="AF132" s="133"/>
    </row>
    <row r="133" spans="1:32" hidden="1" outlineLevel="1" collapsed="1">
      <c r="A133" s="8">
        <v>44256</v>
      </c>
      <c r="B133" s="132">
        <v>717798.50758729002</v>
      </c>
      <c r="C133" s="132">
        <v>417519.12782171997</v>
      </c>
      <c r="D133" s="132">
        <v>300279.37976556999</v>
      </c>
      <c r="E133" s="132">
        <v>213605.88205203999</v>
      </c>
      <c r="F133" s="132">
        <v>184124.19999930999</v>
      </c>
      <c r="G133" s="132">
        <v>29481.682052730001</v>
      </c>
      <c r="H133" s="132">
        <v>549709.48050824006</v>
      </c>
      <c r="I133" s="132">
        <v>350689.71785297</v>
      </c>
      <c r="J133" s="132">
        <v>199019.76265526999</v>
      </c>
      <c r="K133" s="132">
        <v>732758.83592674986</v>
      </c>
      <c r="L133" s="132">
        <v>439621.71406239999</v>
      </c>
      <c r="M133" s="132">
        <v>293137.12186435005</v>
      </c>
      <c r="N133" s="132">
        <v>8.4741999999999997</v>
      </c>
      <c r="O133" s="132">
        <v>8.9739000000000004</v>
      </c>
      <c r="P133" s="132">
        <v>8.2355</v>
      </c>
      <c r="Q133" s="132">
        <v>4.327</v>
      </c>
      <c r="R133" s="132">
        <v>4.3278999999999996</v>
      </c>
      <c r="S133" s="132">
        <v>29.762899999999998</v>
      </c>
      <c r="T133" s="132">
        <v>29.775200000000002</v>
      </c>
      <c r="U133" s="132">
        <v>33.700499999999998</v>
      </c>
      <c r="V133" s="132">
        <v>22.7654</v>
      </c>
      <c r="W133" s="132">
        <v>6.1738</v>
      </c>
      <c r="X133" s="132">
        <v>3.6440999999999999</v>
      </c>
      <c r="Y133" s="132">
        <v>3.7471999999999999</v>
      </c>
      <c r="Z133" s="132">
        <v>0.93879999999999997</v>
      </c>
      <c r="AA133" s="132">
        <v>4.6679000000000004</v>
      </c>
      <c r="AB133" s="132">
        <v>6.9992999999999999</v>
      </c>
      <c r="AC133" s="132">
        <v>0.71630000000000005</v>
      </c>
      <c r="AD133" s="133"/>
      <c r="AE133" s="133"/>
      <c r="AF133" s="133"/>
    </row>
    <row r="134" spans="1:32" hidden="1" outlineLevel="1" collapsed="1">
      <c r="A134" s="8">
        <v>44287</v>
      </c>
      <c r="B134" s="132">
        <v>733228.17118754005</v>
      </c>
      <c r="C134" s="132">
        <v>427738.71962982998</v>
      </c>
      <c r="D134" s="132">
        <v>305489.45155771001</v>
      </c>
      <c r="E134" s="132">
        <v>216625.58356748</v>
      </c>
      <c r="F134" s="132">
        <v>187622.09374551999</v>
      </c>
      <c r="G134" s="132">
        <v>29003.48982196</v>
      </c>
      <c r="H134" s="132">
        <v>555029.82336463989</v>
      </c>
      <c r="I134" s="132">
        <v>350338.99989964999</v>
      </c>
      <c r="J134" s="132">
        <v>204690.82346498998</v>
      </c>
      <c r="K134" s="132">
        <v>743472.6450052599</v>
      </c>
      <c r="L134" s="132">
        <v>452762.91431708005</v>
      </c>
      <c r="M134" s="132">
        <v>290709.73068817996</v>
      </c>
      <c r="N134" s="132">
        <v>8.8503000000000007</v>
      </c>
      <c r="O134" s="132">
        <v>9.3800000000000008</v>
      </c>
      <c r="P134" s="132">
        <v>8.6851000000000003</v>
      </c>
      <c r="Q134" s="132">
        <v>4.8898000000000001</v>
      </c>
      <c r="R134" s="132">
        <v>4.8959999999999999</v>
      </c>
      <c r="S134" s="132">
        <v>29.582699999999999</v>
      </c>
      <c r="T134" s="132">
        <v>29.587399999999999</v>
      </c>
      <c r="U134" s="132">
        <v>33.175600000000003</v>
      </c>
      <c r="V134" s="132">
        <v>25.2425</v>
      </c>
      <c r="W134" s="132">
        <v>7.1649000000000003</v>
      </c>
      <c r="X134" s="132">
        <v>3.7595000000000001</v>
      </c>
      <c r="Y134" s="132">
        <v>3.8780999999999999</v>
      </c>
      <c r="Z134" s="132">
        <v>1.0031000000000001</v>
      </c>
      <c r="AA134" s="132">
        <v>4.5719000000000003</v>
      </c>
      <c r="AB134" s="132">
        <v>6.7096</v>
      </c>
      <c r="AC134" s="132">
        <v>0.72150000000000003</v>
      </c>
      <c r="AD134" s="133"/>
      <c r="AE134" s="133"/>
      <c r="AF134" s="133"/>
    </row>
    <row r="135" spans="1:32" hidden="1" outlineLevel="1" collapsed="1">
      <c r="A135" s="8">
        <v>44317</v>
      </c>
      <c r="B135" s="132">
        <v>729349.98783781996</v>
      </c>
      <c r="C135" s="132">
        <v>439329.36086016998</v>
      </c>
      <c r="D135" s="132">
        <v>290020.62697764998</v>
      </c>
      <c r="E135" s="132">
        <v>222419.95783686999</v>
      </c>
      <c r="F135" s="132">
        <v>194137.59524947</v>
      </c>
      <c r="G135" s="132">
        <v>28282.362587399999</v>
      </c>
      <c r="H135" s="132">
        <v>563973.99888236029</v>
      </c>
      <c r="I135" s="132">
        <v>360206.8338070999</v>
      </c>
      <c r="J135" s="132">
        <v>203767.16507526001</v>
      </c>
      <c r="K135" s="132">
        <v>737440.04464366008</v>
      </c>
      <c r="L135" s="132">
        <v>449994.57968534995</v>
      </c>
      <c r="M135" s="132">
        <v>287445.46495831001</v>
      </c>
      <c r="N135" s="132">
        <v>8.9526000000000003</v>
      </c>
      <c r="O135" s="132">
        <v>9.5662000000000003</v>
      </c>
      <c r="P135" s="132">
        <v>8.7309000000000001</v>
      </c>
      <c r="Q135" s="132">
        <v>4.7492999999999999</v>
      </c>
      <c r="R135" s="132">
        <v>4.7676999999999996</v>
      </c>
      <c r="S135" s="132">
        <v>29.621300000000002</v>
      </c>
      <c r="T135" s="132">
        <v>29.626899999999999</v>
      </c>
      <c r="U135" s="132">
        <v>33.557000000000002</v>
      </c>
      <c r="V135" s="132">
        <v>24.798100000000002</v>
      </c>
      <c r="W135" s="132">
        <v>5.9448999999999996</v>
      </c>
      <c r="X135" s="132">
        <v>3.8254000000000001</v>
      </c>
      <c r="Y135" s="132">
        <v>3.9558</v>
      </c>
      <c r="Z135" s="132">
        <v>1.0176000000000001</v>
      </c>
      <c r="AA135" s="132">
        <v>4.8627000000000002</v>
      </c>
      <c r="AB135" s="132">
        <v>6.9375999999999998</v>
      </c>
      <c r="AC135" s="132">
        <v>0.61980000000000002</v>
      </c>
      <c r="AD135" s="133"/>
      <c r="AE135" s="133"/>
      <c r="AF135" s="133"/>
    </row>
    <row r="136" spans="1:32" hidden="1" outlineLevel="1" collapsed="1">
      <c r="A136" s="8">
        <v>44348</v>
      </c>
      <c r="B136" s="132">
        <v>731998.72738638998</v>
      </c>
      <c r="C136" s="132">
        <v>452200.27157858998</v>
      </c>
      <c r="D136" s="132">
        <v>279798.4558078</v>
      </c>
      <c r="E136" s="132">
        <v>227125.90144623999</v>
      </c>
      <c r="F136" s="132">
        <v>199801.83518257001</v>
      </c>
      <c r="G136" s="132">
        <v>27324.06626367</v>
      </c>
      <c r="H136" s="132">
        <v>561884.59274354007</v>
      </c>
      <c r="I136" s="132">
        <v>365793.28781817993</v>
      </c>
      <c r="J136" s="132">
        <v>196091.30492535996</v>
      </c>
      <c r="K136" s="132">
        <v>749817.20242912997</v>
      </c>
      <c r="L136" s="132">
        <v>465792.59020998003</v>
      </c>
      <c r="M136" s="132">
        <v>284024.61221914995</v>
      </c>
      <c r="N136" s="132">
        <v>9.0413999999999994</v>
      </c>
      <c r="O136" s="132">
        <v>9.6135000000000002</v>
      </c>
      <c r="P136" s="132">
        <v>8.8646999999999991</v>
      </c>
      <c r="Q136" s="132">
        <v>5.2954999999999997</v>
      </c>
      <c r="R136" s="132">
        <v>5.3239999999999998</v>
      </c>
      <c r="S136" s="132">
        <v>30.081900000000001</v>
      </c>
      <c r="T136" s="132">
        <v>30.080500000000001</v>
      </c>
      <c r="U136" s="132">
        <v>33.997999999999998</v>
      </c>
      <c r="V136" s="132">
        <v>31.5916</v>
      </c>
      <c r="W136" s="132">
        <v>7.5067000000000004</v>
      </c>
      <c r="X136" s="132">
        <v>3.8062</v>
      </c>
      <c r="Y136" s="132">
        <v>3.9218999999999999</v>
      </c>
      <c r="Z136" s="132">
        <v>1.0444</v>
      </c>
      <c r="AA136" s="132">
        <v>4.9154999999999998</v>
      </c>
      <c r="AB136" s="132">
        <v>6.8551000000000002</v>
      </c>
      <c r="AC136" s="132">
        <v>0.67910000000000004</v>
      </c>
      <c r="AD136" s="133"/>
      <c r="AE136" s="133"/>
      <c r="AF136" s="133"/>
    </row>
    <row r="137" spans="1:32" hidden="1" outlineLevel="1" collapsed="1">
      <c r="A137" s="8">
        <v>44378</v>
      </c>
      <c r="B137" s="132">
        <v>728742.07286563003</v>
      </c>
      <c r="C137" s="132">
        <v>457207.77681930002</v>
      </c>
      <c r="D137" s="132">
        <v>271534.29604633001</v>
      </c>
      <c r="E137" s="132">
        <v>231139.07931621</v>
      </c>
      <c r="F137" s="132">
        <v>204905.28604968</v>
      </c>
      <c r="G137" s="132">
        <v>26233.79326653</v>
      </c>
      <c r="H137" s="132">
        <v>573030.51870927005</v>
      </c>
      <c r="I137" s="132">
        <v>378662.91893136007</v>
      </c>
      <c r="J137" s="132">
        <v>194367.59977791004</v>
      </c>
      <c r="K137" s="132">
        <v>743425.68556754012</v>
      </c>
      <c r="L137" s="132">
        <v>461491.83961228002</v>
      </c>
      <c r="M137" s="132">
        <v>281933.84595525998</v>
      </c>
      <c r="N137" s="132">
        <v>9.1355000000000004</v>
      </c>
      <c r="O137" s="132">
        <v>9.9144000000000005</v>
      </c>
      <c r="P137" s="132">
        <v>9.2157</v>
      </c>
      <c r="Q137" s="132">
        <v>4.8490000000000002</v>
      </c>
      <c r="R137" s="132">
        <v>4.8609</v>
      </c>
      <c r="S137" s="132">
        <v>29.592700000000001</v>
      </c>
      <c r="T137" s="132">
        <v>29.603400000000001</v>
      </c>
      <c r="U137" s="132">
        <v>33.176099999999998</v>
      </c>
      <c r="V137" s="132">
        <v>21.7638</v>
      </c>
      <c r="W137" s="132">
        <v>4.9218000000000002</v>
      </c>
      <c r="X137" s="132">
        <v>3.9504999999999999</v>
      </c>
      <c r="Y137" s="132">
        <v>4.0540000000000003</v>
      </c>
      <c r="Z137" s="132">
        <v>1.01</v>
      </c>
      <c r="AA137" s="132">
        <v>4.8592000000000004</v>
      </c>
      <c r="AB137" s="132">
        <v>6.7811000000000003</v>
      </c>
      <c r="AC137" s="132">
        <v>0.59289999999999998</v>
      </c>
      <c r="AD137" s="133"/>
      <c r="AE137" s="133"/>
      <c r="AF137" s="133"/>
    </row>
    <row r="138" spans="1:32" hidden="1" outlineLevel="1" collapsed="1">
      <c r="A138" s="8">
        <v>44409</v>
      </c>
      <c r="B138" s="132">
        <v>749205.40850559995</v>
      </c>
      <c r="C138" s="132">
        <v>472670.6106291</v>
      </c>
      <c r="D138" s="132">
        <v>276534.7978765</v>
      </c>
      <c r="E138" s="132">
        <v>236757.68944844001</v>
      </c>
      <c r="F138" s="132">
        <v>212543.77782913001</v>
      </c>
      <c r="G138" s="132">
        <v>24213.911619310002</v>
      </c>
      <c r="H138" s="132">
        <v>558086.09699549014</v>
      </c>
      <c r="I138" s="132">
        <v>374392.83560303005</v>
      </c>
      <c r="J138" s="132">
        <v>183693.26139245997</v>
      </c>
      <c r="K138" s="132">
        <v>739629.63760259002</v>
      </c>
      <c r="L138" s="132">
        <v>455643.95747874002</v>
      </c>
      <c r="M138" s="132">
        <v>283985.68012385</v>
      </c>
      <c r="N138" s="132">
        <v>8.8557000000000006</v>
      </c>
      <c r="O138" s="132">
        <v>10.066599999999999</v>
      </c>
      <c r="P138" s="132">
        <v>9.3928999999999991</v>
      </c>
      <c r="Q138" s="132">
        <v>3.1655000000000002</v>
      </c>
      <c r="R138" s="132">
        <v>3.1659999999999999</v>
      </c>
      <c r="S138" s="132">
        <v>29.734100000000002</v>
      </c>
      <c r="T138" s="132">
        <v>29.741099999999999</v>
      </c>
      <c r="U138" s="132">
        <v>33.275100000000002</v>
      </c>
      <c r="V138" s="132">
        <v>25.488600000000002</v>
      </c>
      <c r="W138" s="132">
        <v>5.8457999999999997</v>
      </c>
      <c r="X138" s="132">
        <v>4.4138999999999999</v>
      </c>
      <c r="Y138" s="132">
        <v>4.5723000000000003</v>
      </c>
      <c r="Z138" s="132">
        <v>0.80420000000000003</v>
      </c>
      <c r="AA138" s="132">
        <v>4.6451000000000002</v>
      </c>
      <c r="AB138" s="132">
        <v>6.7146999999999997</v>
      </c>
      <c r="AC138" s="132">
        <v>0.54779999999999995</v>
      </c>
      <c r="AD138" s="133"/>
      <c r="AE138" s="133"/>
      <c r="AF138" s="133"/>
    </row>
    <row r="139" spans="1:32" hidden="1" outlineLevel="1" collapsed="1">
      <c r="A139" s="8">
        <v>44440</v>
      </c>
      <c r="B139" s="132">
        <v>746727.78377873998</v>
      </c>
      <c r="C139" s="132">
        <v>482573.73557233001</v>
      </c>
      <c r="D139" s="132">
        <v>264154.04820641002</v>
      </c>
      <c r="E139" s="132">
        <v>240346.56317581999</v>
      </c>
      <c r="F139" s="132">
        <v>216979.31312949999</v>
      </c>
      <c r="G139" s="132">
        <v>23367.250046320001</v>
      </c>
      <c r="H139" s="132">
        <v>577189.17555379018</v>
      </c>
      <c r="I139" s="132">
        <v>393078.33311342006</v>
      </c>
      <c r="J139" s="132">
        <v>184110.84244036995</v>
      </c>
      <c r="K139" s="132">
        <v>743830.71660060994</v>
      </c>
      <c r="L139" s="132">
        <v>463897.03236983996</v>
      </c>
      <c r="M139" s="132">
        <v>279933.68423076998</v>
      </c>
      <c r="N139" s="132">
        <v>8.8695000000000004</v>
      </c>
      <c r="O139" s="132">
        <v>9.7022999999999993</v>
      </c>
      <c r="P139" s="132">
        <v>9.0338999999999992</v>
      </c>
      <c r="Q139" s="132">
        <v>3.7423000000000002</v>
      </c>
      <c r="R139" s="132">
        <v>3.7443</v>
      </c>
      <c r="S139" s="132">
        <v>29.643799999999999</v>
      </c>
      <c r="T139" s="132">
        <v>29.645299999999999</v>
      </c>
      <c r="U139" s="132">
        <v>33.261000000000003</v>
      </c>
      <c r="V139" s="132">
        <v>28.518000000000001</v>
      </c>
      <c r="W139" s="132">
        <v>7.9147999999999996</v>
      </c>
      <c r="X139" s="132">
        <v>4.5819999999999999</v>
      </c>
      <c r="Y139" s="132">
        <v>4.7481</v>
      </c>
      <c r="Z139" s="132">
        <v>0.77559999999999996</v>
      </c>
      <c r="AA139" s="132">
        <v>4.7403000000000004</v>
      </c>
      <c r="AB139" s="132">
        <v>6.7553999999999998</v>
      </c>
      <c r="AC139" s="132">
        <v>0.49359999999999998</v>
      </c>
      <c r="AD139" s="133"/>
      <c r="AE139" s="133"/>
      <c r="AF139" s="133"/>
    </row>
    <row r="140" spans="1:32" hidden="1" outlineLevel="1" collapsed="1">
      <c r="A140" s="8">
        <v>44470</v>
      </c>
      <c r="B140" s="132">
        <v>755513.23521634995</v>
      </c>
      <c r="C140" s="132">
        <v>488159.20844279998</v>
      </c>
      <c r="D140" s="132">
        <v>267354.02677355002</v>
      </c>
      <c r="E140" s="132">
        <v>242819.02299478001</v>
      </c>
      <c r="F140" s="132">
        <v>221109.69845846001</v>
      </c>
      <c r="G140" s="132">
        <v>21709.32453632</v>
      </c>
      <c r="H140" s="132">
        <v>581753.5908486502</v>
      </c>
      <c r="I140" s="132">
        <v>398574.14930309</v>
      </c>
      <c r="J140" s="132">
        <v>183179.44154555997</v>
      </c>
      <c r="K140" s="132">
        <v>745101.41704116017</v>
      </c>
      <c r="L140" s="132">
        <v>465850.86396767996</v>
      </c>
      <c r="M140" s="132">
        <v>279250.55307348003</v>
      </c>
      <c r="N140" s="132">
        <v>9.2322000000000006</v>
      </c>
      <c r="O140" s="132">
        <v>10.011900000000001</v>
      </c>
      <c r="P140" s="132">
        <v>9.4162999999999997</v>
      </c>
      <c r="Q140" s="132">
        <v>3.9460999999999999</v>
      </c>
      <c r="R140" s="132">
        <v>3.9491999999999998</v>
      </c>
      <c r="S140" s="132">
        <v>29.631599999999999</v>
      </c>
      <c r="T140" s="132">
        <v>29.648800000000001</v>
      </c>
      <c r="U140" s="132">
        <v>33.271900000000002</v>
      </c>
      <c r="V140" s="132">
        <v>20.6143</v>
      </c>
      <c r="W140" s="132">
        <v>6.1428000000000003</v>
      </c>
      <c r="X140" s="132">
        <v>4.6452</v>
      </c>
      <c r="Y140" s="132">
        <v>4.7587000000000002</v>
      </c>
      <c r="Z140" s="132">
        <v>0.71970000000000001</v>
      </c>
      <c r="AA140" s="132">
        <v>4.8615000000000004</v>
      </c>
      <c r="AB140" s="132">
        <v>6.7606999999999999</v>
      </c>
      <c r="AC140" s="132">
        <v>0.5494</v>
      </c>
      <c r="AD140" s="133"/>
      <c r="AE140" s="133"/>
      <c r="AF140" s="133"/>
    </row>
    <row r="141" spans="1:32" hidden="1" outlineLevel="1" collapsed="1">
      <c r="A141" s="8">
        <v>44501</v>
      </c>
      <c r="B141" s="132">
        <v>761537.61189228995</v>
      </c>
      <c r="C141" s="132">
        <v>496235.26181587001</v>
      </c>
      <c r="D141" s="132">
        <v>265302.35007642</v>
      </c>
      <c r="E141" s="132">
        <v>250573.70021740001</v>
      </c>
      <c r="F141" s="132">
        <v>228804.45577104</v>
      </c>
      <c r="G141" s="132">
        <v>21769.24444636</v>
      </c>
      <c r="H141" s="132">
        <v>590102.37891186995</v>
      </c>
      <c r="I141" s="132">
        <v>409512.74833037995</v>
      </c>
      <c r="J141" s="132">
        <v>180589.63058148997</v>
      </c>
      <c r="K141" s="132">
        <v>757040.97679992986</v>
      </c>
      <c r="L141" s="132">
        <v>469045.61940349999</v>
      </c>
      <c r="M141" s="132">
        <v>287995.35739643004</v>
      </c>
      <c r="N141" s="132">
        <v>9.0797000000000008</v>
      </c>
      <c r="O141" s="132">
        <v>9.9853000000000005</v>
      </c>
      <c r="P141" s="132">
        <v>9.4392999999999994</v>
      </c>
      <c r="Q141" s="132">
        <v>3.2498999999999998</v>
      </c>
      <c r="R141" s="132">
        <v>3.2505999999999999</v>
      </c>
      <c r="S141" s="132">
        <v>28.336600000000001</v>
      </c>
      <c r="T141" s="132">
        <v>28.3491</v>
      </c>
      <c r="U141" s="132">
        <v>31.51</v>
      </c>
      <c r="V141" s="132">
        <v>18.270800000000001</v>
      </c>
      <c r="W141" s="132">
        <v>5.9080000000000004</v>
      </c>
      <c r="X141" s="132">
        <v>4.7561999999999998</v>
      </c>
      <c r="Y141" s="132">
        <v>4.8521000000000001</v>
      </c>
      <c r="Z141" s="132">
        <v>1.0256000000000001</v>
      </c>
      <c r="AA141" s="132">
        <v>5.0197000000000003</v>
      </c>
      <c r="AB141" s="132">
        <v>6.9683000000000002</v>
      </c>
      <c r="AC141" s="132">
        <v>0.62239999999999995</v>
      </c>
      <c r="AD141" s="133"/>
      <c r="AE141" s="133"/>
      <c r="AF141" s="133"/>
    </row>
    <row r="142" spans="1:32" hidden="1" outlineLevel="1" collapsed="1">
      <c r="A142" s="8">
        <v>44531</v>
      </c>
      <c r="B142" s="132">
        <v>752324.27137451002</v>
      </c>
      <c r="C142" s="132">
        <v>484060.07121442002</v>
      </c>
      <c r="D142" s="132">
        <v>268264.20016009</v>
      </c>
      <c r="E142" s="132">
        <v>254385.18023961</v>
      </c>
      <c r="F142" s="132">
        <v>232914.11796569001</v>
      </c>
      <c r="G142" s="132">
        <v>21471.062273920001</v>
      </c>
      <c r="H142" s="132">
        <v>633805.71783009009</v>
      </c>
      <c r="I142" s="132">
        <v>456470.90545160009</v>
      </c>
      <c r="J142" s="132">
        <v>177334.81237849005</v>
      </c>
      <c r="K142" s="132">
        <v>794151.81397308025</v>
      </c>
      <c r="L142" s="132">
        <v>506980.23351185001</v>
      </c>
      <c r="M142" s="132">
        <v>287171.58046123001</v>
      </c>
      <c r="N142" s="132">
        <v>9.0725999999999996</v>
      </c>
      <c r="O142" s="132">
        <v>10.480399999999999</v>
      </c>
      <c r="P142" s="132">
        <v>9.8962000000000003</v>
      </c>
      <c r="Q142" s="132">
        <v>3.3405999999999998</v>
      </c>
      <c r="R142" s="132">
        <v>3.3424999999999998</v>
      </c>
      <c r="S142" s="132">
        <v>28.063700000000001</v>
      </c>
      <c r="T142" s="132">
        <v>28.072500000000002</v>
      </c>
      <c r="U142" s="132">
        <v>31.2971</v>
      </c>
      <c r="V142" s="132">
        <v>23.189699999999998</v>
      </c>
      <c r="W142" s="132">
        <v>5.7965999999999998</v>
      </c>
      <c r="X142" s="132">
        <v>4.5206999999999997</v>
      </c>
      <c r="Y142" s="132">
        <v>4.6376999999999997</v>
      </c>
      <c r="Z142" s="132">
        <v>1.4140999999999999</v>
      </c>
      <c r="AA142" s="132">
        <v>5.1830999999999996</v>
      </c>
      <c r="AB142" s="132">
        <v>6.9608999999999996</v>
      </c>
      <c r="AC142" s="132">
        <v>0.59019999999999995</v>
      </c>
      <c r="AD142" s="133"/>
      <c r="AE142" s="133"/>
      <c r="AF142" s="133"/>
    </row>
    <row r="143" spans="1:32" hidden="1" outlineLevel="1" collapsed="1">
      <c r="A143" s="8">
        <v>44562</v>
      </c>
      <c r="B143" s="132">
        <v>769648.5953399</v>
      </c>
      <c r="C143" s="132">
        <v>486449.85166242998</v>
      </c>
      <c r="D143" s="132">
        <v>283198.74367747002</v>
      </c>
      <c r="E143" s="132">
        <v>262515.19351875997</v>
      </c>
      <c r="F143" s="132">
        <v>240199.63851101001</v>
      </c>
      <c r="G143" s="132">
        <v>22315.555007750001</v>
      </c>
      <c r="H143" s="132">
        <v>627775.91253721993</v>
      </c>
      <c r="I143" s="132">
        <v>426864.43489486008</v>
      </c>
      <c r="J143" s="132">
        <v>200911.47764236006</v>
      </c>
      <c r="K143" s="132">
        <v>773830.65855368017</v>
      </c>
      <c r="L143" s="132">
        <v>481828.46030254004</v>
      </c>
      <c r="M143" s="132">
        <v>292002.19825114001</v>
      </c>
      <c r="N143" s="132">
        <v>9.5184999999999995</v>
      </c>
      <c r="O143" s="132">
        <v>10.822699999999999</v>
      </c>
      <c r="P143" s="132">
        <v>10.373100000000001</v>
      </c>
      <c r="Q143" s="132">
        <v>3.3409</v>
      </c>
      <c r="R143" s="132">
        <v>3.3441000000000001</v>
      </c>
      <c r="S143" s="132">
        <v>28.384499999999999</v>
      </c>
      <c r="T143" s="132">
        <v>28.377500000000001</v>
      </c>
      <c r="U143" s="132">
        <v>32.035800000000002</v>
      </c>
      <c r="V143" s="132">
        <v>39.0764</v>
      </c>
      <c r="W143" s="132">
        <v>4.7176</v>
      </c>
      <c r="X143" s="132">
        <v>4.8006000000000002</v>
      </c>
      <c r="Y143" s="132">
        <v>4.8502000000000001</v>
      </c>
      <c r="Z143" s="132">
        <v>1.2723</v>
      </c>
      <c r="AA143" s="132">
        <v>5.2095000000000002</v>
      </c>
      <c r="AB143" s="132">
        <v>7.0526</v>
      </c>
      <c r="AC143" s="132">
        <v>0.53920000000000001</v>
      </c>
      <c r="AD143" s="133"/>
      <c r="AE143" s="133"/>
      <c r="AF143" s="133"/>
    </row>
    <row r="144" spans="1:32" hidden="1" outlineLevel="1" collapsed="1">
      <c r="A144" s="8">
        <v>44593</v>
      </c>
      <c r="B144" s="132">
        <v>743729.66270459001</v>
      </c>
      <c r="C144" s="132">
        <v>496100.79822917999</v>
      </c>
      <c r="D144" s="132">
        <v>247628.86447541</v>
      </c>
      <c r="E144" s="132">
        <v>268008.23141533998</v>
      </c>
      <c r="F144" s="132">
        <v>247171.25182676999</v>
      </c>
      <c r="G144" s="132">
        <v>20836.97958857</v>
      </c>
      <c r="H144" s="132">
        <v>579343.7588202199</v>
      </c>
      <c r="I144" s="132">
        <v>396982.40418646997</v>
      </c>
      <c r="J144" s="132">
        <v>182361.35463374999</v>
      </c>
      <c r="K144" s="132">
        <v>757664.95290371019</v>
      </c>
      <c r="L144" s="132">
        <v>474985.06256004999</v>
      </c>
      <c r="M144" s="132">
        <v>282679.89034366002</v>
      </c>
      <c r="N144" s="132">
        <v>10.135300000000001</v>
      </c>
      <c r="O144" s="132">
        <v>11.9078</v>
      </c>
      <c r="P144" s="132">
        <v>11.653499999999999</v>
      </c>
      <c r="Q144" s="132">
        <v>3.1598000000000002</v>
      </c>
      <c r="R144" s="132">
        <v>3.1677</v>
      </c>
      <c r="S144" s="132">
        <v>29.3233</v>
      </c>
      <c r="T144" s="132">
        <v>29.3216</v>
      </c>
      <c r="U144" s="132">
        <v>32.926699999999997</v>
      </c>
      <c r="V144" s="132">
        <v>30.6937</v>
      </c>
      <c r="W144" s="132">
        <v>4.5618999999999996</v>
      </c>
      <c r="X144" s="132">
        <v>5.5297999999999998</v>
      </c>
      <c r="Y144" s="132">
        <v>5.5917000000000003</v>
      </c>
      <c r="Z144" s="132">
        <v>1.4075</v>
      </c>
      <c r="AA144" s="132">
        <v>4.9992000000000001</v>
      </c>
      <c r="AB144" s="132">
        <v>6.7941000000000003</v>
      </c>
      <c r="AC144" s="132">
        <v>0.52669999999999995</v>
      </c>
      <c r="AD144" s="133"/>
      <c r="AE144" s="133"/>
      <c r="AF144" s="133"/>
    </row>
    <row r="145" spans="1:32" hidden="1" outlineLevel="1" collapsed="1">
      <c r="A145" s="8">
        <v>44621</v>
      </c>
      <c r="B145" s="132">
        <v>745409.09676423005</v>
      </c>
      <c r="C145" s="132">
        <v>499767.94123229</v>
      </c>
      <c r="D145" s="132">
        <v>245641.15553193999</v>
      </c>
      <c r="E145" s="132">
        <v>262704.28414926998</v>
      </c>
      <c r="F145" s="132">
        <v>241923.27075878999</v>
      </c>
      <c r="G145" s="132">
        <v>20781.013390479999</v>
      </c>
      <c r="H145" s="132">
        <v>558717.74849085987</v>
      </c>
      <c r="I145" s="132">
        <v>396447.56293206004</v>
      </c>
      <c r="J145" s="132">
        <v>162270.18555879997</v>
      </c>
      <c r="K145" s="132">
        <v>824069.45098805008</v>
      </c>
      <c r="L145" s="132">
        <v>542044.28870202997</v>
      </c>
      <c r="M145" s="132">
        <v>282025.16228602</v>
      </c>
      <c r="N145" s="132">
        <v>11.317299999999999</v>
      </c>
      <c r="O145" s="132">
        <v>13.151899999999999</v>
      </c>
      <c r="P145" s="132">
        <v>13.179500000000001</v>
      </c>
      <c r="Q145" s="132">
        <v>3.5743</v>
      </c>
      <c r="R145" s="132">
        <v>3.5949</v>
      </c>
      <c r="S145" s="132">
        <v>20.402100000000001</v>
      </c>
      <c r="T145" s="132">
        <v>20.4224</v>
      </c>
      <c r="U145" s="132">
        <v>20.639900000000001</v>
      </c>
      <c r="V145" s="132">
        <v>3.9529000000000001</v>
      </c>
      <c r="W145" s="132">
        <v>2.0000000000000001E-4</v>
      </c>
      <c r="X145" s="132">
        <v>6.0812999999999997</v>
      </c>
      <c r="Y145" s="132">
        <v>6.101</v>
      </c>
      <c r="Z145" s="132">
        <v>1.4365000000000001</v>
      </c>
      <c r="AA145" s="132">
        <v>5.0243000000000002</v>
      </c>
      <c r="AB145" s="132">
        <v>6.7050999999999998</v>
      </c>
      <c r="AC145" s="132">
        <v>0.44330000000000003</v>
      </c>
      <c r="AD145" s="133"/>
      <c r="AE145" s="133"/>
      <c r="AF145" s="133"/>
    </row>
    <row r="146" spans="1:32" hidden="1" outlineLevel="1" collapsed="1">
      <c r="A146" s="8">
        <v>44652</v>
      </c>
      <c r="B146" s="132">
        <v>751253.06496739003</v>
      </c>
      <c r="C146" s="132">
        <v>511983.27107483998</v>
      </c>
      <c r="D146" s="132">
        <v>239269.79389254999</v>
      </c>
      <c r="E146" s="132">
        <v>259173.86983914001</v>
      </c>
      <c r="F146" s="132">
        <v>238573.33439067</v>
      </c>
      <c r="G146" s="132">
        <v>20600.53544847</v>
      </c>
      <c r="H146" s="132">
        <v>587048.3918611001</v>
      </c>
      <c r="I146" s="132">
        <v>426447.45673117996</v>
      </c>
      <c r="J146" s="132">
        <v>160600.93512991999</v>
      </c>
      <c r="K146" s="132">
        <v>835059.66146236984</v>
      </c>
      <c r="L146" s="132">
        <v>553190.36918799998</v>
      </c>
      <c r="M146" s="132">
        <v>281869.29227436997</v>
      </c>
      <c r="N146" s="132">
        <v>12.2088</v>
      </c>
      <c r="O146" s="132">
        <v>13.7475</v>
      </c>
      <c r="P146" s="132">
        <v>13.818300000000001</v>
      </c>
      <c r="Q146" s="132">
        <v>4.2653999999999996</v>
      </c>
      <c r="R146" s="132">
        <v>4.2930000000000001</v>
      </c>
      <c r="S146" s="132">
        <v>24.534600000000001</v>
      </c>
      <c r="T146" s="132">
        <v>24.5321</v>
      </c>
      <c r="U146" s="132">
        <v>26.0623</v>
      </c>
      <c r="V146" s="132">
        <v>32.262999999999998</v>
      </c>
      <c r="W146" s="132">
        <v>2.5099999999999998</v>
      </c>
      <c r="X146" s="132">
        <v>4.8403</v>
      </c>
      <c r="Y146" s="132">
        <v>4.8726000000000003</v>
      </c>
      <c r="Z146" s="132">
        <v>1.6989000000000001</v>
      </c>
      <c r="AA146" s="132">
        <v>4.6356000000000002</v>
      </c>
      <c r="AB146" s="132">
        <v>5.9256000000000002</v>
      </c>
      <c r="AC146" s="132">
        <v>0.53380000000000005</v>
      </c>
      <c r="AD146" s="133"/>
      <c r="AE146" s="133"/>
      <c r="AF146" s="133"/>
    </row>
    <row r="147" spans="1:32" hidden="1" outlineLevel="1" collapsed="1">
      <c r="A147" s="8">
        <v>44682</v>
      </c>
      <c r="B147" s="132">
        <v>762683.79352970002</v>
      </c>
      <c r="C147" s="132">
        <v>530198.34777131001</v>
      </c>
      <c r="D147" s="132">
        <v>232485.44575839001</v>
      </c>
      <c r="E147" s="132">
        <v>256372.04488520999</v>
      </c>
      <c r="F147" s="132">
        <v>235769.36036224</v>
      </c>
      <c r="G147" s="132">
        <v>20602.684522970001</v>
      </c>
      <c r="H147" s="132">
        <v>587346.35749914008</v>
      </c>
      <c r="I147" s="132">
        <v>421719.50933798996</v>
      </c>
      <c r="J147" s="132">
        <v>165626.84816115003</v>
      </c>
      <c r="K147" s="132">
        <v>833895.75002793025</v>
      </c>
      <c r="L147" s="132">
        <v>550705.73627223016</v>
      </c>
      <c r="M147" s="132">
        <v>283190.01375569997</v>
      </c>
      <c r="N147" s="132">
        <v>12.3497</v>
      </c>
      <c r="O147" s="132">
        <v>13.8612</v>
      </c>
      <c r="P147" s="132">
        <v>13.945600000000001</v>
      </c>
      <c r="Q147" s="132">
        <v>4.2336999999999998</v>
      </c>
      <c r="R147" s="132">
        <v>4.2525000000000004</v>
      </c>
      <c r="S147" s="132">
        <v>21.02</v>
      </c>
      <c r="T147" s="132">
        <v>21.033200000000001</v>
      </c>
      <c r="U147" s="132">
        <v>21.622499999999999</v>
      </c>
      <c r="V147" s="132">
        <v>12.3146</v>
      </c>
      <c r="W147" s="132">
        <v>11.112299999999999</v>
      </c>
      <c r="X147" s="132">
        <v>4.2821999999999996</v>
      </c>
      <c r="Y147" s="132">
        <v>4.3148</v>
      </c>
      <c r="Z147" s="132">
        <v>1.1706000000000001</v>
      </c>
      <c r="AA147" s="132">
        <v>4.5564999999999998</v>
      </c>
      <c r="AB147" s="132">
        <v>5.6525999999999996</v>
      </c>
      <c r="AC147" s="132">
        <v>0.61539999999999995</v>
      </c>
      <c r="AD147" s="133"/>
      <c r="AE147" s="133"/>
      <c r="AF147" s="133"/>
    </row>
    <row r="148" spans="1:32" hidden="1" outlineLevel="1" collapsed="1">
      <c r="A148" s="8">
        <v>44713</v>
      </c>
      <c r="B148" s="132">
        <v>756394.34668478998</v>
      </c>
      <c r="C148" s="132">
        <v>529077.39208747004</v>
      </c>
      <c r="D148" s="132">
        <v>227316.95459732</v>
      </c>
      <c r="E148" s="132">
        <v>248930.88361230001</v>
      </c>
      <c r="F148" s="132">
        <v>229600.52070597</v>
      </c>
      <c r="G148" s="132">
        <v>19330.36290633</v>
      </c>
      <c r="H148" s="132">
        <v>585548.62618321984</v>
      </c>
      <c r="I148" s="132">
        <v>404702.50226333999</v>
      </c>
      <c r="J148" s="132">
        <v>180846.12391988002</v>
      </c>
      <c r="K148" s="132">
        <v>863704.76747125003</v>
      </c>
      <c r="L148" s="132">
        <v>580365.78272058</v>
      </c>
      <c r="M148" s="132">
        <v>283338.98475067003</v>
      </c>
      <c r="N148" s="132">
        <v>15.6381</v>
      </c>
      <c r="O148" s="132">
        <v>18.050999999999998</v>
      </c>
      <c r="P148" s="132">
        <v>18.427600000000002</v>
      </c>
      <c r="Q148" s="132">
        <v>4.4600999999999997</v>
      </c>
      <c r="R148" s="132">
        <v>4.4771000000000001</v>
      </c>
      <c r="S148" s="132">
        <v>21.783100000000001</v>
      </c>
      <c r="T148" s="132">
        <v>21.797499999999999</v>
      </c>
      <c r="U148" s="132">
        <v>22.7943</v>
      </c>
      <c r="V148" s="132">
        <v>9.4845000000000006</v>
      </c>
      <c r="W148" s="132">
        <v>5.1155999999999997</v>
      </c>
      <c r="X148" s="132">
        <v>6.9663000000000004</v>
      </c>
      <c r="Y148" s="132">
        <v>7.1002000000000001</v>
      </c>
      <c r="Z148" s="132">
        <v>1.0666</v>
      </c>
      <c r="AA148" s="132">
        <v>5.2907999999999999</v>
      </c>
      <c r="AB148" s="132">
        <v>6.5930999999999997</v>
      </c>
      <c r="AC148" s="132">
        <v>0.70489999999999997</v>
      </c>
      <c r="AD148" s="133"/>
      <c r="AE148" s="133"/>
      <c r="AF148" s="133"/>
    </row>
    <row r="149" spans="1:32" hidden="1" outlineLevel="1" collapsed="1">
      <c r="A149" s="8">
        <v>44743</v>
      </c>
      <c r="B149" s="132">
        <v>802460.55178531003</v>
      </c>
      <c r="C149" s="132">
        <v>526927.05924462003</v>
      </c>
      <c r="D149" s="132">
        <v>275533.49254069</v>
      </c>
      <c r="E149" s="132">
        <v>249352.05660333001</v>
      </c>
      <c r="F149" s="132">
        <v>225695.34539338999</v>
      </c>
      <c r="G149" s="132">
        <v>23656.71120994</v>
      </c>
      <c r="H149" s="132">
        <v>606099.08363922022</v>
      </c>
      <c r="I149" s="132">
        <v>378182.29273740004</v>
      </c>
      <c r="J149" s="132">
        <v>227916.79090182</v>
      </c>
      <c r="K149" s="132">
        <v>928849.05733259011</v>
      </c>
      <c r="L149" s="132">
        <v>578992.87264605996</v>
      </c>
      <c r="M149" s="132">
        <v>349856.18468653003</v>
      </c>
      <c r="N149" s="132">
        <v>15.221399999999999</v>
      </c>
      <c r="O149" s="132">
        <v>17.708200000000001</v>
      </c>
      <c r="P149" s="132">
        <v>17.880800000000001</v>
      </c>
      <c r="Q149" s="132">
        <v>4.5046999999999997</v>
      </c>
      <c r="R149" s="132">
        <v>4.5147000000000004</v>
      </c>
      <c r="S149" s="132">
        <v>20.970199999999998</v>
      </c>
      <c r="T149" s="132">
        <v>20.985900000000001</v>
      </c>
      <c r="U149" s="132">
        <v>22.246400000000001</v>
      </c>
      <c r="V149" s="132">
        <v>8.2901000000000007</v>
      </c>
      <c r="W149" s="132">
        <v>5.6079999999999997</v>
      </c>
      <c r="X149" s="132">
        <v>7.4297000000000004</v>
      </c>
      <c r="Y149" s="132">
        <v>7.6178999999999997</v>
      </c>
      <c r="Z149" s="132">
        <v>1.5445</v>
      </c>
      <c r="AA149" s="132">
        <v>6.3146000000000004</v>
      </c>
      <c r="AB149" s="132">
        <v>8.1128999999999998</v>
      </c>
      <c r="AC149" s="132">
        <v>0.88160000000000005</v>
      </c>
      <c r="AD149" s="133"/>
      <c r="AE149" s="133"/>
      <c r="AF149" s="133"/>
    </row>
    <row r="150" spans="1:32" hidden="1" outlineLevel="1" collapsed="1">
      <c r="A150" s="8">
        <v>44774</v>
      </c>
      <c r="B150" s="132">
        <v>799711.69267124997</v>
      </c>
      <c r="C150" s="132">
        <v>527195.07789348997</v>
      </c>
      <c r="D150" s="132">
        <v>272516.61477776</v>
      </c>
      <c r="E150" s="132">
        <v>246156.03678995001</v>
      </c>
      <c r="F150" s="132">
        <v>222654.83475292</v>
      </c>
      <c r="G150" s="132">
        <v>23501.202037030002</v>
      </c>
      <c r="H150" s="132">
        <v>606204.35627162026</v>
      </c>
      <c r="I150" s="132">
        <v>384992.07675902988</v>
      </c>
      <c r="J150" s="132">
        <v>221212.27951258997</v>
      </c>
      <c r="K150" s="132">
        <v>940250.49860562989</v>
      </c>
      <c r="L150" s="132">
        <v>587079.45707344008</v>
      </c>
      <c r="M150" s="132">
        <v>353171.04153218999</v>
      </c>
      <c r="N150" s="132">
        <v>16.251799999999999</v>
      </c>
      <c r="O150" s="132">
        <v>19.856200000000001</v>
      </c>
      <c r="P150" s="132">
        <v>20.298200000000001</v>
      </c>
      <c r="Q150" s="132">
        <v>4.9268999999999998</v>
      </c>
      <c r="R150" s="132">
        <v>4.9409000000000001</v>
      </c>
      <c r="S150" s="132">
        <v>22.120899999999999</v>
      </c>
      <c r="T150" s="132">
        <v>22.162700000000001</v>
      </c>
      <c r="U150" s="132">
        <v>22.988800000000001</v>
      </c>
      <c r="V150" s="132">
        <v>6.8552999999999997</v>
      </c>
      <c r="W150" s="132">
        <v>4.4618000000000002</v>
      </c>
      <c r="X150" s="132">
        <v>7.6196000000000002</v>
      </c>
      <c r="Y150" s="132">
        <v>7.915</v>
      </c>
      <c r="Z150" s="132">
        <v>1.8124</v>
      </c>
      <c r="AA150" s="132">
        <v>5.5631000000000004</v>
      </c>
      <c r="AB150" s="132">
        <v>8.0521999999999991</v>
      </c>
      <c r="AC150" s="132">
        <v>0.85160000000000002</v>
      </c>
      <c r="AD150" s="133"/>
      <c r="AE150" s="133"/>
      <c r="AF150" s="133"/>
    </row>
    <row r="151" spans="1:32" hidden="1" outlineLevel="1" collapsed="1">
      <c r="A151" s="8">
        <v>44805</v>
      </c>
      <c r="B151" s="132">
        <v>790370.24899503996</v>
      </c>
      <c r="C151" s="132">
        <v>523857.72535751999</v>
      </c>
      <c r="D151" s="132">
        <v>266512.52363751997</v>
      </c>
      <c r="E151" s="132">
        <v>242602.84142811</v>
      </c>
      <c r="F151" s="132">
        <v>219315.83408691999</v>
      </c>
      <c r="G151" s="132">
        <v>23287.007341190001</v>
      </c>
      <c r="H151" s="132">
        <v>622649.83421573008</v>
      </c>
      <c r="I151" s="132">
        <v>409490.02833769005</v>
      </c>
      <c r="J151" s="132">
        <v>213159.80587803997</v>
      </c>
      <c r="K151" s="132">
        <v>953571.73533595994</v>
      </c>
      <c r="L151" s="132">
        <v>596053.83222991996</v>
      </c>
      <c r="M151" s="132">
        <v>357517.90310603997</v>
      </c>
      <c r="N151" s="132">
        <v>16.003499999999999</v>
      </c>
      <c r="O151" s="132">
        <v>19.5928</v>
      </c>
      <c r="P151" s="132">
        <v>19.845500000000001</v>
      </c>
      <c r="Q151" s="132">
        <v>5.4863</v>
      </c>
      <c r="R151" s="132">
        <v>5.5003000000000002</v>
      </c>
      <c r="S151" s="132">
        <v>30.880600000000001</v>
      </c>
      <c r="T151" s="132">
        <v>30.875299999999999</v>
      </c>
      <c r="U151" s="132">
        <v>35.677300000000002</v>
      </c>
      <c r="V151" s="132">
        <v>32.356400000000001</v>
      </c>
      <c r="W151" s="132">
        <v>5.4943</v>
      </c>
      <c r="X151" s="132">
        <v>8.6793999999999993</v>
      </c>
      <c r="Y151" s="132">
        <v>9.0785999999999998</v>
      </c>
      <c r="Z151" s="132">
        <v>1.2259</v>
      </c>
      <c r="AA151" s="132">
        <v>6.1487999999999996</v>
      </c>
      <c r="AB151" s="132">
        <v>9.1071000000000009</v>
      </c>
      <c r="AC151" s="132">
        <v>0.82569999999999999</v>
      </c>
      <c r="AD151" s="133"/>
      <c r="AE151" s="133"/>
      <c r="AF151" s="133"/>
    </row>
    <row r="152" spans="1:32" hidden="1" outlineLevel="1" collapsed="1">
      <c r="A152" s="8">
        <v>44835</v>
      </c>
      <c r="B152" s="132">
        <v>780807.86916430003</v>
      </c>
      <c r="C152" s="132">
        <v>518708.14917640999</v>
      </c>
      <c r="D152" s="132">
        <v>262099.71998789001</v>
      </c>
      <c r="E152" s="132">
        <v>238427.47525789999</v>
      </c>
      <c r="F152" s="132">
        <v>215289.62057515001</v>
      </c>
      <c r="G152" s="132">
        <v>23137.854682749999</v>
      </c>
      <c r="H152" s="132">
        <v>656453.55709944002</v>
      </c>
      <c r="I152" s="132">
        <v>433142.35342066997</v>
      </c>
      <c r="J152" s="132">
        <v>223311.20367876999</v>
      </c>
      <c r="K152" s="132">
        <v>963991.10576274991</v>
      </c>
      <c r="L152" s="132">
        <v>597098.25050840992</v>
      </c>
      <c r="M152" s="132">
        <v>366892.8552543401</v>
      </c>
      <c r="N152" s="132">
        <v>16.5001</v>
      </c>
      <c r="O152" s="132">
        <v>19.6172</v>
      </c>
      <c r="P152" s="132">
        <v>19.796399999999998</v>
      </c>
      <c r="Q152" s="132">
        <v>5.9531000000000001</v>
      </c>
      <c r="R152" s="132">
        <v>5.9679000000000002</v>
      </c>
      <c r="S152" s="132">
        <v>32.267800000000001</v>
      </c>
      <c r="T152" s="132">
        <v>32.279899999999998</v>
      </c>
      <c r="U152" s="132">
        <v>36.929099999999998</v>
      </c>
      <c r="V152" s="132">
        <v>25.384499999999999</v>
      </c>
      <c r="W152" s="132">
        <v>4.5465</v>
      </c>
      <c r="X152" s="132">
        <v>8.8080999999999996</v>
      </c>
      <c r="Y152" s="132">
        <v>8.9715000000000007</v>
      </c>
      <c r="Z152" s="132">
        <v>1.3329</v>
      </c>
      <c r="AA152" s="132">
        <v>5.8095999999999997</v>
      </c>
      <c r="AB152" s="132">
        <v>9.2348999999999997</v>
      </c>
      <c r="AC152" s="132">
        <v>0.70850000000000002</v>
      </c>
      <c r="AD152" s="133"/>
      <c r="AE152" s="133"/>
      <c r="AF152" s="133"/>
    </row>
    <row r="153" spans="1:32" hidden="1" outlineLevel="1" collapsed="1">
      <c r="A153" s="8">
        <v>44866</v>
      </c>
      <c r="B153" s="132">
        <v>777368.94187638001</v>
      </c>
      <c r="C153" s="132">
        <v>514144.17836779001</v>
      </c>
      <c r="D153" s="132">
        <v>263224.76350859</v>
      </c>
      <c r="E153" s="132">
        <v>237057.00412914</v>
      </c>
      <c r="F153" s="132">
        <v>214093.98311648</v>
      </c>
      <c r="G153" s="132">
        <v>22963.02101266</v>
      </c>
      <c r="H153" s="132">
        <v>662914.83925431012</v>
      </c>
      <c r="I153" s="132">
        <v>440375.52147535997</v>
      </c>
      <c r="J153" s="132">
        <v>222539.31777894992</v>
      </c>
      <c r="K153" s="132">
        <v>987388.88908003003</v>
      </c>
      <c r="L153" s="132">
        <v>611058.09274979995</v>
      </c>
      <c r="M153" s="132">
        <v>376330.79633023002</v>
      </c>
      <c r="N153" s="132">
        <v>17.055</v>
      </c>
      <c r="O153" s="132">
        <v>20.5549</v>
      </c>
      <c r="P153" s="132">
        <v>20.8415</v>
      </c>
      <c r="Q153" s="132">
        <v>5.3611000000000004</v>
      </c>
      <c r="R153" s="132">
        <v>5.3743999999999996</v>
      </c>
      <c r="S153" s="132">
        <v>29.770199999999999</v>
      </c>
      <c r="T153" s="132">
        <v>29.836600000000001</v>
      </c>
      <c r="U153" s="132">
        <v>34.619</v>
      </c>
      <c r="V153" s="132">
        <v>5.5465999999999998</v>
      </c>
      <c r="W153" s="132">
        <v>4.1071999999999997</v>
      </c>
      <c r="X153" s="132">
        <v>9.4728999999999992</v>
      </c>
      <c r="Y153" s="132">
        <v>9.6765000000000008</v>
      </c>
      <c r="Z153" s="132">
        <v>1.4874000000000001</v>
      </c>
      <c r="AA153" s="132">
        <v>6.5145999999999997</v>
      </c>
      <c r="AB153" s="132">
        <v>10.011100000000001</v>
      </c>
      <c r="AC153" s="132">
        <v>0.65690000000000004</v>
      </c>
      <c r="AD153" s="133"/>
      <c r="AE153" s="133"/>
      <c r="AF153" s="133"/>
    </row>
    <row r="154" spans="1:32" hidden="1" outlineLevel="1" collapsed="1">
      <c r="A154" s="8">
        <v>44896</v>
      </c>
      <c r="B154" s="132">
        <v>754371.43777830002</v>
      </c>
      <c r="C154" s="132">
        <v>504305.86445997999</v>
      </c>
      <c r="D154" s="132">
        <v>250065.57331832001</v>
      </c>
      <c r="E154" s="132">
        <v>221105.31541559001</v>
      </c>
      <c r="F154" s="132">
        <v>207608.16664839</v>
      </c>
      <c r="G154" s="132">
        <v>13497.1487672</v>
      </c>
      <c r="H154" s="132">
        <v>703538.25089143007</v>
      </c>
      <c r="I154" s="132">
        <v>486752.49809719017</v>
      </c>
      <c r="J154" s="132">
        <v>216785.75279423996</v>
      </c>
      <c r="K154" s="132">
        <v>1045731.10717834</v>
      </c>
      <c r="L154" s="132">
        <v>653343.07504389016</v>
      </c>
      <c r="M154" s="132">
        <v>392388.03213445004</v>
      </c>
      <c r="N154" s="132">
        <v>16.626100000000001</v>
      </c>
      <c r="O154" s="132">
        <v>20.051400000000001</v>
      </c>
      <c r="P154" s="132">
        <v>20.202200000000001</v>
      </c>
      <c r="Q154" s="132">
        <v>5.1839000000000004</v>
      </c>
      <c r="R154" s="132">
        <v>5.1957000000000004</v>
      </c>
      <c r="S154" s="132">
        <v>29.3583</v>
      </c>
      <c r="T154" s="132">
        <v>29.371400000000001</v>
      </c>
      <c r="U154" s="132">
        <v>34.5062</v>
      </c>
      <c r="V154" s="132">
        <v>12.0039</v>
      </c>
      <c r="W154" s="132">
        <v>7.3026</v>
      </c>
      <c r="X154" s="132">
        <v>10.384499999999999</v>
      </c>
      <c r="Y154" s="132">
        <v>10.633900000000001</v>
      </c>
      <c r="Z154" s="132">
        <v>1.3931</v>
      </c>
      <c r="AA154" s="132">
        <v>6.9015000000000004</v>
      </c>
      <c r="AB154" s="132">
        <v>10.621499999999999</v>
      </c>
      <c r="AC154" s="132">
        <v>0.58540000000000003</v>
      </c>
      <c r="AD154" s="133"/>
      <c r="AE154" s="133"/>
      <c r="AF154" s="133"/>
    </row>
    <row r="155" spans="1:32" hidden="1" outlineLevel="1" collapsed="1">
      <c r="A155" s="8">
        <v>44927</v>
      </c>
      <c r="B155" s="132">
        <v>748245.83213097998</v>
      </c>
      <c r="C155" s="132">
        <v>499531.53615537001</v>
      </c>
      <c r="D155" s="132">
        <v>248714.29597561</v>
      </c>
      <c r="E155" s="132">
        <v>221605.60522192001</v>
      </c>
      <c r="F155" s="132">
        <v>208153.38842669001</v>
      </c>
      <c r="G155" s="132">
        <v>13452.216795230001</v>
      </c>
      <c r="H155" s="132">
        <v>731780.95903499005</v>
      </c>
      <c r="I155" s="132">
        <v>494014.57069622987</v>
      </c>
      <c r="J155" s="132">
        <v>237766.38833876007</v>
      </c>
      <c r="K155" s="132">
        <v>1036022.3527826297</v>
      </c>
      <c r="L155" s="132">
        <v>634501.24871223001</v>
      </c>
      <c r="M155" s="132">
        <v>401521.1040704</v>
      </c>
      <c r="N155" s="132">
        <v>17.211500000000001</v>
      </c>
      <c r="O155" s="132">
        <v>19.5397</v>
      </c>
      <c r="P155" s="132">
        <v>19.532399999999999</v>
      </c>
      <c r="Q155" s="132">
        <v>5.8442999999999996</v>
      </c>
      <c r="R155" s="132">
        <v>5.8604000000000003</v>
      </c>
      <c r="S155" s="132">
        <v>29.0185</v>
      </c>
      <c r="T155" s="132">
        <v>29.035799999999998</v>
      </c>
      <c r="U155" s="132">
        <v>34.876300000000001</v>
      </c>
      <c r="V155" s="132">
        <v>11.606199999999999</v>
      </c>
      <c r="W155" s="132">
        <v>6.7054</v>
      </c>
      <c r="X155" s="132">
        <v>10.4566</v>
      </c>
      <c r="Y155" s="132">
        <v>10.705</v>
      </c>
      <c r="Z155" s="132">
        <v>0.91659999999999997</v>
      </c>
      <c r="AA155" s="132">
        <v>6.3724999999999996</v>
      </c>
      <c r="AB155" s="132">
        <v>10.595499999999999</v>
      </c>
      <c r="AC155" s="132">
        <v>0.60199999999999998</v>
      </c>
      <c r="AD155" s="133"/>
      <c r="AE155" s="133"/>
      <c r="AF155" s="133"/>
    </row>
    <row r="156" spans="1:32" hidden="1" outlineLevel="1" collapsed="1">
      <c r="A156" s="8">
        <v>44958</v>
      </c>
      <c r="B156" s="132">
        <v>738574.13841358002</v>
      </c>
      <c r="C156" s="132">
        <v>497960.29769123002</v>
      </c>
      <c r="D156" s="132">
        <v>240613.84072235</v>
      </c>
      <c r="E156" s="132">
        <v>217164.32826846</v>
      </c>
      <c r="F156" s="132">
        <v>203908.83594692001</v>
      </c>
      <c r="G156" s="132">
        <v>13255.492321539999</v>
      </c>
      <c r="H156" s="132">
        <v>751537.95134174998</v>
      </c>
      <c r="I156" s="132">
        <v>514565.79919944017</v>
      </c>
      <c r="J156" s="132">
        <v>236972.15214230999</v>
      </c>
      <c r="K156" s="132">
        <v>1047661.2763079401</v>
      </c>
      <c r="L156" s="132">
        <v>639299.47860683012</v>
      </c>
      <c r="M156" s="132">
        <v>408361.79770111002</v>
      </c>
      <c r="N156" s="132">
        <v>17.1265</v>
      </c>
      <c r="O156" s="132">
        <v>20.353400000000001</v>
      </c>
      <c r="P156" s="132">
        <v>20.511299999999999</v>
      </c>
      <c r="Q156" s="132">
        <v>5.4401000000000002</v>
      </c>
      <c r="R156" s="132">
        <v>5.4497999999999998</v>
      </c>
      <c r="S156" s="132">
        <v>29.7636</v>
      </c>
      <c r="T156" s="132">
        <v>29.781600000000001</v>
      </c>
      <c r="U156" s="132">
        <v>35.554400000000001</v>
      </c>
      <c r="V156" s="132">
        <v>14.5724</v>
      </c>
      <c r="W156" s="132">
        <v>7.4347000000000003</v>
      </c>
      <c r="X156" s="132">
        <v>10.449199999999999</v>
      </c>
      <c r="Y156" s="132">
        <v>12.0297</v>
      </c>
      <c r="Z156" s="132">
        <v>0.62190000000000001</v>
      </c>
      <c r="AA156" s="132">
        <v>6.3064999999999998</v>
      </c>
      <c r="AB156" s="132">
        <v>10.791600000000001</v>
      </c>
      <c r="AC156" s="132">
        <v>0.63419999999999999</v>
      </c>
      <c r="AD156" s="133"/>
      <c r="AE156" s="133"/>
      <c r="AF156" s="133"/>
    </row>
    <row r="157" spans="1:32" hidden="1" outlineLevel="1" collapsed="1">
      <c r="A157" s="8">
        <v>44986</v>
      </c>
      <c r="B157" s="132">
        <v>727663.41209197999</v>
      </c>
      <c r="C157" s="132">
        <v>489963.62437336001</v>
      </c>
      <c r="D157" s="132">
        <v>237699.78771862001</v>
      </c>
      <c r="E157" s="132">
        <v>216979.51235202001</v>
      </c>
      <c r="F157" s="132">
        <v>203741.67495702999</v>
      </c>
      <c r="G157" s="132">
        <v>13237.83739499</v>
      </c>
      <c r="H157" s="132">
        <v>792647.19314857991</v>
      </c>
      <c r="I157" s="132">
        <v>538879.76501426997</v>
      </c>
      <c r="J157" s="132">
        <v>253767.42813431</v>
      </c>
      <c r="K157" s="132">
        <v>1055407.8240994602</v>
      </c>
      <c r="L157" s="132">
        <v>645718.68715368991</v>
      </c>
      <c r="M157" s="132">
        <v>409689.13694577001</v>
      </c>
      <c r="N157" s="132">
        <v>17.1692</v>
      </c>
      <c r="O157" s="132">
        <v>20.1525</v>
      </c>
      <c r="P157" s="132">
        <v>20.227599999999999</v>
      </c>
      <c r="Q157" s="132">
        <v>6.1505000000000001</v>
      </c>
      <c r="R157" s="132">
        <v>6.1584000000000003</v>
      </c>
      <c r="S157" s="132">
        <v>30.294599999999999</v>
      </c>
      <c r="T157" s="132">
        <v>30.311499999999999</v>
      </c>
      <c r="U157" s="132">
        <v>36.035499999999999</v>
      </c>
      <c r="V157" s="132">
        <v>13.6073</v>
      </c>
      <c r="W157" s="132">
        <v>5.9743000000000004</v>
      </c>
      <c r="X157" s="132">
        <v>11.3345</v>
      </c>
      <c r="Y157" s="132">
        <v>13.314</v>
      </c>
      <c r="Z157" s="132">
        <v>0.32279999999999998</v>
      </c>
      <c r="AA157" s="132">
        <v>7.1878000000000002</v>
      </c>
      <c r="AB157" s="132">
        <v>11.388299999999999</v>
      </c>
      <c r="AC157" s="132">
        <v>0.70289999999999997</v>
      </c>
      <c r="AD157" s="133"/>
      <c r="AE157" s="133"/>
      <c r="AF157" s="133"/>
    </row>
    <row r="158" spans="1:32" hidden="1" outlineLevel="1" collapsed="1">
      <c r="A158" s="8">
        <v>45017</v>
      </c>
      <c r="B158" s="132">
        <v>719720.85921299004</v>
      </c>
      <c r="C158" s="132">
        <v>483272.58485948999</v>
      </c>
      <c r="D158" s="132">
        <v>236448.27435349999</v>
      </c>
      <c r="E158" s="132">
        <v>216574.49629084</v>
      </c>
      <c r="F158" s="132">
        <v>203337.48144556</v>
      </c>
      <c r="G158" s="132">
        <v>13237.01484528</v>
      </c>
      <c r="H158" s="132">
        <v>830001.98681533977</v>
      </c>
      <c r="I158" s="132">
        <v>570044.55207043001</v>
      </c>
      <c r="J158" s="132">
        <v>259957.43474490999</v>
      </c>
      <c r="K158" s="132">
        <v>1061069.3329924101</v>
      </c>
      <c r="L158" s="132">
        <v>654964.81968311989</v>
      </c>
      <c r="M158" s="132">
        <v>406104.51330928999</v>
      </c>
      <c r="N158" s="132">
        <v>18.371600000000001</v>
      </c>
      <c r="O158" s="132">
        <v>20.18</v>
      </c>
      <c r="P158" s="132">
        <v>20.207100000000001</v>
      </c>
      <c r="Q158" s="132">
        <v>6.7682000000000002</v>
      </c>
      <c r="R158" s="132">
        <v>6.7797000000000001</v>
      </c>
      <c r="S158" s="132">
        <v>30.003799999999998</v>
      </c>
      <c r="T158" s="132">
        <v>30.0688</v>
      </c>
      <c r="U158" s="132">
        <v>35.5732</v>
      </c>
      <c r="V158" s="132">
        <v>8.8583999999999996</v>
      </c>
      <c r="W158" s="132">
        <v>5.2759999999999998</v>
      </c>
      <c r="X158" s="132">
        <v>11.259600000000001</v>
      </c>
      <c r="Y158" s="132">
        <v>13.2477</v>
      </c>
      <c r="Z158" s="132">
        <v>0.40360000000000001</v>
      </c>
      <c r="AA158" s="132">
        <v>7.6436000000000002</v>
      </c>
      <c r="AB158" s="132">
        <v>11.374499999999999</v>
      </c>
      <c r="AC158" s="132">
        <v>0.76459999999999995</v>
      </c>
      <c r="AD158" s="133"/>
      <c r="AE158" s="133"/>
      <c r="AF158" s="133"/>
    </row>
    <row r="159" spans="1:32" hidden="1" outlineLevel="1" collapsed="1">
      <c r="A159" s="8">
        <v>45047</v>
      </c>
      <c r="B159" s="132">
        <v>709809.64764890005</v>
      </c>
      <c r="C159" s="132">
        <v>479626.24129345</v>
      </c>
      <c r="D159" s="132">
        <v>230183.40635544999</v>
      </c>
      <c r="E159" s="132">
        <v>219474.83053927001</v>
      </c>
      <c r="F159" s="132">
        <v>206199.71551211999</v>
      </c>
      <c r="G159" s="132">
        <v>13275.115027149999</v>
      </c>
      <c r="H159" s="132">
        <v>862196.32016382983</v>
      </c>
      <c r="I159" s="132">
        <v>593114.93082536012</v>
      </c>
      <c r="J159" s="132">
        <v>269081.38933847006</v>
      </c>
      <c r="K159" s="132">
        <v>1062812.9352682</v>
      </c>
      <c r="L159" s="132">
        <v>669176.10462166008</v>
      </c>
      <c r="M159" s="132">
        <v>393636.83064654004</v>
      </c>
      <c r="N159" s="132">
        <v>18.484000000000002</v>
      </c>
      <c r="O159" s="132">
        <v>20.346299999999999</v>
      </c>
      <c r="P159" s="132">
        <v>20.398399999999999</v>
      </c>
      <c r="Q159" s="132">
        <v>6.6821999999999999</v>
      </c>
      <c r="R159" s="132">
        <v>6.6984000000000004</v>
      </c>
      <c r="S159" s="132">
        <v>29.241199999999999</v>
      </c>
      <c r="T159" s="132">
        <v>29.303000000000001</v>
      </c>
      <c r="U159" s="132">
        <v>35.684800000000003</v>
      </c>
      <c r="V159" s="132">
        <v>10.5806</v>
      </c>
      <c r="W159" s="132">
        <v>7.0739000000000001</v>
      </c>
      <c r="X159" s="132">
        <v>10.745799999999999</v>
      </c>
      <c r="Y159" s="132">
        <v>13.5951</v>
      </c>
      <c r="Z159" s="132">
        <v>0.6804</v>
      </c>
      <c r="AA159" s="132">
        <v>8.5869999999999997</v>
      </c>
      <c r="AB159" s="132">
        <v>12.0404</v>
      </c>
      <c r="AC159" s="132">
        <v>0.86209999999999998</v>
      </c>
      <c r="AD159" s="133"/>
      <c r="AE159" s="133"/>
      <c r="AF159" s="133"/>
    </row>
    <row r="160" spans="1:32" hidden="1" outlineLevel="1" collapsed="1">
      <c r="A160" s="8">
        <v>45078</v>
      </c>
      <c r="B160" s="132">
        <v>708219.10550030996</v>
      </c>
      <c r="C160" s="132">
        <v>479776.62167435</v>
      </c>
      <c r="D160" s="132">
        <v>228442.48382595999</v>
      </c>
      <c r="E160" s="132">
        <v>220215.77482816999</v>
      </c>
      <c r="F160" s="132">
        <v>206957.05766692001</v>
      </c>
      <c r="G160" s="132">
        <v>13258.717161250001</v>
      </c>
      <c r="H160" s="132">
        <v>885462.6594248201</v>
      </c>
      <c r="I160" s="132">
        <v>607259.13442058</v>
      </c>
      <c r="J160" s="132">
        <v>278203.52500423999</v>
      </c>
      <c r="K160" s="132">
        <v>1091579.69275181</v>
      </c>
      <c r="L160" s="132">
        <v>700108.83593826997</v>
      </c>
      <c r="M160" s="132">
        <v>391470.85681353998</v>
      </c>
      <c r="N160" s="132">
        <v>17.3474</v>
      </c>
      <c r="O160" s="132">
        <v>19.837900000000001</v>
      </c>
      <c r="P160" s="132">
        <v>19.717099999999999</v>
      </c>
      <c r="Q160" s="132">
        <v>6.1070000000000002</v>
      </c>
      <c r="R160" s="132">
        <v>6.1158999999999999</v>
      </c>
      <c r="S160" s="132">
        <v>28.281600000000001</v>
      </c>
      <c r="T160" s="132">
        <v>28.304500000000001</v>
      </c>
      <c r="U160" s="132">
        <v>34.553199999999997</v>
      </c>
      <c r="V160" s="132">
        <v>13.921900000000001</v>
      </c>
      <c r="W160" s="132">
        <v>9.1522000000000006</v>
      </c>
      <c r="X160" s="132">
        <v>11.2874</v>
      </c>
      <c r="Y160" s="132">
        <v>14.1534</v>
      </c>
      <c r="Z160" s="132">
        <v>0.72650000000000003</v>
      </c>
      <c r="AA160" s="132">
        <v>8.9025999999999996</v>
      </c>
      <c r="AB160" s="132">
        <v>12.1332</v>
      </c>
      <c r="AC160" s="132">
        <v>1.0165</v>
      </c>
      <c r="AD160" s="133"/>
      <c r="AE160" s="133"/>
      <c r="AF160" s="133"/>
    </row>
    <row r="161" spans="1:32" hidden="1" outlineLevel="1" collapsed="1">
      <c r="A161" s="8">
        <v>45108</v>
      </c>
      <c r="B161" s="132">
        <v>709964.75576278998</v>
      </c>
      <c r="C161" s="132">
        <v>479604.40203967999</v>
      </c>
      <c r="D161" s="132">
        <v>230360.35372310999</v>
      </c>
      <c r="E161" s="132">
        <v>222807.20387374001</v>
      </c>
      <c r="F161" s="132">
        <v>209579.38094013999</v>
      </c>
      <c r="G161" s="132">
        <v>13227.8229336</v>
      </c>
      <c r="H161" s="132">
        <v>917150.45685259008</v>
      </c>
      <c r="I161" s="132">
        <v>636600.13270605996</v>
      </c>
      <c r="J161" s="132">
        <v>280550.32414653001</v>
      </c>
      <c r="K161" s="132">
        <v>1102978.8640185199</v>
      </c>
      <c r="L161" s="132">
        <v>712799.08174119995</v>
      </c>
      <c r="M161" s="132">
        <v>390179.78227732005</v>
      </c>
      <c r="N161" s="132">
        <v>17.8385</v>
      </c>
      <c r="O161" s="132">
        <v>19.723099999999999</v>
      </c>
      <c r="P161" s="132">
        <v>19.625399999999999</v>
      </c>
      <c r="Q161" s="132">
        <v>6.2839</v>
      </c>
      <c r="R161" s="132">
        <v>6.2827999999999999</v>
      </c>
      <c r="S161" s="132">
        <v>28.106300000000001</v>
      </c>
      <c r="T161" s="132">
        <v>28.118500000000001</v>
      </c>
      <c r="U161" s="132">
        <v>34.444499999999998</v>
      </c>
      <c r="V161" s="132">
        <v>14.7906</v>
      </c>
      <c r="W161" s="132">
        <v>8.4078999999999997</v>
      </c>
      <c r="X161" s="132">
        <v>11.547599999999999</v>
      </c>
      <c r="Y161" s="132">
        <v>14.363099999999999</v>
      </c>
      <c r="Z161" s="132">
        <v>0.75239999999999996</v>
      </c>
      <c r="AA161" s="132">
        <v>9.7796000000000003</v>
      </c>
      <c r="AB161" s="132">
        <v>12.785299999999999</v>
      </c>
      <c r="AC161" s="132">
        <v>1.1254999999999999</v>
      </c>
      <c r="AD161" s="133"/>
      <c r="AE161" s="133"/>
      <c r="AF161" s="133"/>
    </row>
    <row r="162" spans="1:32" hidden="1" outlineLevel="1" collapsed="1">
      <c r="A162" s="8">
        <v>45139</v>
      </c>
      <c r="B162" s="132">
        <v>713155.81799620006</v>
      </c>
      <c r="C162" s="132">
        <v>481441.84062342002</v>
      </c>
      <c r="D162" s="132">
        <v>231713.97737278001</v>
      </c>
      <c r="E162" s="132">
        <v>228463.55731184999</v>
      </c>
      <c r="F162" s="132">
        <v>215303.03788208001</v>
      </c>
      <c r="G162" s="132">
        <v>13160.51942977</v>
      </c>
      <c r="H162" s="132">
        <v>905925.17456174013</v>
      </c>
      <c r="I162" s="132">
        <v>629310.99110782996</v>
      </c>
      <c r="J162" s="132">
        <v>276614.18345390999</v>
      </c>
      <c r="K162" s="132">
        <v>1109558.4107165397</v>
      </c>
      <c r="L162" s="132">
        <v>718074.14788281999</v>
      </c>
      <c r="M162" s="132">
        <v>391484.26283371996</v>
      </c>
      <c r="N162" s="132">
        <v>17.119900000000001</v>
      </c>
      <c r="O162" s="132">
        <v>19.308</v>
      </c>
      <c r="P162" s="132">
        <v>18.9726</v>
      </c>
      <c r="Q162" s="132">
        <v>6.5004999999999997</v>
      </c>
      <c r="R162" s="132">
        <v>6.5000999999999998</v>
      </c>
      <c r="S162" s="132">
        <v>28.177800000000001</v>
      </c>
      <c r="T162" s="132">
        <v>28.194900000000001</v>
      </c>
      <c r="U162" s="132">
        <v>34.309600000000003</v>
      </c>
      <c r="V162" s="132">
        <v>11.491400000000001</v>
      </c>
      <c r="W162" s="132">
        <v>5.7411000000000003</v>
      </c>
      <c r="X162" s="132">
        <v>10.77</v>
      </c>
      <c r="Y162" s="132">
        <v>13.383100000000001</v>
      </c>
      <c r="Z162" s="132">
        <v>0.73519999999999996</v>
      </c>
      <c r="AA162" s="132">
        <v>9.1335999999999995</v>
      </c>
      <c r="AB162" s="132">
        <v>12.3264</v>
      </c>
      <c r="AC162" s="132">
        <v>1.1169</v>
      </c>
      <c r="AD162" s="133"/>
      <c r="AE162" s="133"/>
      <c r="AF162" s="133"/>
    </row>
    <row r="163" spans="1:32" hidden="1" outlineLevel="1" collapsed="1">
      <c r="A163" s="8">
        <v>45170</v>
      </c>
      <c r="B163" s="132">
        <v>716887.19316976005</v>
      </c>
      <c r="C163" s="132">
        <v>488473.73816995998</v>
      </c>
      <c r="D163" s="132">
        <v>228413.45499979999</v>
      </c>
      <c r="E163" s="132">
        <v>228827.04156536999</v>
      </c>
      <c r="F163" s="132">
        <v>215720.28257633999</v>
      </c>
      <c r="G163" s="132">
        <v>13106.758989030001</v>
      </c>
      <c r="H163" s="132">
        <v>891723.2460429701</v>
      </c>
      <c r="I163" s="132">
        <v>632606.14056669013</v>
      </c>
      <c r="J163" s="132">
        <v>259117.10547627998</v>
      </c>
      <c r="K163" s="132">
        <v>1132555.8474204696</v>
      </c>
      <c r="L163" s="132">
        <v>735005.15566614014</v>
      </c>
      <c r="M163" s="132">
        <v>397550.69175432995</v>
      </c>
      <c r="N163" s="132">
        <v>16.635200000000001</v>
      </c>
      <c r="O163" s="132">
        <v>18.8233</v>
      </c>
      <c r="P163" s="132">
        <v>18.459</v>
      </c>
      <c r="Q163" s="132">
        <v>6.7666000000000004</v>
      </c>
      <c r="R163" s="132">
        <v>6.7671999999999999</v>
      </c>
      <c r="S163" s="132">
        <v>28.201599999999999</v>
      </c>
      <c r="T163" s="132">
        <v>28.235600000000002</v>
      </c>
      <c r="U163" s="132">
        <v>34.319000000000003</v>
      </c>
      <c r="V163" s="132">
        <v>8.5813000000000006</v>
      </c>
      <c r="W163" s="132">
        <v>6.0434999999999999</v>
      </c>
      <c r="X163" s="132">
        <v>10.8559</v>
      </c>
      <c r="Y163" s="132">
        <v>12.4922</v>
      </c>
      <c r="Z163" s="132">
        <v>0.5806</v>
      </c>
      <c r="AA163" s="132">
        <v>8.8439999999999994</v>
      </c>
      <c r="AB163" s="132">
        <v>12.1328</v>
      </c>
      <c r="AC163" s="132">
        <v>1.1124000000000001</v>
      </c>
      <c r="AD163" s="133"/>
      <c r="AE163" s="133"/>
      <c r="AF163" s="133"/>
    </row>
    <row r="164" spans="1:32" hidden="1" outlineLevel="1" collapsed="1">
      <c r="A164" s="8">
        <v>45200</v>
      </c>
      <c r="B164" s="132">
        <v>718369.46228424995</v>
      </c>
      <c r="C164" s="132">
        <v>488706.57395166002</v>
      </c>
      <c r="D164" s="132">
        <v>229662.88833259</v>
      </c>
      <c r="E164" s="132">
        <v>233150.14481970001</v>
      </c>
      <c r="F164" s="132">
        <v>220223.30666559999</v>
      </c>
      <c r="G164" s="132">
        <v>12926.8381541</v>
      </c>
      <c r="H164" s="132">
        <v>907968.45875737991</v>
      </c>
      <c r="I164" s="132">
        <v>644456.12036711001</v>
      </c>
      <c r="J164" s="132">
        <v>263512.33839027002</v>
      </c>
      <c r="K164" s="132">
        <v>1137509.6404081101</v>
      </c>
      <c r="L164" s="132">
        <v>733179.29729470017</v>
      </c>
      <c r="M164" s="132">
        <v>404330.34311341005</v>
      </c>
      <c r="N164" s="132">
        <v>17.337700000000002</v>
      </c>
      <c r="O164" s="132">
        <v>19.058499999999999</v>
      </c>
      <c r="P164" s="132">
        <v>18.937999999999999</v>
      </c>
      <c r="Q164" s="132">
        <v>6.9523000000000001</v>
      </c>
      <c r="R164" s="132">
        <v>6.9542999999999999</v>
      </c>
      <c r="S164" s="132">
        <v>28.290900000000001</v>
      </c>
      <c r="T164" s="132">
        <v>28.296600000000002</v>
      </c>
      <c r="U164" s="132">
        <v>34.415300000000002</v>
      </c>
      <c r="V164" s="132">
        <v>16.569500000000001</v>
      </c>
      <c r="W164" s="132">
        <v>8.7034000000000002</v>
      </c>
      <c r="X164" s="132">
        <v>9.2029999999999994</v>
      </c>
      <c r="Y164" s="132">
        <v>10.4796</v>
      </c>
      <c r="Z164" s="132">
        <v>0.50870000000000004</v>
      </c>
      <c r="AA164" s="132">
        <v>8.5747</v>
      </c>
      <c r="AB164" s="132">
        <v>11.688700000000001</v>
      </c>
      <c r="AC164" s="132">
        <v>0.9758</v>
      </c>
      <c r="AD164" s="133"/>
      <c r="AE164" s="133"/>
      <c r="AF164" s="133"/>
    </row>
    <row r="165" spans="1:32" hidden="1" outlineLevel="1" collapsed="1">
      <c r="A165" s="8">
        <v>45231</v>
      </c>
      <c r="B165" s="132">
        <v>726625.28596569004</v>
      </c>
      <c r="C165" s="132">
        <v>493669.94348664</v>
      </c>
      <c r="D165" s="132">
        <v>232955.34247905001</v>
      </c>
      <c r="E165" s="132">
        <v>240242.53488254</v>
      </c>
      <c r="F165" s="132">
        <v>227371.21631643001</v>
      </c>
      <c r="G165" s="132">
        <v>12871.31856611</v>
      </c>
      <c r="H165" s="132">
        <v>926969.77827066975</v>
      </c>
      <c r="I165" s="132">
        <v>669979.04702510999</v>
      </c>
      <c r="J165" s="132">
        <v>256990.73124555993</v>
      </c>
      <c r="K165" s="132">
        <v>1165240.90674261</v>
      </c>
      <c r="L165" s="132">
        <v>755064.40329894004</v>
      </c>
      <c r="M165" s="132">
        <v>410176.50344366999</v>
      </c>
      <c r="N165" s="132">
        <v>16.031500000000001</v>
      </c>
      <c r="O165" s="132">
        <v>18.003299999999999</v>
      </c>
      <c r="P165" s="132">
        <v>17.5944</v>
      </c>
      <c r="Q165" s="132">
        <v>7.0457999999999998</v>
      </c>
      <c r="R165" s="132">
        <v>7.0488</v>
      </c>
      <c r="S165" s="132">
        <v>27.273299999999999</v>
      </c>
      <c r="T165" s="132">
        <v>27.286899999999999</v>
      </c>
      <c r="U165" s="132">
        <v>33.186300000000003</v>
      </c>
      <c r="V165" s="132">
        <v>11.624599999999999</v>
      </c>
      <c r="W165" s="132">
        <v>6.3563999999999998</v>
      </c>
      <c r="X165" s="132">
        <v>8.8204999999999991</v>
      </c>
      <c r="Y165" s="132">
        <v>10.190799999999999</v>
      </c>
      <c r="Z165" s="132">
        <v>0.57550000000000001</v>
      </c>
      <c r="AA165" s="132">
        <v>8.8234999999999992</v>
      </c>
      <c r="AB165" s="132">
        <v>11.6874</v>
      </c>
      <c r="AC165" s="132">
        <v>0.99660000000000004</v>
      </c>
      <c r="AD165" s="133"/>
      <c r="AE165" s="133"/>
      <c r="AF165" s="133"/>
    </row>
    <row r="166" spans="1:32" hidden="1" outlineLevel="1" collapsed="1">
      <c r="A166" s="8">
        <v>45261</v>
      </c>
      <c r="B166" s="132">
        <v>735295.46004999999</v>
      </c>
      <c r="C166" s="132">
        <v>495414.10023421998</v>
      </c>
      <c r="D166" s="132">
        <v>239881.35981577999</v>
      </c>
      <c r="E166" s="132">
        <v>236469.91155936001</v>
      </c>
      <c r="F166" s="132">
        <v>224043.28096584001</v>
      </c>
      <c r="G166" s="132">
        <v>12426.63059352</v>
      </c>
      <c r="H166" s="132">
        <v>1031122.16128981</v>
      </c>
      <c r="I166" s="132">
        <v>754041.48763035005</v>
      </c>
      <c r="J166" s="132">
        <v>277080.67365945998</v>
      </c>
      <c r="K166" s="132">
        <v>1228545.9651527202</v>
      </c>
      <c r="L166" s="132">
        <v>795493.28653921012</v>
      </c>
      <c r="M166" s="132">
        <v>433052.67861350998</v>
      </c>
      <c r="N166" s="132">
        <v>15.808299999999999</v>
      </c>
      <c r="O166" s="132">
        <v>17.711099999999998</v>
      </c>
      <c r="P166" s="132">
        <v>17.326499999999999</v>
      </c>
      <c r="Q166" s="132">
        <v>6.3566000000000003</v>
      </c>
      <c r="R166" s="132">
        <v>6.3536000000000001</v>
      </c>
      <c r="S166" s="132">
        <v>27.1676</v>
      </c>
      <c r="T166" s="132">
        <v>27.172699999999999</v>
      </c>
      <c r="U166" s="132">
        <v>33.4054</v>
      </c>
      <c r="V166" s="132">
        <v>20.091000000000001</v>
      </c>
      <c r="W166" s="132">
        <v>14.4087</v>
      </c>
      <c r="X166" s="132">
        <v>9.0502000000000002</v>
      </c>
      <c r="Y166" s="132">
        <v>10.266500000000001</v>
      </c>
      <c r="Z166" s="132">
        <v>0.47289999999999999</v>
      </c>
      <c r="AA166" s="132">
        <v>8.7843</v>
      </c>
      <c r="AB166" s="132">
        <v>11.3962</v>
      </c>
      <c r="AC166" s="132">
        <v>0.95850000000000002</v>
      </c>
      <c r="AD166" s="133"/>
      <c r="AE166" s="133"/>
      <c r="AF166" s="133"/>
    </row>
    <row r="167" spans="1:32" hidden="1" outlineLevel="1" collapsed="1">
      <c r="A167" s="8">
        <v>45292</v>
      </c>
      <c r="B167" s="132">
        <v>725492.64062524994</v>
      </c>
      <c r="C167" s="132">
        <v>492470.59473731997</v>
      </c>
      <c r="D167" s="132">
        <v>233022.04588793</v>
      </c>
      <c r="E167" s="132">
        <v>241880.68714284</v>
      </c>
      <c r="F167" s="132">
        <v>229605.70764032999</v>
      </c>
      <c r="G167" s="132">
        <v>12274.979502509999</v>
      </c>
      <c r="H167" s="132">
        <v>1024464.4800514099</v>
      </c>
      <c r="I167" s="132">
        <v>732967.52703082003</v>
      </c>
      <c r="J167" s="132">
        <v>291496.95302059001</v>
      </c>
      <c r="K167" s="132">
        <v>1187761.15492841</v>
      </c>
      <c r="L167" s="132">
        <v>766542.25400884997</v>
      </c>
      <c r="M167" s="132">
        <v>421218.90091956011</v>
      </c>
      <c r="N167" s="132">
        <v>17.337900000000001</v>
      </c>
      <c r="O167" s="132">
        <v>18.2012</v>
      </c>
      <c r="P167" s="132">
        <v>18.026</v>
      </c>
      <c r="Q167" s="132">
        <v>6.6675000000000004</v>
      </c>
      <c r="R167" s="132">
        <v>6.6658999999999997</v>
      </c>
      <c r="S167" s="132">
        <v>27.5916</v>
      </c>
      <c r="T167" s="132">
        <v>27.599</v>
      </c>
      <c r="U167" s="132">
        <v>34.216900000000003</v>
      </c>
      <c r="V167" s="132">
        <v>16.329699999999999</v>
      </c>
      <c r="W167" s="132">
        <v>6.9054000000000002</v>
      </c>
      <c r="X167" s="132">
        <v>9.1767000000000003</v>
      </c>
      <c r="Y167" s="132">
        <v>9.9594000000000005</v>
      </c>
      <c r="Z167" s="132">
        <v>0.67159999999999997</v>
      </c>
      <c r="AA167" s="132">
        <v>8.6697000000000006</v>
      </c>
      <c r="AB167" s="132">
        <v>11.2766</v>
      </c>
      <c r="AC167" s="132">
        <v>0.95169999999999999</v>
      </c>
      <c r="AD167" s="133"/>
      <c r="AE167" s="133"/>
      <c r="AF167" s="133"/>
    </row>
    <row r="168" spans="1:32" hidden="1" outlineLevel="1" collapsed="1">
      <c r="A168" s="8">
        <v>45323</v>
      </c>
      <c r="B168" s="132">
        <v>724909.06728604995</v>
      </c>
      <c r="C168" s="132">
        <v>493415.20492927002</v>
      </c>
      <c r="D168" s="132">
        <v>231493.86235678001</v>
      </c>
      <c r="E168" s="132">
        <v>245188.03327407999</v>
      </c>
      <c r="F168" s="132">
        <v>232791.12796034</v>
      </c>
      <c r="G168" s="132">
        <v>12396.905313740001</v>
      </c>
      <c r="H168" s="132">
        <v>1043910.6556722001</v>
      </c>
      <c r="I168" s="132">
        <v>751686.54250875011</v>
      </c>
      <c r="J168" s="132">
        <v>292224.11316344992</v>
      </c>
      <c r="K168" s="132">
        <v>1199954.6485489495</v>
      </c>
      <c r="L168" s="132">
        <v>778682.73110838013</v>
      </c>
      <c r="M168" s="132">
        <v>421271.91744057002</v>
      </c>
      <c r="N168" s="132">
        <v>15.930400000000001</v>
      </c>
      <c r="O168" s="132">
        <v>16.881699999999999</v>
      </c>
      <c r="P168" s="132">
        <v>16.3673</v>
      </c>
      <c r="Q168" s="132">
        <v>6.7210000000000001</v>
      </c>
      <c r="R168" s="132">
        <v>6.7210999999999999</v>
      </c>
      <c r="S168" s="132">
        <v>27.631799999999998</v>
      </c>
      <c r="T168" s="132">
        <v>27.6462</v>
      </c>
      <c r="U168" s="132">
        <v>34.250300000000003</v>
      </c>
      <c r="V168" s="132">
        <v>13.8004</v>
      </c>
      <c r="W168" s="132">
        <v>6.48</v>
      </c>
      <c r="X168" s="132">
        <v>9.0968999999999998</v>
      </c>
      <c r="Y168" s="132">
        <v>9.8362999999999996</v>
      </c>
      <c r="Z168" s="132">
        <v>0.73499999999999999</v>
      </c>
      <c r="AA168" s="132">
        <v>8.5197000000000003</v>
      </c>
      <c r="AB168" s="132">
        <v>11.0199</v>
      </c>
      <c r="AC168" s="132">
        <v>0.97699999999999998</v>
      </c>
      <c r="AD168" s="133"/>
      <c r="AE168" s="133"/>
      <c r="AF168" s="133"/>
    </row>
    <row r="169" spans="1:32" collapsed="1">
      <c r="A169" s="8">
        <v>45352</v>
      </c>
      <c r="B169" s="132">
        <v>734445.87388590002</v>
      </c>
      <c r="C169" s="132">
        <v>499835.36826587003</v>
      </c>
      <c r="D169" s="132">
        <v>234610.50562002999</v>
      </c>
      <c r="E169" s="132">
        <v>251193.41652028999</v>
      </c>
      <c r="F169" s="132">
        <v>238488.11980111001</v>
      </c>
      <c r="G169" s="132">
        <v>12705.29671918</v>
      </c>
      <c r="H169" s="132">
        <v>1070116.66968392</v>
      </c>
      <c r="I169" s="132">
        <v>766718.42511713994</v>
      </c>
      <c r="J169" s="132">
        <v>303398.24456678005</v>
      </c>
      <c r="K169" s="132">
        <v>1219831.0966803001</v>
      </c>
      <c r="L169" s="132">
        <v>787041.49556210986</v>
      </c>
      <c r="M169" s="132">
        <v>432789.6011181901</v>
      </c>
      <c r="N169" s="132">
        <v>15.844200000000001</v>
      </c>
      <c r="O169" s="132">
        <v>16.866199999999999</v>
      </c>
      <c r="P169" s="132">
        <v>16.466899999999999</v>
      </c>
      <c r="Q169" s="132">
        <v>6.7824</v>
      </c>
      <c r="R169" s="132">
        <v>6.7823000000000002</v>
      </c>
      <c r="S169" s="132">
        <v>27.283899999999999</v>
      </c>
      <c r="T169" s="132">
        <v>27.298999999999999</v>
      </c>
      <c r="U169" s="132">
        <v>34.162599999999998</v>
      </c>
      <c r="V169" s="132">
        <v>13.2568</v>
      </c>
      <c r="W169" s="132">
        <v>7.9066000000000001</v>
      </c>
      <c r="X169" s="132">
        <v>8.3035999999999994</v>
      </c>
      <c r="Y169" s="132">
        <v>9.5890000000000004</v>
      </c>
      <c r="Z169" s="132">
        <v>0.81330000000000002</v>
      </c>
      <c r="AA169" s="132">
        <v>8.5122999999999998</v>
      </c>
      <c r="AB169" s="132">
        <v>11.0486</v>
      </c>
      <c r="AC169" s="132">
        <v>1.0246999999999999</v>
      </c>
      <c r="AD169" s="133"/>
      <c r="AE169" s="133"/>
      <c r="AF169" s="133"/>
    </row>
    <row r="170" spans="1:32">
      <c r="A170" s="8">
        <v>45383</v>
      </c>
      <c r="B170" s="132">
        <v>737084.37149806996</v>
      </c>
      <c r="C170" s="132">
        <v>502357.99730644003</v>
      </c>
      <c r="D170" s="132">
        <v>234726.37419162999</v>
      </c>
      <c r="E170" s="132">
        <v>256883.21187192001</v>
      </c>
      <c r="F170" s="132">
        <v>244029.82100102</v>
      </c>
      <c r="G170" s="132">
        <v>12853.390870900001</v>
      </c>
      <c r="H170" s="132">
        <v>1100321.1977467902</v>
      </c>
      <c r="I170" s="132">
        <v>779736.04221380013</v>
      </c>
      <c r="J170" s="132">
        <v>320585.15553299</v>
      </c>
      <c r="K170" s="132">
        <v>1235277.7432384701</v>
      </c>
      <c r="L170" s="132">
        <v>799184.45573845995</v>
      </c>
      <c r="M170" s="132">
        <v>436093.28750000999</v>
      </c>
      <c r="N170" s="132">
        <v>16.3446</v>
      </c>
      <c r="O170" s="132">
        <v>17.5901</v>
      </c>
      <c r="P170" s="132">
        <v>17.416599999999999</v>
      </c>
      <c r="Q170" s="132">
        <v>6.5787000000000004</v>
      </c>
      <c r="R170" s="132">
        <v>6.5781000000000001</v>
      </c>
      <c r="S170" s="132">
        <v>27.453099999999999</v>
      </c>
      <c r="T170" s="132">
        <v>27.4678</v>
      </c>
      <c r="U170" s="132">
        <v>33.800699999999999</v>
      </c>
      <c r="V170" s="132">
        <v>13.716200000000001</v>
      </c>
      <c r="W170" s="132">
        <v>7.9484000000000004</v>
      </c>
      <c r="X170" s="132">
        <v>7.8472999999999997</v>
      </c>
      <c r="Y170" s="132">
        <v>9.6031999999999993</v>
      </c>
      <c r="Z170" s="132">
        <v>0.83309999999999995</v>
      </c>
      <c r="AA170" s="132">
        <v>8.4334000000000007</v>
      </c>
      <c r="AB170" s="132">
        <v>10.8972</v>
      </c>
      <c r="AC170" s="132">
        <v>1.0141</v>
      </c>
      <c r="AD170" s="133"/>
      <c r="AE170" s="133"/>
      <c r="AF170" s="133"/>
    </row>
    <row r="171" spans="1:32">
      <c r="A171" s="8">
        <v>45413</v>
      </c>
      <c r="B171" s="132">
        <v>747714.95160474</v>
      </c>
      <c r="C171" s="132">
        <v>507052.11308700999</v>
      </c>
      <c r="D171" s="132">
        <v>240662.83851773001</v>
      </c>
      <c r="E171" s="132">
        <v>262363.24676194001</v>
      </c>
      <c r="F171" s="132">
        <v>249371.39397112001</v>
      </c>
      <c r="G171" s="132">
        <v>12991.852790819999</v>
      </c>
      <c r="H171" s="132">
        <v>1112053.8532279097</v>
      </c>
      <c r="I171" s="132">
        <v>778781.10979400994</v>
      </c>
      <c r="J171" s="132">
        <v>333272.7434339</v>
      </c>
      <c r="K171" s="132">
        <v>1256698.1301644898</v>
      </c>
      <c r="L171" s="132">
        <v>811974.4937092301</v>
      </c>
      <c r="M171" s="132">
        <v>444723.63645525998</v>
      </c>
      <c r="N171" s="132">
        <v>14.6974</v>
      </c>
      <c r="O171" s="132">
        <v>15.7765</v>
      </c>
      <c r="P171" s="132">
        <v>15.1868</v>
      </c>
      <c r="Q171" s="132">
        <v>6.8810000000000002</v>
      </c>
      <c r="R171" s="132">
        <v>6.8806000000000003</v>
      </c>
      <c r="S171" s="132">
        <v>27.744299999999999</v>
      </c>
      <c r="T171" s="132">
        <v>27.7484</v>
      </c>
      <c r="U171" s="132">
        <v>34.222900000000003</v>
      </c>
      <c r="V171" s="132">
        <v>20.5886</v>
      </c>
      <c r="W171" s="132">
        <v>9.7706</v>
      </c>
      <c r="X171" s="132">
        <v>6.8426</v>
      </c>
      <c r="Y171" s="132">
        <v>8.9120000000000008</v>
      </c>
      <c r="Z171" s="132">
        <v>0.88560000000000005</v>
      </c>
      <c r="AA171" s="132">
        <v>8.2506000000000004</v>
      </c>
      <c r="AB171" s="132">
        <v>10.6379</v>
      </c>
      <c r="AC171" s="132">
        <v>1.0424</v>
      </c>
      <c r="AD171" s="133"/>
      <c r="AE171" s="133"/>
      <c r="AF171" s="133"/>
    </row>
    <row r="172" spans="1:32">
      <c r="A172" s="8">
        <v>45444</v>
      </c>
      <c r="B172" s="132">
        <v>757021.21725536999</v>
      </c>
      <c r="C172" s="132">
        <v>519680.61926566</v>
      </c>
      <c r="D172" s="132">
        <v>237340.59798970999</v>
      </c>
      <c r="E172" s="132">
        <v>267340.76306170999</v>
      </c>
      <c r="F172" s="132">
        <v>254501.00128756001</v>
      </c>
      <c r="G172" s="132">
        <v>12839.76177415</v>
      </c>
      <c r="H172" s="132">
        <v>1113683.09113032</v>
      </c>
      <c r="I172" s="132">
        <v>777750.99818249012</v>
      </c>
      <c r="J172" s="132">
        <v>335932.09294782998</v>
      </c>
      <c r="K172" s="132">
        <v>1285534.0883224399</v>
      </c>
      <c r="L172" s="132">
        <v>837827.9727664598</v>
      </c>
      <c r="M172" s="132">
        <v>447706.11555598001</v>
      </c>
      <c r="N172" s="132">
        <v>14.816800000000001</v>
      </c>
      <c r="O172" s="132">
        <v>15.6214</v>
      </c>
      <c r="P172" s="132">
        <v>15.1128</v>
      </c>
      <c r="Q172" s="132">
        <v>6.6513999999999998</v>
      </c>
      <c r="R172" s="132">
        <v>6.6506999999999996</v>
      </c>
      <c r="S172" s="132">
        <v>27.532</v>
      </c>
      <c r="T172" s="132">
        <v>27.5381</v>
      </c>
      <c r="U172" s="132">
        <v>33.7363</v>
      </c>
      <c r="V172" s="132">
        <v>16.9709</v>
      </c>
      <c r="W172" s="132">
        <v>8.0056999999999992</v>
      </c>
      <c r="X172" s="132">
        <v>6.7994000000000003</v>
      </c>
      <c r="Y172" s="132">
        <v>8.6027000000000005</v>
      </c>
      <c r="Z172" s="132">
        <v>0.85950000000000004</v>
      </c>
      <c r="AA172" s="132">
        <v>7.9916</v>
      </c>
      <c r="AB172" s="132">
        <v>10.4763</v>
      </c>
      <c r="AC172" s="132">
        <v>1.0411999999999999</v>
      </c>
      <c r="AD172" s="133"/>
      <c r="AE172" s="133"/>
      <c r="AF172" s="133"/>
    </row>
    <row r="173" spans="1:32">
      <c r="A173" s="8">
        <v>45474</v>
      </c>
      <c r="B173" s="132">
        <v>770074.03571699001</v>
      </c>
      <c r="C173" s="132">
        <v>526317.73872202996</v>
      </c>
      <c r="D173" s="132">
        <v>243756.29699495999</v>
      </c>
      <c r="E173" s="132">
        <v>274848.98437065998</v>
      </c>
      <c r="F173" s="132">
        <v>261812.6718325</v>
      </c>
      <c r="G173" s="132">
        <v>13036.31253816</v>
      </c>
      <c r="H173" s="132">
        <v>1132518.7583608404</v>
      </c>
      <c r="I173" s="132">
        <v>797485.49770024023</v>
      </c>
      <c r="J173" s="132">
        <v>335033.26066060003</v>
      </c>
      <c r="K173" s="132">
        <v>1278865.0799815503</v>
      </c>
      <c r="L173" s="132">
        <v>826401.61120992992</v>
      </c>
      <c r="M173" s="132">
        <v>452463.46877162007</v>
      </c>
      <c r="N173" s="132">
        <v>15.651300000000001</v>
      </c>
      <c r="O173" s="132">
        <v>16.555700000000002</v>
      </c>
      <c r="P173" s="132">
        <v>16.377800000000001</v>
      </c>
      <c r="Q173" s="132">
        <v>7.4032999999999998</v>
      </c>
      <c r="R173" s="132">
        <v>7.4058999999999999</v>
      </c>
      <c r="S173" s="132">
        <v>27.552800000000001</v>
      </c>
      <c r="T173" s="132">
        <v>27.5792</v>
      </c>
      <c r="U173" s="132">
        <v>33.270200000000003</v>
      </c>
      <c r="V173" s="132">
        <v>9.8162000000000003</v>
      </c>
      <c r="W173" s="132">
        <v>4.9172000000000002</v>
      </c>
      <c r="X173" s="132">
        <v>6.9306999999999999</v>
      </c>
      <c r="Y173" s="132">
        <v>8.4589999999999996</v>
      </c>
      <c r="Z173" s="132">
        <v>0.91779999999999995</v>
      </c>
      <c r="AA173" s="132">
        <v>7.8838999999999997</v>
      </c>
      <c r="AB173" s="132">
        <v>10.271599999999999</v>
      </c>
      <c r="AC173" s="132">
        <v>1.0528999999999999</v>
      </c>
      <c r="AD173" s="133"/>
      <c r="AE173" s="133"/>
      <c r="AF173" s="133"/>
    </row>
    <row r="174" spans="1:32">
      <c r="A174" s="8">
        <v>45505</v>
      </c>
      <c r="B174" s="132">
        <v>777304.26037064998</v>
      </c>
      <c r="C174" s="132">
        <v>532169.19271168998</v>
      </c>
      <c r="D174" s="132">
        <v>245135.06765896</v>
      </c>
      <c r="E174" s="132">
        <v>280398.34619633999</v>
      </c>
      <c r="F174" s="132">
        <v>267300.68927844998</v>
      </c>
      <c r="G174" s="132">
        <v>13097.656917890001</v>
      </c>
      <c r="H174" s="132">
        <v>1120841.7970338201</v>
      </c>
      <c r="I174" s="132">
        <v>775223.79712251003</v>
      </c>
      <c r="J174" s="132">
        <v>345617.99991131003</v>
      </c>
      <c r="K174" s="132">
        <v>1290027.2664333798</v>
      </c>
      <c r="L174" s="132">
        <v>831743.94034219987</v>
      </c>
      <c r="M174" s="132">
        <v>458283.32609117997</v>
      </c>
      <c r="N174" s="132">
        <v>14.109500000000001</v>
      </c>
      <c r="O174" s="132">
        <v>15.159599999999999</v>
      </c>
      <c r="P174" s="132">
        <v>14.6106</v>
      </c>
      <c r="Q174" s="132">
        <v>6.5448000000000004</v>
      </c>
      <c r="R174" s="132">
        <v>6.5430000000000001</v>
      </c>
      <c r="S174" s="132">
        <v>27.651299999999999</v>
      </c>
      <c r="T174" s="132">
        <v>27.6557</v>
      </c>
      <c r="U174" s="132">
        <v>33.541200000000003</v>
      </c>
      <c r="V174" s="132">
        <v>19.846299999999999</v>
      </c>
      <c r="W174" s="132">
        <v>8.3742000000000001</v>
      </c>
      <c r="X174" s="132">
        <v>6.6074999999999999</v>
      </c>
      <c r="Y174" s="132">
        <v>8.4417000000000009</v>
      </c>
      <c r="Z174" s="132">
        <v>0.92310000000000003</v>
      </c>
      <c r="AA174" s="132">
        <v>7.9165999999999999</v>
      </c>
      <c r="AB174" s="132">
        <v>10.224600000000001</v>
      </c>
      <c r="AC174" s="132">
        <v>1.0784</v>
      </c>
      <c r="AD174" s="133"/>
      <c r="AE174" s="133"/>
      <c r="AF174" s="133"/>
    </row>
    <row r="175" spans="1:32">
      <c r="A175" s="8">
        <v>45536</v>
      </c>
      <c r="B175" s="132">
        <v>786080.44148228003</v>
      </c>
      <c r="C175" s="132">
        <v>541603.97139060998</v>
      </c>
      <c r="D175" s="132">
        <v>244476.47009166999</v>
      </c>
      <c r="E175" s="132">
        <v>284751.98181804002</v>
      </c>
      <c r="F175" s="132">
        <v>271681.97264194</v>
      </c>
      <c r="G175" s="132">
        <v>13070.0091761</v>
      </c>
      <c r="H175" s="132">
        <v>1098295.2191575398</v>
      </c>
      <c r="I175" s="132">
        <v>763695.48101640982</v>
      </c>
      <c r="J175" s="132">
        <v>334599.73814113002</v>
      </c>
      <c r="K175" s="132">
        <v>1314981.06930904</v>
      </c>
      <c r="L175" s="132">
        <v>850605.89281283983</v>
      </c>
      <c r="M175" s="132">
        <v>464375.17649620003</v>
      </c>
      <c r="N175" s="132">
        <v>14.0684</v>
      </c>
      <c r="O175" s="132">
        <v>15.154199999999999</v>
      </c>
      <c r="P175" s="132">
        <v>14.6012</v>
      </c>
      <c r="Q175" s="132">
        <v>6.3536999999999999</v>
      </c>
      <c r="R175" s="132">
        <v>6.3517000000000001</v>
      </c>
      <c r="S175" s="132">
        <v>27.630299999999998</v>
      </c>
      <c r="T175" s="132">
        <v>27.639199999999999</v>
      </c>
      <c r="U175" s="132">
        <v>33.422499999999999</v>
      </c>
      <c r="V175" s="132">
        <v>16.049199999999999</v>
      </c>
      <c r="W175" s="132">
        <v>8.1434999999999995</v>
      </c>
      <c r="X175" s="132">
        <v>5.9920999999999998</v>
      </c>
      <c r="Y175" s="132">
        <v>8.5412999999999997</v>
      </c>
      <c r="Z175" s="132">
        <v>0.94740000000000002</v>
      </c>
      <c r="AA175" s="132">
        <v>7.4253</v>
      </c>
      <c r="AB175" s="132">
        <v>10.103400000000001</v>
      </c>
      <c r="AC175" s="132">
        <v>1.1115999999999999</v>
      </c>
      <c r="AD175" s="133"/>
      <c r="AE175" s="133"/>
      <c r="AF175" s="133"/>
    </row>
    <row r="176" spans="1:32">
      <c r="A176" s="8">
        <v>45566</v>
      </c>
      <c r="B176" s="132">
        <v>780447.60446363001</v>
      </c>
      <c r="C176" s="132">
        <v>536788.33199054003</v>
      </c>
      <c r="D176" s="132">
        <v>243659.27247309001</v>
      </c>
      <c r="E176" s="132">
        <v>289071.43222233001</v>
      </c>
      <c r="F176" s="132">
        <v>277125.41054720001</v>
      </c>
      <c r="G176" s="132">
        <v>11946.021675129999</v>
      </c>
      <c r="H176" s="132">
        <v>1121314.2390155098</v>
      </c>
      <c r="I176" s="132">
        <v>793399.24871415005</v>
      </c>
      <c r="J176" s="132">
        <v>327914.99030135997</v>
      </c>
      <c r="K176" s="132">
        <v>1320697.1650010699</v>
      </c>
      <c r="L176" s="132">
        <v>851441.88456774014</v>
      </c>
      <c r="M176" s="132">
        <v>469255.28043332999</v>
      </c>
      <c r="N176" s="132">
        <v>14.1106</v>
      </c>
      <c r="O176" s="132">
        <v>15.5364</v>
      </c>
      <c r="P176" s="132">
        <v>15.2646</v>
      </c>
      <c r="Q176" s="132">
        <v>6.2892000000000001</v>
      </c>
      <c r="R176" s="132">
        <v>6.2873999999999999</v>
      </c>
      <c r="S176" s="132">
        <v>27.735700000000001</v>
      </c>
      <c r="T176" s="132">
        <v>27.7456</v>
      </c>
      <c r="U176" s="132">
        <v>33.365099999999998</v>
      </c>
      <c r="V176" s="132">
        <v>13.872299999999999</v>
      </c>
      <c r="W176" s="132">
        <v>6.4574999999999996</v>
      </c>
      <c r="X176" s="132">
        <v>6.9353999999999996</v>
      </c>
      <c r="Y176" s="132">
        <v>8.6026000000000007</v>
      </c>
      <c r="Z176" s="132">
        <v>0.89459999999999995</v>
      </c>
      <c r="AA176" s="132">
        <v>7.694</v>
      </c>
      <c r="AB176" s="132">
        <v>10.2081</v>
      </c>
      <c r="AC176" s="132">
        <v>1.0387</v>
      </c>
      <c r="AD176" s="133"/>
      <c r="AE176" s="133"/>
      <c r="AF176" s="133"/>
    </row>
    <row r="177" spans="1:32">
      <c r="A177" s="8">
        <v>45597</v>
      </c>
      <c r="B177" s="132">
        <v>790365.05647554004</v>
      </c>
      <c r="C177" s="132">
        <v>541765.38331952004</v>
      </c>
      <c r="D177" s="132">
        <v>248599.67315602</v>
      </c>
      <c r="E177" s="132">
        <v>294951.96018507</v>
      </c>
      <c r="F177" s="132">
        <v>283020.02369826002</v>
      </c>
      <c r="G177" s="132">
        <v>11931.93648681</v>
      </c>
      <c r="H177" s="132">
        <v>1122636.2761193402</v>
      </c>
      <c r="I177" s="132">
        <v>796924.23882835999</v>
      </c>
      <c r="J177" s="132">
        <v>325712.03729097999</v>
      </c>
      <c r="K177" s="132">
        <v>1335915.8534340903</v>
      </c>
      <c r="L177" s="132">
        <v>862312.94666867994</v>
      </c>
      <c r="M177" s="132">
        <v>473602.90676540998</v>
      </c>
      <c r="N177" s="132">
        <v>13.357699999999999</v>
      </c>
      <c r="O177" s="132">
        <v>14.8018</v>
      </c>
      <c r="P177" s="132">
        <v>14.244999999999999</v>
      </c>
      <c r="Q177" s="132">
        <v>6.2431999999999999</v>
      </c>
      <c r="R177" s="132">
        <v>6.2439999999999998</v>
      </c>
      <c r="S177" s="132">
        <v>27.1934</v>
      </c>
      <c r="T177" s="132">
        <v>27.206199999999999</v>
      </c>
      <c r="U177" s="132">
        <v>32.665700000000001</v>
      </c>
      <c r="V177" s="132">
        <v>13.254200000000001</v>
      </c>
      <c r="W177" s="132">
        <v>7.1087999999999996</v>
      </c>
      <c r="X177" s="132">
        <v>7.4573</v>
      </c>
      <c r="Y177" s="132">
        <v>8.4356000000000009</v>
      </c>
      <c r="Z177" s="132">
        <v>0.83550000000000002</v>
      </c>
      <c r="AA177" s="132">
        <v>7.6212</v>
      </c>
      <c r="AB177" s="132">
        <v>10.256500000000001</v>
      </c>
      <c r="AC177" s="132">
        <v>1.0646</v>
      </c>
      <c r="AD177" s="133"/>
      <c r="AE177" s="133"/>
      <c r="AF177" s="133"/>
    </row>
    <row r="178" spans="1:32">
      <c r="A178" s="8">
        <v>45627</v>
      </c>
      <c r="B178" s="132">
        <v>782219.07062774</v>
      </c>
      <c r="C178" s="132">
        <v>531408.56119597994</v>
      </c>
      <c r="D178" s="132">
        <v>250810.50943176</v>
      </c>
      <c r="E178" s="132">
        <v>291759.56418992003</v>
      </c>
      <c r="F178" s="132">
        <v>280116.67716557998</v>
      </c>
      <c r="G178" s="132">
        <v>11642.88702434</v>
      </c>
      <c r="H178" s="132">
        <v>1227642.4079868596</v>
      </c>
      <c r="I178" s="132">
        <v>896538.76843407028</v>
      </c>
      <c r="J178" s="132">
        <v>331103.63955278997</v>
      </c>
      <c r="K178" s="132">
        <v>1381874.9500687101</v>
      </c>
      <c r="L178" s="132">
        <v>896810.57919934997</v>
      </c>
      <c r="M178" s="132">
        <v>485064.37086936005</v>
      </c>
      <c r="N178" s="132">
        <v>13.737500000000001</v>
      </c>
      <c r="O178" s="132">
        <v>15.0021</v>
      </c>
      <c r="P178" s="132">
        <v>14.599399999999999</v>
      </c>
      <c r="Q178" s="132">
        <v>6.2554999999999996</v>
      </c>
      <c r="R178" s="132">
        <v>6.2496</v>
      </c>
      <c r="S178" s="132">
        <v>27.7974</v>
      </c>
      <c r="T178" s="132">
        <v>27.808199999999999</v>
      </c>
      <c r="U178" s="132">
        <v>33.658700000000003</v>
      </c>
      <c r="V178" s="132">
        <v>14.713699999999999</v>
      </c>
      <c r="W178" s="132">
        <v>8.9337</v>
      </c>
      <c r="X178" s="132">
        <v>7.2984999999999998</v>
      </c>
      <c r="Y178" s="132">
        <v>8.3117000000000001</v>
      </c>
      <c r="Z178" s="132">
        <v>0.83260000000000001</v>
      </c>
      <c r="AA178" s="132">
        <v>7.2891000000000004</v>
      </c>
      <c r="AB178" s="132">
        <v>9.9954000000000001</v>
      </c>
      <c r="AC178" s="132">
        <v>1.0572999999999999</v>
      </c>
      <c r="AD178" s="133"/>
      <c r="AE178" s="133"/>
      <c r="AF178" s="133"/>
    </row>
    <row r="179" spans="1:32">
      <c r="A179" s="8">
        <v>45658</v>
      </c>
      <c r="B179" s="132">
        <v>774407.91559429001</v>
      </c>
      <c r="C179" s="132">
        <v>533595.10044112999</v>
      </c>
      <c r="D179" s="132">
        <v>240812.81515315999</v>
      </c>
      <c r="E179" s="132">
        <v>297387.04787749</v>
      </c>
      <c r="F179" s="132">
        <v>285816.81691229</v>
      </c>
      <c r="G179" s="132">
        <v>11570.2309652</v>
      </c>
      <c r="H179" s="132">
        <v>1183648.21080099</v>
      </c>
      <c r="I179" s="132">
        <v>847598.64050361002</v>
      </c>
      <c r="J179" s="132">
        <v>336049.57029738004</v>
      </c>
      <c r="K179" s="132">
        <v>1365641.0550475302</v>
      </c>
      <c r="L179" s="132">
        <v>880418.08783410001</v>
      </c>
      <c r="M179" s="132">
        <v>485222.96721342998</v>
      </c>
      <c r="N179" s="132">
        <v>15.6356</v>
      </c>
      <c r="O179" s="132">
        <v>16.575500000000002</v>
      </c>
      <c r="P179" s="132">
        <v>16.532</v>
      </c>
      <c r="Q179" s="132">
        <v>6.2794999999999996</v>
      </c>
      <c r="R179" s="132">
        <v>6.2778999999999998</v>
      </c>
      <c r="S179" s="132">
        <v>28.189499999999999</v>
      </c>
      <c r="T179" s="132">
        <v>28.199100000000001</v>
      </c>
      <c r="U179" s="132">
        <v>34.0657</v>
      </c>
      <c r="V179" s="132">
        <v>15.263</v>
      </c>
      <c r="W179" s="132">
        <v>5.6242000000000001</v>
      </c>
      <c r="X179" s="132">
        <v>7.5743999999999998</v>
      </c>
      <c r="Y179" s="132">
        <v>8.5900999999999996</v>
      </c>
      <c r="Z179" s="132">
        <v>0.83120000000000005</v>
      </c>
      <c r="AA179" s="132">
        <v>7.4923000000000002</v>
      </c>
      <c r="AB179" s="132">
        <v>10.1884</v>
      </c>
      <c r="AC179" s="132">
        <v>1.0226999999999999</v>
      </c>
      <c r="AD179" s="133"/>
      <c r="AE179" s="133"/>
      <c r="AF179" s="133"/>
    </row>
    <row r="180" spans="1:32">
      <c r="A180" s="8">
        <v>45689</v>
      </c>
      <c r="B180" s="132">
        <v>788997.69236026006</v>
      </c>
      <c r="C180" s="132">
        <v>549132.70473012002</v>
      </c>
      <c r="D180" s="132">
        <v>239864.98763014001</v>
      </c>
      <c r="E180" s="132">
        <v>301044.66417576</v>
      </c>
      <c r="F180" s="132">
        <v>289569.91322793998</v>
      </c>
      <c r="G180" s="132">
        <v>11474.750947820001</v>
      </c>
      <c r="H180" s="132">
        <v>1178792.6350090201</v>
      </c>
      <c r="I180" s="132">
        <v>868849.37618282996</v>
      </c>
      <c r="J180" s="132">
        <v>309943.25882618991</v>
      </c>
      <c r="K180" s="132">
        <v>1377980.8703743301</v>
      </c>
      <c r="L180" s="132">
        <v>893939.05714070995</v>
      </c>
      <c r="M180" s="132">
        <v>484041.81323361996</v>
      </c>
      <c r="N180" s="132">
        <v>14.414</v>
      </c>
      <c r="O180" s="132">
        <v>15.6327</v>
      </c>
      <c r="P180" s="132">
        <v>15.225899999999999</v>
      </c>
      <c r="Q180" s="132">
        <v>6.2161</v>
      </c>
      <c r="R180" s="132">
        <v>6.2153</v>
      </c>
      <c r="S180" s="132">
        <v>28.1967</v>
      </c>
      <c r="T180" s="132">
        <v>28.227799999999998</v>
      </c>
      <c r="U180" s="132">
        <v>34.485599999999998</v>
      </c>
      <c r="V180" s="132">
        <v>9.3343000000000007</v>
      </c>
      <c r="W180" s="132">
        <v>6.5542999999999996</v>
      </c>
      <c r="X180" s="132">
        <v>7.9782000000000002</v>
      </c>
      <c r="Y180" s="132">
        <v>8.9603000000000002</v>
      </c>
      <c r="Z180" s="132">
        <v>0.81879999999999997</v>
      </c>
      <c r="AA180" s="132">
        <v>7.6707000000000001</v>
      </c>
      <c r="AB180" s="132">
        <v>10.3048</v>
      </c>
      <c r="AC180" s="132">
        <v>0.98419999999999996</v>
      </c>
      <c r="AD180" s="133"/>
      <c r="AE180" s="133"/>
      <c r="AF180" s="133"/>
    </row>
    <row r="181" spans="1:32">
      <c r="A181" s="8">
        <v>45717</v>
      </c>
      <c r="B181" s="132">
        <v>804408.58701043006</v>
      </c>
      <c r="C181" s="132">
        <v>563629.86224885995</v>
      </c>
      <c r="D181" s="132">
        <v>240778.72476156999</v>
      </c>
      <c r="E181" s="132">
        <v>307384.70912314003</v>
      </c>
      <c r="F181" s="132">
        <v>296992.76599540003</v>
      </c>
      <c r="G181" s="132">
        <v>10391.94312774</v>
      </c>
      <c r="H181" s="132">
        <v>1204815.6092614001</v>
      </c>
      <c r="I181" s="132">
        <v>895419.61400735995</v>
      </c>
      <c r="J181" s="132">
        <v>309395.99525404006</v>
      </c>
      <c r="K181" s="132">
        <v>1379104.5950466397</v>
      </c>
      <c r="L181" s="132">
        <v>888654.94525830005</v>
      </c>
      <c r="M181" s="132">
        <v>490449.64978833997</v>
      </c>
      <c r="N181" s="132">
        <v>14.518599999999999</v>
      </c>
      <c r="O181" s="132">
        <v>15.743399999999999</v>
      </c>
      <c r="P181" s="132">
        <v>15.5357</v>
      </c>
      <c r="Q181" s="132">
        <v>6.2683</v>
      </c>
      <c r="R181" s="132">
        <v>6.2676999999999996</v>
      </c>
      <c r="S181" s="132">
        <v>28.789899999999999</v>
      </c>
      <c r="T181" s="132">
        <v>28.810500000000001</v>
      </c>
      <c r="U181" s="132">
        <v>35.416600000000003</v>
      </c>
      <c r="V181" s="132">
        <v>10.429600000000001</v>
      </c>
      <c r="W181" s="132">
        <v>6.3913000000000002</v>
      </c>
      <c r="X181" s="132">
        <v>8.2809000000000008</v>
      </c>
      <c r="Y181" s="132">
        <v>9.3148</v>
      </c>
      <c r="Z181" s="132">
        <v>0.74719999999999998</v>
      </c>
      <c r="AA181" s="132">
        <v>7.6886000000000001</v>
      </c>
      <c r="AB181" s="132">
        <v>10.2525</v>
      </c>
      <c r="AC181" s="132">
        <v>0.9929</v>
      </c>
      <c r="AD181" s="133"/>
      <c r="AE181" s="133"/>
      <c r="AF181" s="133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10" customWidth="1"/>
    <col min="5" max="6" width="9" style="10" customWidth="1"/>
    <col min="7" max="7" width="12" style="10" customWidth="1"/>
    <col min="8" max="8" width="10.66406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129</v>
      </c>
      <c r="B1" s="18"/>
    </row>
    <row r="2" spans="1:19" ht="5.25" customHeight="1"/>
    <row r="3" spans="1:19">
      <c r="A3" s="110" t="s">
        <v>32</v>
      </c>
    </row>
    <row r="4" spans="1:19" ht="12.75" customHeight="1">
      <c r="A4" s="12" t="s">
        <v>128</v>
      </c>
    </row>
    <row r="5" spans="1:19" ht="12.75" customHeight="1">
      <c r="A5" s="13" t="s">
        <v>226</v>
      </c>
    </row>
    <row r="6" spans="1:19" ht="12.75" customHeight="1">
      <c r="A6" s="181" t="s">
        <v>0</v>
      </c>
      <c r="B6" s="183" t="s">
        <v>196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63</v>
      </c>
      <c r="P6" s="184" t="s">
        <v>65</v>
      </c>
    </row>
    <row r="7" spans="1:19" s="14" customFormat="1" ht="12.75" customHeigh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19" s="15" customFormat="1" ht="28.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19" s="15" customFormat="1" ht="90" customHeight="1">
      <c r="A9" s="182"/>
      <c r="B9" s="179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184</v>
      </c>
      <c r="L9" s="157" t="s">
        <v>13</v>
      </c>
      <c r="M9" s="157" t="s">
        <v>64</v>
      </c>
      <c r="N9" s="157" t="s">
        <v>31</v>
      </c>
      <c r="O9" s="185"/>
      <c r="P9" s="186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6912.9535684299999</v>
      </c>
      <c r="C11" s="10">
        <v>1.15E-2</v>
      </c>
      <c r="D11" s="10">
        <v>1.15E-2</v>
      </c>
      <c r="E11" s="10">
        <v>0</v>
      </c>
      <c r="F11" s="10">
        <v>0</v>
      </c>
      <c r="G11" s="10">
        <v>0</v>
      </c>
      <c r="H11" s="10">
        <v>0</v>
      </c>
      <c r="I11" s="10">
        <v>3260.1506902800002</v>
      </c>
      <c r="J11" s="10">
        <v>26.50739682</v>
      </c>
      <c r="K11" s="10">
        <v>3233.6432934600002</v>
      </c>
      <c r="L11" s="10">
        <v>3652.7913781500001</v>
      </c>
      <c r="M11" s="10">
        <v>3652.7418361499999</v>
      </c>
      <c r="N11" s="10">
        <v>4.9542000000000003E-2</v>
      </c>
      <c r="O11" s="10">
        <v>0</v>
      </c>
      <c r="P11" s="10">
        <v>1.64167E-3</v>
      </c>
    </row>
    <row r="12" spans="1:19" hidden="1" outlineLevel="1">
      <c r="A12" s="8">
        <v>40575</v>
      </c>
      <c r="B12" s="127">
        <v>6965.1253842799997</v>
      </c>
      <c r="C12" s="127">
        <v>1.15E-2</v>
      </c>
      <c r="D12" s="127">
        <v>1.15E-2</v>
      </c>
      <c r="E12" s="127">
        <v>0</v>
      </c>
      <c r="F12" s="127">
        <v>0</v>
      </c>
      <c r="G12" s="127">
        <v>0</v>
      </c>
      <c r="H12" s="127">
        <v>0</v>
      </c>
      <c r="I12" s="127">
        <v>3323.9155586299999</v>
      </c>
      <c r="J12" s="127">
        <v>28.558327850000001</v>
      </c>
      <c r="K12" s="127">
        <v>3295.35723078</v>
      </c>
      <c r="L12" s="127">
        <v>3641.1983256499998</v>
      </c>
      <c r="M12" s="127">
        <v>3641.1554376499998</v>
      </c>
      <c r="N12" s="127">
        <v>4.2888000000000003E-2</v>
      </c>
      <c r="O12" s="127">
        <v>0</v>
      </c>
      <c r="P12" s="127">
        <v>1.3890199999999999E-3</v>
      </c>
      <c r="Q12" s="127"/>
      <c r="R12" s="127"/>
      <c r="S12" s="127"/>
    </row>
    <row r="13" spans="1:19" hidden="1" outlineLevel="1">
      <c r="A13" s="8">
        <v>40603</v>
      </c>
      <c r="B13" s="127">
        <v>7031.07512752</v>
      </c>
      <c r="C13" s="127">
        <v>1.15E-2</v>
      </c>
      <c r="D13" s="127">
        <v>1.15E-2</v>
      </c>
      <c r="E13" s="127">
        <v>0</v>
      </c>
      <c r="F13" s="127">
        <v>0.31653566999999999</v>
      </c>
      <c r="G13" s="127">
        <v>0.31653566999999999</v>
      </c>
      <c r="H13" s="127">
        <v>0</v>
      </c>
      <c r="I13" s="127">
        <v>3392.7632278599999</v>
      </c>
      <c r="J13" s="127">
        <v>27.08208995</v>
      </c>
      <c r="K13" s="127">
        <v>3365.68113791</v>
      </c>
      <c r="L13" s="127">
        <v>3637.9838639899999</v>
      </c>
      <c r="M13" s="127">
        <v>3637.9457118199998</v>
      </c>
      <c r="N13" s="127">
        <v>3.8152169999999999E-2</v>
      </c>
      <c r="O13" s="127">
        <v>0</v>
      </c>
      <c r="P13" s="127">
        <v>1.6048200000000001E-3</v>
      </c>
      <c r="Q13" s="127"/>
      <c r="R13" s="127"/>
      <c r="S13" s="127"/>
    </row>
    <row r="14" spans="1:19" hidden="1" outlineLevel="1">
      <c r="A14" s="8">
        <v>40634</v>
      </c>
      <c r="B14" s="127">
        <v>7024.0721574500003</v>
      </c>
      <c r="C14" s="127">
        <v>1.15E-2</v>
      </c>
      <c r="D14" s="127">
        <v>1.15E-2</v>
      </c>
      <c r="E14" s="127">
        <v>0</v>
      </c>
      <c r="F14" s="127">
        <v>0.33491875999999998</v>
      </c>
      <c r="G14" s="127">
        <v>0.32296289</v>
      </c>
      <c r="H14" s="127">
        <v>1.195587E-2</v>
      </c>
      <c r="I14" s="127">
        <v>3368.60941667</v>
      </c>
      <c r="J14" s="127">
        <v>28.137121579999999</v>
      </c>
      <c r="K14" s="127">
        <v>3340.47229509</v>
      </c>
      <c r="L14" s="127">
        <v>3655.1163220200001</v>
      </c>
      <c r="M14" s="127">
        <v>3655.0804640199999</v>
      </c>
      <c r="N14" s="127">
        <v>3.5858000000000001E-2</v>
      </c>
      <c r="O14" s="127">
        <v>0</v>
      </c>
      <c r="P14" s="127">
        <v>1.44046E-3</v>
      </c>
      <c r="Q14" s="127"/>
      <c r="R14" s="127"/>
      <c r="S14" s="127"/>
    </row>
    <row r="15" spans="1:19" hidden="1" outlineLevel="1">
      <c r="A15" s="8">
        <v>40664</v>
      </c>
      <c r="B15" s="127">
        <v>6996.8558840100004</v>
      </c>
      <c r="C15" s="127">
        <v>1.261493E-2</v>
      </c>
      <c r="D15" s="127">
        <v>1.15E-2</v>
      </c>
      <c r="E15" s="127">
        <v>1.1149300000000001E-3</v>
      </c>
      <c r="F15" s="127">
        <v>0.25516536000000001</v>
      </c>
      <c r="G15" s="127">
        <v>0.24661163999999999</v>
      </c>
      <c r="H15" s="127">
        <v>8.5537200000000008E-3</v>
      </c>
      <c r="I15" s="127">
        <v>3336.8360455799998</v>
      </c>
      <c r="J15" s="127">
        <v>28.567481990000001</v>
      </c>
      <c r="K15" s="127">
        <v>3308.2685635900002</v>
      </c>
      <c r="L15" s="127">
        <v>3659.7520581399999</v>
      </c>
      <c r="M15" s="127">
        <v>3659.7176441400002</v>
      </c>
      <c r="N15" s="127">
        <v>3.4414E-2</v>
      </c>
      <c r="O15" s="127">
        <v>0</v>
      </c>
      <c r="P15" s="127">
        <v>1.5810399999999999E-3</v>
      </c>
      <c r="Q15" s="127"/>
      <c r="R15" s="127"/>
      <c r="S15" s="127"/>
    </row>
    <row r="16" spans="1:19" hidden="1" outlineLevel="1">
      <c r="A16" s="8">
        <v>40695</v>
      </c>
      <c r="B16" s="127">
        <v>7106.7832271400002</v>
      </c>
      <c r="C16" s="127">
        <v>1.15462E-2</v>
      </c>
      <c r="D16" s="127">
        <v>1.15E-2</v>
      </c>
      <c r="E16" s="127">
        <v>4.6199999999999998E-5</v>
      </c>
      <c r="F16" s="127">
        <v>0.11145242</v>
      </c>
      <c r="G16" s="127">
        <v>0.10615918000000001</v>
      </c>
      <c r="H16" s="127">
        <v>5.2932400000000003E-3</v>
      </c>
      <c r="I16" s="127">
        <v>3457.4087955999998</v>
      </c>
      <c r="J16" s="127">
        <v>29.03174229</v>
      </c>
      <c r="K16" s="127">
        <v>3428.3770533100001</v>
      </c>
      <c r="L16" s="127">
        <v>3649.2514329199998</v>
      </c>
      <c r="M16" s="127">
        <v>3649.21850292</v>
      </c>
      <c r="N16" s="127">
        <v>3.2930000000000001E-2</v>
      </c>
      <c r="O16" s="127">
        <v>0</v>
      </c>
      <c r="P16" s="127">
        <v>1.4869099999999999E-3</v>
      </c>
      <c r="Q16" s="127"/>
      <c r="R16" s="127"/>
      <c r="S16" s="127"/>
    </row>
    <row r="17" spans="1:19" hidden="1" outlineLevel="1">
      <c r="A17" s="8">
        <v>40725</v>
      </c>
      <c r="B17" s="127">
        <v>7101.70699289</v>
      </c>
      <c r="C17" s="127">
        <v>1.15462E-2</v>
      </c>
      <c r="D17" s="127">
        <v>1.15E-2</v>
      </c>
      <c r="E17" s="127">
        <v>4.6199999999999998E-5</v>
      </c>
      <c r="F17" s="127">
        <v>0.31041077</v>
      </c>
      <c r="G17" s="127">
        <v>0.29958548000000002</v>
      </c>
      <c r="H17" s="127">
        <v>1.082529E-2</v>
      </c>
      <c r="I17" s="127">
        <v>3464.1730279499998</v>
      </c>
      <c r="J17" s="127">
        <v>29.056033759999998</v>
      </c>
      <c r="K17" s="127">
        <v>3435.1169941899998</v>
      </c>
      <c r="L17" s="127">
        <v>3637.2120079699998</v>
      </c>
      <c r="M17" s="127">
        <v>3637.1822719699999</v>
      </c>
      <c r="N17" s="127">
        <v>2.9735999999999999E-2</v>
      </c>
      <c r="O17" s="127">
        <v>0</v>
      </c>
      <c r="P17" s="127">
        <v>1.4091900000000001E-3</v>
      </c>
      <c r="Q17" s="127"/>
      <c r="R17" s="127"/>
      <c r="S17" s="127"/>
    </row>
    <row r="18" spans="1:19" hidden="1" outlineLevel="1">
      <c r="A18" s="8">
        <v>40756</v>
      </c>
      <c r="B18" s="127">
        <v>7037.3244730799997</v>
      </c>
      <c r="C18" s="127">
        <v>1.15462E-2</v>
      </c>
      <c r="D18" s="127">
        <v>1.15E-2</v>
      </c>
      <c r="E18" s="127">
        <v>4.6199999999999998E-5</v>
      </c>
      <c r="F18" s="127">
        <v>0.58673571999999996</v>
      </c>
      <c r="G18" s="127">
        <v>0.57495158000000002</v>
      </c>
      <c r="H18" s="127">
        <v>1.178414E-2</v>
      </c>
      <c r="I18" s="127">
        <v>3431.5492187300001</v>
      </c>
      <c r="J18" s="127">
        <v>30.013352449999999</v>
      </c>
      <c r="K18" s="127">
        <v>3401.5358662799999</v>
      </c>
      <c r="L18" s="127">
        <v>3605.1769724300002</v>
      </c>
      <c r="M18" s="127">
        <v>3605.15497043</v>
      </c>
      <c r="N18" s="127">
        <v>2.2002000000000001E-2</v>
      </c>
      <c r="O18" s="127">
        <v>0</v>
      </c>
      <c r="P18" s="127">
        <v>1.53381E-3</v>
      </c>
      <c r="Q18" s="127"/>
      <c r="R18" s="127"/>
      <c r="S18" s="127"/>
    </row>
    <row r="19" spans="1:19" hidden="1" outlineLevel="1">
      <c r="A19" s="8">
        <v>40787</v>
      </c>
      <c r="B19" s="127">
        <v>7078.5729958399997</v>
      </c>
      <c r="C19" s="127">
        <v>70.84306909</v>
      </c>
      <c r="D19" s="127">
        <v>1.15E-2</v>
      </c>
      <c r="E19" s="127">
        <v>70.831569090000002</v>
      </c>
      <c r="F19" s="127">
        <v>0.41745365000000001</v>
      </c>
      <c r="G19" s="127">
        <v>0.40216078999999999</v>
      </c>
      <c r="H19" s="127">
        <v>1.529286E-2</v>
      </c>
      <c r="I19" s="127">
        <v>3485.0571357700001</v>
      </c>
      <c r="J19" s="127">
        <v>29.966080510000001</v>
      </c>
      <c r="K19" s="127">
        <v>3455.0910552599998</v>
      </c>
      <c r="L19" s="127">
        <v>3522.2553373300002</v>
      </c>
      <c r="M19" s="127">
        <v>3522.23479933</v>
      </c>
      <c r="N19" s="127">
        <v>2.0538000000000001E-2</v>
      </c>
      <c r="O19" s="127">
        <v>0</v>
      </c>
      <c r="P19" s="127">
        <v>1.43144E-3</v>
      </c>
      <c r="Q19" s="127"/>
      <c r="R19" s="127"/>
      <c r="S19" s="127"/>
    </row>
    <row r="20" spans="1:19" hidden="1" outlineLevel="1">
      <c r="A20" s="8">
        <v>40817</v>
      </c>
      <c r="B20" s="127">
        <v>7110.6337949999997</v>
      </c>
      <c r="C20" s="127">
        <v>127.06023054000001</v>
      </c>
      <c r="D20" s="127">
        <v>1.1506829999999999E-2</v>
      </c>
      <c r="E20" s="127">
        <v>127.04872371</v>
      </c>
      <c r="F20" s="127">
        <v>0.26613972000000002</v>
      </c>
      <c r="G20" s="127">
        <v>0.25103938999999997</v>
      </c>
      <c r="H20" s="127">
        <v>1.510033E-2</v>
      </c>
      <c r="I20" s="127">
        <v>3486.7210086199998</v>
      </c>
      <c r="J20" s="127">
        <v>30.126067840000001</v>
      </c>
      <c r="K20" s="127">
        <v>3456.5949407799999</v>
      </c>
      <c r="L20" s="127">
        <v>3496.5864161200002</v>
      </c>
      <c r="M20" s="127">
        <v>3496.5673421199999</v>
      </c>
      <c r="N20" s="127">
        <v>1.9074000000000001E-2</v>
      </c>
      <c r="O20" s="127">
        <v>0</v>
      </c>
      <c r="P20" s="127">
        <v>1.49336E-3</v>
      </c>
      <c r="Q20" s="127"/>
      <c r="R20" s="127"/>
      <c r="S20" s="127"/>
    </row>
    <row r="21" spans="1:19" hidden="1" outlineLevel="1">
      <c r="A21" s="8">
        <v>40848</v>
      </c>
      <c r="B21" s="127">
        <v>6993.8597034200002</v>
      </c>
      <c r="C21" s="127">
        <v>127.06022371</v>
      </c>
      <c r="D21" s="127">
        <v>1.15E-2</v>
      </c>
      <c r="E21" s="127">
        <v>127.04872371</v>
      </c>
      <c r="F21" s="127">
        <v>0.32068807999999999</v>
      </c>
      <c r="G21" s="127">
        <v>0.30675717000000002</v>
      </c>
      <c r="H21" s="127">
        <v>1.3930909999999999E-2</v>
      </c>
      <c r="I21" s="127">
        <v>3437.5265479999998</v>
      </c>
      <c r="J21" s="127">
        <v>32.555671629999999</v>
      </c>
      <c r="K21" s="127">
        <v>3404.97087637</v>
      </c>
      <c r="L21" s="127">
        <v>3428.9522436299999</v>
      </c>
      <c r="M21" s="127">
        <v>3428.93463363</v>
      </c>
      <c r="N21" s="127">
        <v>1.7610000000000001E-2</v>
      </c>
      <c r="O21" s="127">
        <v>0</v>
      </c>
      <c r="P21" s="127">
        <v>1.40686E-3</v>
      </c>
      <c r="Q21" s="127"/>
      <c r="R21" s="127"/>
      <c r="S21" s="127"/>
    </row>
    <row r="22" spans="1:19" hidden="1" outlineLevel="1">
      <c r="A22" s="8">
        <v>40878</v>
      </c>
      <c r="B22" s="127">
        <v>6624.5507726100004</v>
      </c>
      <c r="C22" s="127">
        <v>127.15634797</v>
      </c>
      <c r="D22" s="127">
        <v>1.15E-2</v>
      </c>
      <c r="E22" s="127">
        <v>127.14484797</v>
      </c>
      <c r="F22" s="127">
        <v>1.5006530000000001E-2</v>
      </c>
      <c r="G22" s="127">
        <v>0</v>
      </c>
      <c r="H22" s="127">
        <v>1.5006530000000001E-2</v>
      </c>
      <c r="I22" s="127">
        <v>3285.9940355799999</v>
      </c>
      <c r="J22" s="127">
        <v>5.9280462800000002</v>
      </c>
      <c r="K22" s="127">
        <v>3280.0659893000002</v>
      </c>
      <c r="L22" s="127">
        <v>3211.3853825299998</v>
      </c>
      <c r="M22" s="127">
        <v>3211.3692365299999</v>
      </c>
      <c r="N22" s="127">
        <v>1.6146000000000001E-2</v>
      </c>
      <c r="O22" s="127">
        <v>0</v>
      </c>
      <c r="P22" s="127">
        <v>1.80657E-3</v>
      </c>
      <c r="Q22" s="127"/>
      <c r="R22" s="127"/>
      <c r="S22" s="127"/>
    </row>
    <row r="23" spans="1:19" hidden="1" outlineLevel="1">
      <c r="A23" s="8">
        <v>40909</v>
      </c>
      <c r="B23" s="127">
        <v>6579.1685468599999</v>
      </c>
      <c r="C23" s="127">
        <v>127.14275902</v>
      </c>
      <c r="D23" s="127">
        <v>1.152077E-2</v>
      </c>
      <c r="E23" s="127">
        <v>127.13123825</v>
      </c>
      <c r="F23" s="127">
        <v>0.28478372000000002</v>
      </c>
      <c r="G23" s="127">
        <v>0.28416398999999998</v>
      </c>
      <c r="H23" s="127">
        <v>6.1972999999999998E-4</v>
      </c>
      <c r="I23" s="127">
        <v>3271.7549835899999</v>
      </c>
      <c r="J23" s="127">
        <v>8.9377898899999995</v>
      </c>
      <c r="K23" s="127">
        <v>3262.8171937000002</v>
      </c>
      <c r="L23" s="127">
        <v>3179.9860205300001</v>
      </c>
      <c r="M23" s="127">
        <v>3179.9713385300001</v>
      </c>
      <c r="N23" s="127">
        <v>1.4682000000000001E-2</v>
      </c>
      <c r="O23" s="127">
        <v>0</v>
      </c>
      <c r="P23" s="127">
        <v>1.72704E-3</v>
      </c>
      <c r="Q23" s="127"/>
      <c r="R23" s="127"/>
      <c r="S23" s="127"/>
    </row>
    <row r="24" spans="1:19" hidden="1" outlineLevel="1">
      <c r="A24" s="8">
        <v>40940</v>
      </c>
      <c r="B24" s="127">
        <v>6562.1543790699998</v>
      </c>
      <c r="C24" s="127">
        <v>127.19510515</v>
      </c>
      <c r="D24" s="127">
        <v>6.1622709999999997E-2</v>
      </c>
      <c r="E24" s="127">
        <v>127.13348243999999</v>
      </c>
      <c r="F24" s="127">
        <v>0.63662585000000005</v>
      </c>
      <c r="G24" s="127">
        <v>0.63367552999999999</v>
      </c>
      <c r="H24" s="127">
        <v>2.9503200000000002E-3</v>
      </c>
      <c r="I24" s="127">
        <v>3255.3125325599999</v>
      </c>
      <c r="J24" s="127">
        <v>7.5382056400000002</v>
      </c>
      <c r="K24" s="127">
        <v>3247.77432692</v>
      </c>
      <c r="L24" s="127">
        <v>3179.0101155100001</v>
      </c>
      <c r="M24" s="127">
        <v>3178.9968975000002</v>
      </c>
      <c r="N24" s="127">
        <v>1.3218010000000001E-2</v>
      </c>
      <c r="O24" s="127">
        <v>0</v>
      </c>
      <c r="P24" s="127">
        <v>1.52973E-3</v>
      </c>
      <c r="Q24" s="127"/>
      <c r="R24" s="127"/>
      <c r="S24" s="127"/>
    </row>
    <row r="25" spans="1:19" hidden="1" outlineLevel="1">
      <c r="A25" s="8">
        <v>40969</v>
      </c>
      <c r="B25" s="127">
        <v>6563.13701864</v>
      </c>
      <c r="C25" s="127">
        <v>127.20789152</v>
      </c>
      <c r="D25" s="127">
        <v>6.1940460000000003E-2</v>
      </c>
      <c r="E25" s="127">
        <v>127.14595106</v>
      </c>
      <c r="F25" s="127">
        <v>0.32066968000000001</v>
      </c>
      <c r="G25" s="127">
        <v>0.31173410000000001</v>
      </c>
      <c r="H25" s="127">
        <v>8.9355800000000003E-3</v>
      </c>
      <c r="I25" s="127">
        <v>3285.9386599099998</v>
      </c>
      <c r="J25" s="127">
        <v>6.8305710399999997</v>
      </c>
      <c r="K25" s="127">
        <v>3279.1080888699998</v>
      </c>
      <c r="L25" s="127">
        <v>3149.6697975299999</v>
      </c>
      <c r="M25" s="127">
        <v>3149.6580435300002</v>
      </c>
      <c r="N25" s="127">
        <v>1.1754000000000001E-2</v>
      </c>
      <c r="O25" s="127">
        <v>0</v>
      </c>
      <c r="P25" s="127">
        <v>1.60078E-3</v>
      </c>
      <c r="Q25" s="127"/>
      <c r="R25" s="127"/>
      <c r="S25" s="127"/>
    </row>
    <row r="26" spans="1:19" hidden="1" outlineLevel="1">
      <c r="A26" s="8">
        <v>41000</v>
      </c>
      <c r="B26" s="127">
        <v>6543.6555764000004</v>
      </c>
      <c r="C26" s="127">
        <v>70.974852369999994</v>
      </c>
      <c r="D26" s="127">
        <v>4.1656690000000003E-2</v>
      </c>
      <c r="E26" s="127">
        <v>70.933195679999997</v>
      </c>
      <c r="F26" s="127">
        <v>0.67108363000000004</v>
      </c>
      <c r="G26" s="127">
        <v>0.65699406999999999</v>
      </c>
      <c r="H26" s="127">
        <v>1.4089559999999999E-2</v>
      </c>
      <c r="I26" s="127">
        <v>3322.3235726500002</v>
      </c>
      <c r="J26" s="127">
        <v>9.5647379899999994</v>
      </c>
      <c r="K26" s="127">
        <v>3312.75883466</v>
      </c>
      <c r="L26" s="127">
        <v>3149.6860677499999</v>
      </c>
      <c r="M26" s="127">
        <v>3149.6757777500002</v>
      </c>
      <c r="N26" s="127">
        <v>1.0290000000000001E-2</v>
      </c>
      <c r="O26" s="127">
        <v>0</v>
      </c>
      <c r="P26" s="127">
        <v>1.56613E-3</v>
      </c>
      <c r="Q26" s="127"/>
      <c r="R26" s="127"/>
      <c r="S26" s="127"/>
    </row>
    <row r="27" spans="1:19" hidden="1" outlineLevel="1">
      <c r="A27" s="8">
        <v>41030</v>
      </c>
      <c r="B27" s="127">
        <v>6525.8079481499999</v>
      </c>
      <c r="C27" s="127">
        <v>79.748143740000003</v>
      </c>
      <c r="D27" s="127">
        <v>2.623166E-2</v>
      </c>
      <c r="E27" s="127">
        <v>79.721912079999996</v>
      </c>
      <c r="F27" s="127">
        <v>0.52950927000000003</v>
      </c>
      <c r="G27" s="127">
        <v>0.52868577999999999</v>
      </c>
      <c r="H27" s="127">
        <v>8.2348999999999996E-4</v>
      </c>
      <c r="I27" s="127">
        <v>3286.6878730499998</v>
      </c>
      <c r="J27" s="127">
        <v>4.0559348899999996</v>
      </c>
      <c r="K27" s="127">
        <v>3282.6319381600001</v>
      </c>
      <c r="L27" s="127">
        <v>3158.8424220900001</v>
      </c>
      <c r="M27" s="127">
        <v>3158.8335960899999</v>
      </c>
      <c r="N27" s="127">
        <v>8.8260000000000005E-3</v>
      </c>
      <c r="O27" s="127">
        <v>0</v>
      </c>
      <c r="P27" s="127">
        <v>1.65771E-3</v>
      </c>
      <c r="Q27" s="127"/>
      <c r="R27" s="127"/>
      <c r="S27" s="127"/>
    </row>
    <row r="28" spans="1:19" hidden="1" outlineLevel="1">
      <c r="A28" s="8">
        <v>41061</v>
      </c>
      <c r="B28" s="127">
        <v>6531.4052307499996</v>
      </c>
      <c r="C28" s="127">
        <v>79.736796729999995</v>
      </c>
      <c r="D28" s="127">
        <v>2.2620919999999999E-2</v>
      </c>
      <c r="E28" s="127">
        <v>79.71417581</v>
      </c>
      <c r="F28" s="127">
        <v>0.40001809999999999</v>
      </c>
      <c r="G28" s="127">
        <v>0.38491543</v>
      </c>
      <c r="H28" s="127">
        <v>1.510267E-2</v>
      </c>
      <c r="I28" s="127">
        <v>3308.9021566000001</v>
      </c>
      <c r="J28" s="127">
        <v>6.8566559199999997</v>
      </c>
      <c r="K28" s="127">
        <v>3302.0455006799998</v>
      </c>
      <c r="L28" s="127">
        <v>3142.3662593200002</v>
      </c>
      <c r="M28" s="127">
        <v>3142.3572568</v>
      </c>
      <c r="N28" s="127">
        <v>9.00252E-3</v>
      </c>
      <c r="O28" s="127">
        <v>0</v>
      </c>
      <c r="P28" s="127">
        <v>1.4278400000000001E-3</v>
      </c>
      <c r="Q28" s="127"/>
      <c r="R28" s="127"/>
      <c r="S28" s="127"/>
    </row>
    <row r="29" spans="1:19" hidden="1" outlineLevel="1">
      <c r="A29" s="8">
        <v>41091</v>
      </c>
      <c r="B29" s="127">
        <v>6530.3357151199998</v>
      </c>
      <c r="C29" s="127">
        <v>79.745422700000006</v>
      </c>
      <c r="D29" s="127">
        <v>2.295152E-2</v>
      </c>
      <c r="E29" s="127">
        <v>79.722471179999999</v>
      </c>
      <c r="F29" s="127">
        <v>0.13051456</v>
      </c>
      <c r="G29" s="127">
        <v>0.12298151</v>
      </c>
      <c r="H29" s="127">
        <v>7.5330500000000003E-3</v>
      </c>
      <c r="I29" s="127">
        <v>3347.32448092</v>
      </c>
      <c r="J29" s="127">
        <v>13.0437067</v>
      </c>
      <c r="K29" s="127">
        <v>3334.2807742199998</v>
      </c>
      <c r="L29" s="127">
        <v>3103.13529694</v>
      </c>
      <c r="M29" s="127">
        <v>3103.12778084</v>
      </c>
      <c r="N29" s="127">
        <v>7.5161000000000004E-3</v>
      </c>
      <c r="O29" s="127">
        <v>0</v>
      </c>
      <c r="P29" s="127">
        <v>1.7001900000000001E-3</v>
      </c>
      <c r="Q29" s="127"/>
      <c r="R29" s="127"/>
      <c r="S29" s="127"/>
    </row>
    <row r="30" spans="1:19" hidden="1" outlineLevel="1">
      <c r="A30" s="8">
        <v>41122</v>
      </c>
      <c r="B30" s="127">
        <v>6556.4936141300004</v>
      </c>
      <c r="C30" s="127">
        <v>79.760242469999994</v>
      </c>
      <c r="D30" s="127">
        <v>3.9515090000000003E-2</v>
      </c>
      <c r="E30" s="127">
        <v>79.72072738</v>
      </c>
      <c r="F30" s="127">
        <v>0.54027411000000003</v>
      </c>
      <c r="G30" s="127">
        <v>0.54027411000000003</v>
      </c>
      <c r="H30" s="127">
        <v>0</v>
      </c>
      <c r="I30" s="127">
        <v>3402.2964512799999</v>
      </c>
      <c r="J30" s="127">
        <v>15.86181667</v>
      </c>
      <c r="K30" s="127">
        <v>3386.4346346100001</v>
      </c>
      <c r="L30" s="127">
        <v>3073.89664627</v>
      </c>
      <c r="M30" s="127">
        <v>3073.8907482700001</v>
      </c>
      <c r="N30" s="127">
        <v>5.8979999999999996E-3</v>
      </c>
      <c r="O30" s="127">
        <v>0</v>
      </c>
      <c r="P30" s="127">
        <v>1.7208799999999999E-3</v>
      </c>
      <c r="Q30" s="127"/>
      <c r="R30" s="127"/>
      <c r="S30" s="127"/>
    </row>
    <row r="31" spans="1:19" hidden="1" outlineLevel="1">
      <c r="A31" s="8">
        <v>41153</v>
      </c>
      <c r="B31" s="127">
        <v>6501.51331759</v>
      </c>
      <c r="C31" s="127">
        <v>79.754340459999995</v>
      </c>
      <c r="D31" s="127">
        <v>4.6990410000000003E-2</v>
      </c>
      <c r="E31" s="127">
        <v>79.707350050000002</v>
      </c>
      <c r="F31" s="127">
        <v>0.51158968999999999</v>
      </c>
      <c r="G31" s="127">
        <v>0.51158968999999999</v>
      </c>
      <c r="H31" s="127">
        <v>0</v>
      </c>
      <c r="I31" s="127">
        <v>3398.6816484400001</v>
      </c>
      <c r="J31" s="127">
        <v>18.985016080000001</v>
      </c>
      <c r="K31" s="127">
        <v>3379.69663236</v>
      </c>
      <c r="L31" s="127">
        <v>3022.5657390000001</v>
      </c>
      <c r="M31" s="127">
        <v>3022.5613050000002</v>
      </c>
      <c r="N31" s="127">
        <v>4.4339999999999996E-3</v>
      </c>
      <c r="O31" s="127">
        <v>0</v>
      </c>
      <c r="P31" s="127">
        <v>1.5720700000000001E-3</v>
      </c>
      <c r="Q31" s="127"/>
      <c r="R31" s="127"/>
      <c r="S31" s="127"/>
    </row>
    <row r="32" spans="1:19" hidden="1" outlineLevel="1">
      <c r="A32" s="8">
        <v>41183</v>
      </c>
      <c r="B32" s="127">
        <v>6255.4775425600001</v>
      </c>
      <c r="C32" s="127">
        <v>79.725463739999995</v>
      </c>
      <c r="D32" s="127">
        <v>3.376146E-2</v>
      </c>
      <c r="E32" s="127">
        <v>79.691702280000001</v>
      </c>
      <c r="F32" s="127">
        <v>0.49726938999999998</v>
      </c>
      <c r="G32" s="127">
        <v>0.49726938999999998</v>
      </c>
      <c r="H32" s="127">
        <v>0</v>
      </c>
      <c r="I32" s="127">
        <v>3183.27904893</v>
      </c>
      <c r="J32" s="127">
        <v>22.999250230000001</v>
      </c>
      <c r="K32" s="127">
        <v>3160.2797986999999</v>
      </c>
      <c r="L32" s="127">
        <v>2991.9757605</v>
      </c>
      <c r="M32" s="127">
        <v>2991.9727067600002</v>
      </c>
      <c r="N32" s="127">
        <v>3.0537400000000001E-3</v>
      </c>
      <c r="O32" s="127">
        <v>0</v>
      </c>
      <c r="P32" s="127">
        <v>1.7531000000000001E-3</v>
      </c>
      <c r="Q32" s="127"/>
      <c r="R32" s="127"/>
      <c r="S32" s="127"/>
    </row>
    <row r="33" spans="1:19" hidden="1" outlineLevel="1">
      <c r="A33" s="8">
        <v>41214</v>
      </c>
      <c r="B33" s="127">
        <v>6236.7228720700004</v>
      </c>
      <c r="C33" s="127">
        <v>79.713876819999996</v>
      </c>
      <c r="D33" s="127">
        <v>3.0995669999999999E-2</v>
      </c>
      <c r="E33" s="127">
        <v>79.68288115</v>
      </c>
      <c r="F33" s="127">
        <v>0.50128030999999995</v>
      </c>
      <c r="G33" s="127">
        <v>0.49821321000000002</v>
      </c>
      <c r="H33" s="127">
        <v>3.0671000000000001E-3</v>
      </c>
      <c r="I33" s="127">
        <v>3170.7509259600001</v>
      </c>
      <c r="J33" s="127">
        <v>24.33932506</v>
      </c>
      <c r="K33" s="127">
        <v>3146.4116008999999</v>
      </c>
      <c r="L33" s="127">
        <v>2985.7567889799998</v>
      </c>
      <c r="M33" s="127">
        <v>2985.7567889799998</v>
      </c>
      <c r="N33" s="127">
        <v>0</v>
      </c>
      <c r="O33" s="127">
        <v>0</v>
      </c>
      <c r="P33" s="127">
        <v>1.64022E-3</v>
      </c>
      <c r="Q33" s="127"/>
      <c r="R33" s="127"/>
      <c r="S33" s="127"/>
    </row>
    <row r="34" spans="1:19" hidden="1" outlineLevel="1">
      <c r="A34" s="8">
        <v>41244</v>
      </c>
      <c r="B34" s="127">
        <v>6485.6856281700002</v>
      </c>
      <c r="C34" s="127">
        <v>87.66427127</v>
      </c>
      <c r="D34" s="127">
        <v>1.201116E-2</v>
      </c>
      <c r="E34" s="127">
        <v>87.65226011</v>
      </c>
      <c r="F34" s="127">
        <v>0.46403380999999999</v>
      </c>
      <c r="G34" s="127">
        <v>0.44661018000000002</v>
      </c>
      <c r="H34" s="127">
        <v>1.7423629999999999E-2</v>
      </c>
      <c r="I34" s="127">
        <v>3450.4004893000001</v>
      </c>
      <c r="J34" s="127">
        <v>26.68471654</v>
      </c>
      <c r="K34" s="127">
        <v>3423.7157727600002</v>
      </c>
      <c r="L34" s="127">
        <v>2947.1568337899998</v>
      </c>
      <c r="M34" s="127">
        <v>2947.1568337899998</v>
      </c>
      <c r="N34" s="127">
        <v>0</v>
      </c>
      <c r="O34" s="127">
        <v>0</v>
      </c>
      <c r="P34" s="127">
        <v>1.5865199999999999E-3</v>
      </c>
      <c r="Q34" s="127"/>
      <c r="R34" s="127"/>
      <c r="S34" s="127"/>
    </row>
    <row r="35" spans="1:19" hidden="1" outlineLevel="1">
      <c r="A35" s="8">
        <v>41275</v>
      </c>
      <c r="B35" s="127">
        <v>6465.5914864599999</v>
      </c>
      <c r="C35" s="127">
        <v>87.722000519999995</v>
      </c>
      <c r="D35" s="127">
        <v>1.175707E-2</v>
      </c>
      <c r="E35" s="127">
        <v>87.710243449999993</v>
      </c>
      <c r="F35" s="127">
        <v>0.57904739999999999</v>
      </c>
      <c r="G35" s="127">
        <v>0.56382381000000004</v>
      </c>
      <c r="H35" s="127">
        <v>1.522359E-2</v>
      </c>
      <c r="I35" s="127">
        <v>3434.0566031499998</v>
      </c>
      <c r="J35" s="127">
        <v>26.21853913</v>
      </c>
      <c r="K35" s="127">
        <v>3407.8380640199998</v>
      </c>
      <c r="L35" s="127">
        <v>2943.23383539</v>
      </c>
      <c r="M35" s="127">
        <v>2943.2326617099998</v>
      </c>
      <c r="N35" s="127">
        <v>1.1736800000000001E-3</v>
      </c>
      <c r="O35" s="127">
        <v>0</v>
      </c>
      <c r="P35" s="127">
        <v>1.54572E-3</v>
      </c>
      <c r="Q35" s="127"/>
      <c r="R35" s="127"/>
      <c r="S35" s="127"/>
    </row>
    <row r="36" spans="1:19" hidden="1" outlineLevel="1">
      <c r="A36" s="8">
        <v>41306</v>
      </c>
      <c r="B36" s="127">
        <v>6004.1443524400001</v>
      </c>
      <c r="C36" s="127">
        <v>87.763476069999996</v>
      </c>
      <c r="D36" s="127">
        <v>3.2339260000000002E-2</v>
      </c>
      <c r="E36" s="127">
        <v>87.731136809999995</v>
      </c>
      <c r="F36" s="127">
        <v>0.65824804999999997</v>
      </c>
      <c r="G36" s="127">
        <v>0.64498295000000005</v>
      </c>
      <c r="H36" s="127">
        <v>1.32651E-2</v>
      </c>
      <c r="I36" s="127">
        <v>2971.2525015199999</v>
      </c>
      <c r="J36" s="127">
        <v>23.477361259999999</v>
      </c>
      <c r="K36" s="127">
        <v>2947.7751402600002</v>
      </c>
      <c r="L36" s="127">
        <v>2944.4701267999999</v>
      </c>
      <c r="M36" s="127">
        <v>2944.42451411</v>
      </c>
      <c r="N36" s="127">
        <v>4.5612689999999997E-2</v>
      </c>
      <c r="O36" s="127">
        <v>0</v>
      </c>
      <c r="P36" s="127">
        <v>1.3838699999999999E-3</v>
      </c>
      <c r="Q36" s="127"/>
      <c r="R36" s="127"/>
      <c r="S36" s="127"/>
    </row>
    <row r="37" spans="1:19" hidden="1" outlineLevel="1">
      <c r="A37" s="8">
        <v>41334</v>
      </c>
      <c r="B37" s="127">
        <v>6031.8731486099996</v>
      </c>
      <c r="C37" s="127">
        <v>87.755687899999998</v>
      </c>
      <c r="D37" s="127">
        <v>2.521346E-2</v>
      </c>
      <c r="E37" s="127">
        <v>87.730474439999995</v>
      </c>
      <c r="F37" s="127">
        <v>0.33687296</v>
      </c>
      <c r="G37" s="127">
        <v>0.30172312000000001</v>
      </c>
      <c r="H37" s="127">
        <v>3.5149840000000002E-2</v>
      </c>
      <c r="I37" s="127">
        <v>2984.0032236400002</v>
      </c>
      <c r="J37" s="127">
        <v>23.866197679999999</v>
      </c>
      <c r="K37" s="127">
        <v>2960.1370259599998</v>
      </c>
      <c r="L37" s="127">
        <v>2959.7773641099998</v>
      </c>
      <c r="M37" s="127">
        <v>2959.7402966999998</v>
      </c>
      <c r="N37" s="127">
        <v>3.7067410000000002E-2</v>
      </c>
      <c r="O37" s="127">
        <v>0</v>
      </c>
      <c r="P37" s="127">
        <v>1.38255E-3</v>
      </c>
      <c r="Q37" s="127"/>
      <c r="R37" s="127"/>
      <c r="S37" s="127"/>
    </row>
    <row r="38" spans="1:19" hidden="1" outlineLevel="1">
      <c r="A38" s="8">
        <v>41365</v>
      </c>
      <c r="B38" s="127">
        <v>6055.7535147799999</v>
      </c>
      <c r="C38" s="127">
        <v>77.803022839999997</v>
      </c>
      <c r="D38" s="127">
        <v>2.3714829999999999E-2</v>
      </c>
      <c r="E38" s="127">
        <v>77.779308009999994</v>
      </c>
      <c r="F38" s="127">
        <v>0.72275299999999998</v>
      </c>
      <c r="G38" s="127">
        <v>0.68761503999999996</v>
      </c>
      <c r="H38" s="127">
        <v>3.5137960000000003E-2</v>
      </c>
      <c r="I38" s="127">
        <v>2978.59549251</v>
      </c>
      <c r="J38" s="127">
        <v>23.05327248</v>
      </c>
      <c r="K38" s="127">
        <v>2955.54222003</v>
      </c>
      <c r="L38" s="127">
        <v>2998.6322464300001</v>
      </c>
      <c r="M38" s="127">
        <v>2998.5912910699999</v>
      </c>
      <c r="N38" s="127">
        <v>4.0955360000000003E-2</v>
      </c>
      <c r="O38" s="127">
        <v>0</v>
      </c>
      <c r="P38" s="127">
        <v>1.4663E-3</v>
      </c>
      <c r="Q38" s="127"/>
      <c r="R38" s="127"/>
      <c r="S38" s="127"/>
    </row>
    <row r="39" spans="1:19" hidden="1" outlineLevel="1">
      <c r="A39" s="8">
        <v>41395</v>
      </c>
      <c r="B39" s="127">
        <v>6041.5510450499996</v>
      </c>
      <c r="C39" s="127">
        <v>78.243990969999999</v>
      </c>
      <c r="D39" s="127">
        <v>1.52651E-2</v>
      </c>
      <c r="E39" s="127">
        <v>78.228725870000005</v>
      </c>
      <c r="F39" s="127">
        <v>0.69844461000000002</v>
      </c>
      <c r="G39" s="127">
        <v>0.66327338999999996</v>
      </c>
      <c r="H39" s="127">
        <v>3.5171220000000003E-2</v>
      </c>
      <c r="I39" s="127">
        <v>3000.6478282200001</v>
      </c>
      <c r="J39" s="127">
        <v>22.855381560000001</v>
      </c>
      <c r="K39" s="127">
        <v>2977.7924466600002</v>
      </c>
      <c r="L39" s="127">
        <v>2961.9607812499999</v>
      </c>
      <c r="M39" s="127">
        <v>2961.8474441499998</v>
      </c>
      <c r="N39" s="127">
        <v>0.1133371</v>
      </c>
      <c r="O39" s="127">
        <v>0</v>
      </c>
      <c r="P39" s="127">
        <v>1.4794000000000001E-3</v>
      </c>
      <c r="Q39" s="127"/>
      <c r="R39" s="127"/>
      <c r="S39" s="127"/>
    </row>
    <row r="40" spans="1:19" hidden="1" outlineLevel="1">
      <c r="A40" s="8">
        <v>41426</v>
      </c>
      <c r="B40" s="127">
        <v>5976.7044575899999</v>
      </c>
      <c r="C40" s="127">
        <v>79.118221649999995</v>
      </c>
      <c r="D40" s="127">
        <v>2.519178E-2</v>
      </c>
      <c r="E40" s="127">
        <v>79.093029869999995</v>
      </c>
      <c r="F40" s="127">
        <v>9.7295400000000001E-3</v>
      </c>
      <c r="G40" s="127">
        <v>8.6585900000000007E-3</v>
      </c>
      <c r="H40" s="127">
        <v>1.07095E-3</v>
      </c>
      <c r="I40" s="127">
        <v>3023.4800250799999</v>
      </c>
      <c r="J40" s="127">
        <v>20.240572159999999</v>
      </c>
      <c r="K40" s="127">
        <v>3003.2394529200001</v>
      </c>
      <c r="L40" s="127">
        <v>2874.0964813199998</v>
      </c>
      <c r="M40" s="127">
        <v>2873.9809169700002</v>
      </c>
      <c r="N40" s="127">
        <v>0.11556435</v>
      </c>
      <c r="O40" s="127">
        <v>0</v>
      </c>
      <c r="P40" s="127">
        <v>1.3629099999999999E-3</v>
      </c>
      <c r="Q40" s="127"/>
      <c r="R40" s="127"/>
      <c r="S40" s="127"/>
    </row>
    <row r="41" spans="1:19" hidden="1" outlineLevel="1">
      <c r="A41" s="8">
        <v>41456</v>
      </c>
      <c r="B41" s="127">
        <v>5618.7708725700004</v>
      </c>
      <c r="C41" s="127">
        <v>79.602637099999995</v>
      </c>
      <c r="D41" s="127">
        <v>1.2084360000000001E-2</v>
      </c>
      <c r="E41" s="127">
        <v>79.590552740000007</v>
      </c>
      <c r="F41" s="127">
        <v>0.68391106999999995</v>
      </c>
      <c r="G41" s="127">
        <v>0.68277575000000001</v>
      </c>
      <c r="H41" s="127">
        <v>1.13532E-3</v>
      </c>
      <c r="I41" s="127">
        <v>2689.1052973400001</v>
      </c>
      <c r="J41" s="127">
        <v>25.51871963</v>
      </c>
      <c r="K41" s="127">
        <v>2663.5865777099998</v>
      </c>
      <c r="L41" s="127">
        <v>2849.3790270600002</v>
      </c>
      <c r="M41" s="127">
        <v>2849.1538690799998</v>
      </c>
      <c r="N41" s="127">
        <v>0.22515798000000001</v>
      </c>
      <c r="O41" s="127">
        <v>0</v>
      </c>
      <c r="P41" s="127">
        <v>1.4397399999999999E-3</v>
      </c>
      <c r="Q41" s="127"/>
      <c r="R41" s="127"/>
      <c r="S41" s="127"/>
    </row>
    <row r="42" spans="1:19" hidden="1" outlineLevel="1">
      <c r="A42" s="8">
        <v>41487</v>
      </c>
      <c r="B42" s="127">
        <v>5579.8593645199999</v>
      </c>
      <c r="C42" s="127">
        <v>80.030181159999998</v>
      </c>
      <c r="D42" s="127">
        <v>2.254571E-2</v>
      </c>
      <c r="E42" s="127">
        <v>80.007635449999995</v>
      </c>
      <c r="F42" s="127">
        <v>0.73083929000000003</v>
      </c>
      <c r="G42" s="127">
        <v>0.70912982000000002</v>
      </c>
      <c r="H42" s="127">
        <v>2.1709470000000002E-2</v>
      </c>
      <c r="I42" s="127">
        <v>2648.5335487000002</v>
      </c>
      <c r="J42" s="127">
        <v>25.973154579999999</v>
      </c>
      <c r="K42" s="127">
        <v>2622.5603941200002</v>
      </c>
      <c r="L42" s="127">
        <v>2850.56479537</v>
      </c>
      <c r="M42" s="127">
        <v>2850.3193923200001</v>
      </c>
      <c r="N42" s="127">
        <v>0.24540305000000001</v>
      </c>
      <c r="O42" s="127">
        <v>0</v>
      </c>
      <c r="P42" s="127">
        <v>1.46367E-3</v>
      </c>
      <c r="Q42" s="127"/>
      <c r="R42" s="127"/>
      <c r="S42" s="127"/>
    </row>
    <row r="43" spans="1:19" hidden="1" outlineLevel="1">
      <c r="A43" s="8">
        <v>41518</v>
      </c>
      <c r="B43" s="127">
        <v>4852.1577706099997</v>
      </c>
      <c r="C43" s="127">
        <v>1.96227072</v>
      </c>
      <c r="D43" s="127">
        <v>2.1268280000000001E-2</v>
      </c>
      <c r="E43" s="127">
        <v>1.9410024400000001</v>
      </c>
      <c r="F43" s="127">
        <v>0.55536814000000001</v>
      </c>
      <c r="G43" s="127">
        <v>0.54136814</v>
      </c>
      <c r="H43" s="127">
        <v>1.4E-2</v>
      </c>
      <c r="I43" s="127">
        <v>2019.4597968</v>
      </c>
      <c r="J43" s="127">
        <v>24.28234063</v>
      </c>
      <c r="K43" s="127">
        <v>1995.1774561699999</v>
      </c>
      <c r="L43" s="127">
        <v>2830.1803349500001</v>
      </c>
      <c r="M43" s="127">
        <v>2829.9078495600002</v>
      </c>
      <c r="N43" s="127">
        <v>0.27248538999999999</v>
      </c>
      <c r="O43" s="127">
        <v>0</v>
      </c>
      <c r="P43" s="127">
        <v>1.4909999999999999E-3</v>
      </c>
      <c r="Q43" s="127"/>
      <c r="R43" s="127"/>
      <c r="S43" s="127"/>
    </row>
    <row r="44" spans="1:19" hidden="1" outlineLevel="1">
      <c r="A44" s="8">
        <v>41548</v>
      </c>
      <c r="B44" s="127">
        <v>4793.9382258100004</v>
      </c>
      <c r="C44" s="127">
        <v>0.15935815</v>
      </c>
      <c r="D44" s="127">
        <v>2.0142980000000001E-2</v>
      </c>
      <c r="E44" s="127">
        <v>0.13921517</v>
      </c>
      <c r="F44" s="127">
        <v>0.61341979999999996</v>
      </c>
      <c r="G44" s="127">
        <v>0.57784426</v>
      </c>
      <c r="H44" s="127">
        <v>3.5575540000000003E-2</v>
      </c>
      <c r="I44" s="127">
        <v>1971.93466528</v>
      </c>
      <c r="J44" s="127">
        <v>22.46153215</v>
      </c>
      <c r="K44" s="127">
        <v>1949.47313313</v>
      </c>
      <c r="L44" s="127">
        <v>2821.2307825799999</v>
      </c>
      <c r="M44" s="127">
        <v>2820.9531570499998</v>
      </c>
      <c r="N44" s="127">
        <v>0.27762553000000001</v>
      </c>
      <c r="O44" s="127">
        <v>0</v>
      </c>
      <c r="P44" s="127">
        <v>1.5762E-3</v>
      </c>
      <c r="Q44" s="127"/>
      <c r="R44" s="127"/>
      <c r="S44" s="127"/>
    </row>
    <row r="45" spans="1:19" hidden="1" outlineLevel="1">
      <c r="A45" s="8">
        <v>41579</v>
      </c>
      <c r="B45" s="127">
        <v>4717.3467699299999</v>
      </c>
      <c r="C45" s="127">
        <v>0.15013082999999999</v>
      </c>
      <c r="D45" s="127">
        <v>1.9188409999999999E-2</v>
      </c>
      <c r="E45" s="127">
        <v>0.13094242</v>
      </c>
      <c r="F45" s="127">
        <v>0.20983668999999999</v>
      </c>
      <c r="G45" s="127">
        <v>0.15061701</v>
      </c>
      <c r="H45" s="127">
        <v>5.9219679999999997E-2</v>
      </c>
      <c r="I45" s="127">
        <v>1946.59490392</v>
      </c>
      <c r="J45" s="127">
        <v>20.984944079999998</v>
      </c>
      <c r="K45" s="127">
        <v>1925.6099598400001</v>
      </c>
      <c r="L45" s="127">
        <v>2770.3918984900001</v>
      </c>
      <c r="M45" s="127">
        <v>2770.0653051300001</v>
      </c>
      <c r="N45" s="127">
        <v>0.32659336</v>
      </c>
      <c r="O45" s="127">
        <v>0</v>
      </c>
      <c r="P45" s="127">
        <v>1.3771300000000001E-3</v>
      </c>
      <c r="Q45" s="127"/>
      <c r="R45" s="127"/>
      <c r="S45" s="127"/>
    </row>
    <row r="46" spans="1:19" hidden="1" outlineLevel="1">
      <c r="A46" s="8">
        <v>41609</v>
      </c>
      <c r="B46" s="127">
        <v>5081.9053140400001</v>
      </c>
      <c r="C46" s="127">
        <v>0.18144957</v>
      </c>
      <c r="D46" s="127">
        <v>5.5093780000000002E-2</v>
      </c>
      <c r="E46" s="127">
        <v>0.12635579</v>
      </c>
      <c r="F46" s="127">
        <v>0.72214087000000005</v>
      </c>
      <c r="G46" s="127">
        <v>0.70279175000000005</v>
      </c>
      <c r="H46" s="127">
        <v>1.9349120000000001E-2</v>
      </c>
      <c r="I46" s="127">
        <v>2304.7235394999998</v>
      </c>
      <c r="J46" s="127">
        <v>19.168015530000002</v>
      </c>
      <c r="K46" s="127">
        <v>2285.5555239700002</v>
      </c>
      <c r="L46" s="127">
        <v>2776.2781841000001</v>
      </c>
      <c r="M46" s="127">
        <v>2775.9355396800001</v>
      </c>
      <c r="N46" s="127">
        <v>0.34264442000000001</v>
      </c>
      <c r="O46" s="127">
        <v>0</v>
      </c>
      <c r="P46" s="127">
        <v>1.4980600000000001E-3</v>
      </c>
      <c r="Q46" s="127"/>
      <c r="R46" s="127"/>
      <c r="S46" s="127"/>
    </row>
    <row r="47" spans="1:19" hidden="1" outlineLevel="1">
      <c r="A47" s="8">
        <v>41640</v>
      </c>
      <c r="B47" s="127">
        <v>4696.4964406600002</v>
      </c>
      <c r="C47" s="127">
        <v>0.16441528</v>
      </c>
      <c r="D47" s="127">
        <v>3.4683499999999999E-2</v>
      </c>
      <c r="E47" s="127">
        <v>0.12973177999999999</v>
      </c>
      <c r="F47" s="127">
        <v>56.381473190000001</v>
      </c>
      <c r="G47" s="127">
        <v>0.71979426999999996</v>
      </c>
      <c r="H47" s="127">
        <v>55.66167892</v>
      </c>
      <c r="I47" s="127">
        <v>1845.3389742899999</v>
      </c>
      <c r="J47" s="127">
        <v>19.02454135</v>
      </c>
      <c r="K47" s="127">
        <v>1826.31443294</v>
      </c>
      <c r="L47" s="127">
        <v>2794.6115779000002</v>
      </c>
      <c r="M47" s="127">
        <v>2794.2860645699998</v>
      </c>
      <c r="N47" s="127">
        <v>0.32551332999999999</v>
      </c>
      <c r="O47" s="127">
        <v>0</v>
      </c>
      <c r="P47" s="127">
        <v>1.47711E-3</v>
      </c>
      <c r="Q47" s="127"/>
      <c r="R47" s="127"/>
      <c r="S47" s="127"/>
    </row>
    <row r="48" spans="1:19" hidden="1" outlineLevel="1">
      <c r="A48" s="8">
        <v>41671</v>
      </c>
      <c r="B48" s="127">
        <v>5248.2437196000001</v>
      </c>
      <c r="C48" s="127">
        <v>0.16862451000000001</v>
      </c>
      <c r="D48" s="127">
        <v>2.9877040000000001E-2</v>
      </c>
      <c r="E48" s="127">
        <v>0.13874747000000001</v>
      </c>
      <c r="F48" s="127">
        <v>56.150146020000001</v>
      </c>
      <c r="G48" s="127">
        <v>0.33671771</v>
      </c>
      <c r="H48" s="127">
        <v>55.813428309999999</v>
      </c>
      <c r="I48" s="127">
        <v>2121.4210473799999</v>
      </c>
      <c r="J48" s="127">
        <v>19.334331819999999</v>
      </c>
      <c r="K48" s="127">
        <v>2102.0867155599999</v>
      </c>
      <c r="L48" s="127">
        <v>3070.50390169</v>
      </c>
      <c r="M48" s="127">
        <v>3070.1589720500001</v>
      </c>
      <c r="N48" s="127">
        <v>0.34492963999999998</v>
      </c>
      <c r="O48" s="127">
        <v>0</v>
      </c>
      <c r="P48" s="127">
        <v>1.45443E-3</v>
      </c>
      <c r="Q48" s="127"/>
      <c r="R48" s="127"/>
      <c r="S48" s="127"/>
    </row>
    <row r="49" spans="1:19" hidden="1" outlineLevel="1">
      <c r="A49" s="8">
        <v>41699</v>
      </c>
      <c r="B49" s="127">
        <v>5440.4957691400004</v>
      </c>
      <c r="C49" s="127">
        <v>0.17997410999999999</v>
      </c>
      <c r="D49" s="127">
        <v>5.277958E-2</v>
      </c>
      <c r="E49" s="127">
        <v>0.12719453</v>
      </c>
      <c r="F49" s="127">
        <v>56.201167849999997</v>
      </c>
      <c r="G49" s="127">
        <v>0.34221473000000002</v>
      </c>
      <c r="H49" s="127">
        <v>55.858953120000002</v>
      </c>
      <c r="I49" s="127">
        <v>2218.1998399600002</v>
      </c>
      <c r="J49" s="127">
        <v>18.101277469999999</v>
      </c>
      <c r="K49" s="127">
        <v>2200.0985624899999</v>
      </c>
      <c r="L49" s="127">
        <v>3165.9147872200001</v>
      </c>
      <c r="M49" s="127">
        <v>3165.5607497400001</v>
      </c>
      <c r="N49" s="127">
        <v>0.35403748000000002</v>
      </c>
      <c r="O49" s="127">
        <v>0</v>
      </c>
      <c r="P49" s="127">
        <v>1.7281E-3</v>
      </c>
      <c r="Q49" s="127"/>
      <c r="R49" s="127"/>
      <c r="S49" s="127"/>
    </row>
    <row r="50" spans="1:19" hidden="1" outlineLevel="1">
      <c r="A50" s="8">
        <v>41730</v>
      </c>
      <c r="B50" s="127">
        <v>6015.5861047300004</v>
      </c>
      <c r="C50" s="127">
        <v>0.31677759</v>
      </c>
      <c r="D50" s="127">
        <v>6.144314E-2</v>
      </c>
      <c r="E50" s="127">
        <v>0.25533444999999999</v>
      </c>
      <c r="F50" s="127">
        <v>56.39026604</v>
      </c>
      <c r="G50" s="127">
        <v>0.54648786999999999</v>
      </c>
      <c r="H50" s="127">
        <v>55.84377817</v>
      </c>
      <c r="I50" s="127">
        <v>2241.0684854699998</v>
      </c>
      <c r="J50" s="127">
        <v>17.70624334</v>
      </c>
      <c r="K50" s="127">
        <v>2223.3622421300001</v>
      </c>
      <c r="L50" s="127">
        <v>3717.8105756300001</v>
      </c>
      <c r="M50" s="127">
        <v>3717.4695297399999</v>
      </c>
      <c r="N50" s="127">
        <v>0.34104589000000002</v>
      </c>
      <c r="O50" s="127">
        <v>0</v>
      </c>
      <c r="P50" s="127">
        <v>0.92957981999999995</v>
      </c>
      <c r="Q50" s="127"/>
      <c r="R50" s="127"/>
      <c r="S50" s="127"/>
    </row>
    <row r="51" spans="1:19" hidden="1" outlineLevel="1">
      <c r="A51" s="8">
        <v>41760</v>
      </c>
      <c r="B51" s="127">
        <v>6893.2359774099996</v>
      </c>
      <c r="C51" s="127">
        <v>0.33971876000000001</v>
      </c>
      <c r="D51" s="127">
        <v>6.3120789999999996E-2</v>
      </c>
      <c r="E51" s="127">
        <v>0.27659797000000003</v>
      </c>
      <c r="F51" s="127">
        <v>56.48637763</v>
      </c>
      <c r="G51" s="127">
        <v>0.35646579</v>
      </c>
      <c r="H51" s="127">
        <v>56.129911839999998</v>
      </c>
      <c r="I51" s="127">
        <v>2439.2580318400001</v>
      </c>
      <c r="J51" s="127">
        <v>17.205540259999999</v>
      </c>
      <c r="K51" s="127">
        <v>2422.0524915800002</v>
      </c>
      <c r="L51" s="127">
        <v>4397.1518491799998</v>
      </c>
      <c r="M51" s="127">
        <v>4396.7928189000004</v>
      </c>
      <c r="N51" s="127">
        <v>0.35903027999999998</v>
      </c>
      <c r="O51" s="127">
        <v>0</v>
      </c>
      <c r="P51" s="127">
        <v>2.5681983399999999</v>
      </c>
      <c r="Q51" s="127"/>
      <c r="R51" s="127"/>
      <c r="S51" s="127"/>
    </row>
    <row r="52" spans="1:19" hidden="1" outlineLevel="1">
      <c r="A52" s="8">
        <v>41791</v>
      </c>
      <c r="B52" s="127">
        <v>6544.8855786200002</v>
      </c>
      <c r="C52" s="127">
        <v>0.32735335999999998</v>
      </c>
      <c r="D52" s="127">
        <v>6.3556089999999996E-2</v>
      </c>
      <c r="E52" s="127">
        <v>0.26379726999999997</v>
      </c>
      <c r="F52" s="127">
        <v>55.843778149999999</v>
      </c>
      <c r="G52" s="127">
        <v>0</v>
      </c>
      <c r="H52" s="127">
        <v>55.843778149999999</v>
      </c>
      <c r="I52" s="127">
        <v>2317.72034076</v>
      </c>
      <c r="J52" s="127">
        <v>20.491778350000001</v>
      </c>
      <c r="K52" s="127">
        <v>2297.22856241</v>
      </c>
      <c r="L52" s="127">
        <v>4170.99410635</v>
      </c>
      <c r="M52" s="127">
        <v>4170.6474153999998</v>
      </c>
      <c r="N52" s="127">
        <v>0.34669095</v>
      </c>
      <c r="O52" s="127">
        <v>0</v>
      </c>
      <c r="P52" s="127">
        <v>2.57850804</v>
      </c>
      <c r="Q52" s="127"/>
      <c r="R52" s="127"/>
      <c r="S52" s="127"/>
    </row>
    <row r="53" spans="1:19" hidden="1" outlineLevel="1">
      <c r="A53" s="8">
        <v>41821</v>
      </c>
      <c r="B53" s="127">
        <v>6594.9061129800002</v>
      </c>
      <c r="C53" s="127">
        <v>0.28058999000000001</v>
      </c>
      <c r="D53" s="127">
        <v>6.4000840000000003E-2</v>
      </c>
      <c r="E53" s="127">
        <v>0.21658915000000001</v>
      </c>
      <c r="F53" s="127">
        <v>55.858953079999999</v>
      </c>
      <c r="G53" s="127">
        <v>0</v>
      </c>
      <c r="H53" s="127">
        <v>55.858953079999999</v>
      </c>
      <c r="I53" s="127">
        <v>2370.69569546</v>
      </c>
      <c r="J53" s="127">
        <v>22.078270180000001</v>
      </c>
      <c r="K53" s="127">
        <v>2348.6174252800001</v>
      </c>
      <c r="L53" s="127">
        <v>4168.0708744499998</v>
      </c>
      <c r="M53" s="127">
        <v>4167.7189354900001</v>
      </c>
      <c r="N53" s="127">
        <v>0.35193896000000002</v>
      </c>
      <c r="O53" s="127">
        <v>0</v>
      </c>
      <c r="P53" s="127">
        <v>2.61144504</v>
      </c>
      <c r="Q53" s="127"/>
      <c r="R53" s="127"/>
      <c r="S53" s="127"/>
    </row>
    <row r="54" spans="1:19" hidden="1" outlineLevel="1">
      <c r="A54" s="8">
        <v>41852</v>
      </c>
      <c r="B54" s="127">
        <v>6918.8884311299998</v>
      </c>
      <c r="C54" s="127">
        <v>0.30310157999999998</v>
      </c>
      <c r="D54" s="127">
        <v>6.6126329999999997E-2</v>
      </c>
      <c r="E54" s="127">
        <v>0.23697525</v>
      </c>
      <c r="F54" s="127">
        <v>55.858953069999998</v>
      </c>
      <c r="G54" s="127">
        <v>0</v>
      </c>
      <c r="H54" s="127">
        <v>55.858953069999998</v>
      </c>
      <c r="I54" s="127">
        <v>2507.4266911200002</v>
      </c>
      <c r="J54" s="127">
        <v>13.67919753</v>
      </c>
      <c r="K54" s="127">
        <v>2493.74749359</v>
      </c>
      <c r="L54" s="127">
        <v>4355.2996853599998</v>
      </c>
      <c r="M54" s="127">
        <v>4354.9757413500001</v>
      </c>
      <c r="N54" s="127">
        <v>0.32394401</v>
      </c>
      <c r="O54" s="127">
        <v>0</v>
      </c>
      <c r="P54" s="127">
        <v>2.7532765499999998</v>
      </c>
      <c r="Q54" s="127"/>
      <c r="R54" s="127"/>
      <c r="S54" s="127"/>
    </row>
    <row r="55" spans="1:19" hidden="1" outlineLevel="1">
      <c r="A55" s="8">
        <v>41883</v>
      </c>
      <c r="B55" s="127">
        <v>6622.2128282100002</v>
      </c>
      <c r="C55" s="127">
        <v>0.31019153999999999</v>
      </c>
      <c r="D55" s="127">
        <v>6.9994529999999999E-2</v>
      </c>
      <c r="E55" s="127">
        <v>0.24019700999999999</v>
      </c>
      <c r="F55" s="127">
        <v>56.395395149999999</v>
      </c>
      <c r="G55" s="127">
        <v>0.55161702999999995</v>
      </c>
      <c r="H55" s="127">
        <v>55.843778120000003</v>
      </c>
      <c r="I55" s="127">
        <v>2422.3041470100002</v>
      </c>
      <c r="J55" s="127">
        <v>13.480458260000001</v>
      </c>
      <c r="K55" s="127">
        <v>2408.8236887500002</v>
      </c>
      <c r="L55" s="127">
        <v>4143.2030945099996</v>
      </c>
      <c r="M55" s="127">
        <v>4142.9020723599997</v>
      </c>
      <c r="N55" s="127">
        <v>0.30102214999999999</v>
      </c>
      <c r="O55" s="127">
        <v>0</v>
      </c>
      <c r="P55" s="127">
        <v>2.7199358500000002</v>
      </c>
      <c r="Q55" s="127"/>
      <c r="R55" s="127"/>
      <c r="S55" s="127"/>
    </row>
    <row r="56" spans="1:19" hidden="1" outlineLevel="1">
      <c r="A56" s="8">
        <v>41913</v>
      </c>
      <c r="B56" s="127">
        <v>6854.1556793199998</v>
      </c>
      <c r="C56" s="127">
        <v>0.41869925000000002</v>
      </c>
      <c r="D56" s="127">
        <v>7.0734779999999997E-2</v>
      </c>
      <c r="E56" s="127">
        <v>0.34796447000000003</v>
      </c>
      <c r="F56" s="127">
        <v>50.980714759999998</v>
      </c>
      <c r="G56" s="127">
        <v>0.51210677000000004</v>
      </c>
      <c r="H56" s="127">
        <v>50.468607990000002</v>
      </c>
      <c r="I56" s="127">
        <v>2429.6619215400001</v>
      </c>
      <c r="J56" s="127">
        <v>12.604522449999999</v>
      </c>
      <c r="K56" s="127">
        <v>2417.0573990900002</v>
      </c>
      <c r="L56" s="127">
        <v>4373.0943437699998</v>
      </c>
      <c r="M56" s="127">
        <v>4372.8331597400002</v>
      </c>
      <c r="N56" s="127">
        <v>0.26118403000000001</v>
      </c>
      <c r="O56" s="127">
        <v>0</v>
      </c>
      <c r="P56" s="127">
        <v>2.8133405599999999</v>
      </c>
      <c r="Q56" s="127"/>
      <c r="R56" s="127"/>
      <c r="S56" s="127"/>
    </row>
    <row r="57" spans="1:19" hidden="1" outlineLevel="1">
      <c r="A57" s="8">
        <v>41944</v>
      </c>
      <c r="B57" s="127">
        <v>6877.4894096099997</v>
      </c>
      <c r="C57" s="127">
        <v>0.29982339000000002</v>
      </c>
      <c r="D57" s="127">
        <v>7.2814439999999994E-2</v>
      </c>
      <c r="E57" s="127">
        <v>0.22700894999999999</v>
      </c>
      <c r="F57" s="127">
        <v>50.698689229999999</v>
      </c>
      <c r="G57" s="127">
        <v>0.27323122</v>
      </c>
      <c r="H57" s="127">
        <v>50.42545801</v>
      </c>
      <c r="I57" s="127">
        <v>2564.0250671399999</v>
      </c>
      <c r="J57" s="127">
        <v>12.496478550000001</v>
      </c>
      <c r="K57" s="127">
        <v>2551.5285885899998</v>
      </c>
      <c r="L57" s="127">
        <v>4262.4658298499999</v>
      </c>
      <c r="M57" s="127">
        <v>4262.2072690900004</v>
      </c>
      <c r="N57" s="127">
        <v>0.25856076</v>
      </c>
      <c r="O57" s="127">
        <v>0</v>
      </c>
      <c r="P57" s="127">
        <v>394.77659176999998</v>
      </c>
      <c r="Q57" s="127"/>
      <c r="R57" s="127"/>
      <c r="S57" s="127"/>
    </row>
    <row r="58" spans="1:19" hidden="1" outlineLevel="1">
      <c r="A58" s="8">
        <v>41974</v>
      </c>
      <c r="B58" s="127">
        <v>6972.5553414699998</v>
      </c>
      <c r="C58" s="127">
        <v>0.27950794000000001</v>
      </c>
      <c r="D58" s="127">
        <v>6.0379439999999999E-2</v>
      </c>
      <c r="E58" s="127">
        <v>0.2191285</v>
      </c>
      <c r="F58" s="127">
        <v>50.834260559999997</v>
      </c>
      <c r="G58" s="127">
        <v>0.39509998000000002</v>
      </c>
      <c r="H58" s="127">
        <v>50.439160579999999</v>
      </c>
      <c r="I58" s="127">
        <v>2608.46199884</v>
      </c>
      <c r="J58" s="127">
        <v>15.027618</v>
      </c>
      <c r="K58" s="127">
        <v>2593.4343808399999</v>
      </c>
      <c r="L58" s="127">
        <v>4312.9795741300004</v>
      </c>
      <c r="M58" s="127">
        <v>4312.7330975699997</v>
      </c>
      <c r="N58" s="127">
        <v>0.24647656000000001</v>
      </c>
      <c r="O58" s="127">
        <v>0</v>
      </c>
      <c r="P58" s="127">
        <v>408.02851117</v>
      </c>
      <c r="Q58" s="127"/>
      <c r="R58" s="127"/>
      <c r="S58" s="127"/>
    </row>
    <row r="59" spans="1:19" hidden="1" outlineLevel="1">
      <c r="A59" s="8">
        <v>42005</v>
      </c>
      <c r="B59" s="127">
        <v>6964.4624329799999</v>
      </c>
      <c r="C59" s="127">
        <v>0.27244179000000002</v>
      </c>
      <c r="D59" s="127">
        <v>6.2422060000000001E-2</v>
      </c>
      <c r="E59" s="127">
        <v>0.21001972999999999</v>
      </c>
      <c r="F59" s="127">
        <v>45.057124760000001</v>
      </c>
      <c r="G59" s="127">
        <v>3.1559499999999998E-3</v>
      </c>
      <c r="H59" s="127">
        <v>45.053968810000001</v>
      </c>
      <c r="I59" s="127">
        <v>2572.25710897</v>
      </c>
      <c r="J59" s="127">
        <v>12.833857569999999</v>
      </c>
      <c r="K59" s="127">
        <v>2559.4232514</v>
      </c>
      <c r="L59" s="127">
        <v>4346.8757574600004</v>
      </c>
      <c r="M59" s="127">
        <v>4346.6282113500001</v>
      </c>
      <c r="N59" s="127">
        <v>0.24754611000000001</v>
      </c>
      <c r="O59" s="127">
        <v>0</v>
      </c>
      <c r="P59" s="127">
        <v>419.18004427</v>
      </c>
      <c r="Q59" s="127"/>
      <c r="R59" s="127"/>
      <c r="S59" s="127"/>
    </row>
    <row r="60" spans="1:19" hidden="1" outlineLevel="1">
      <c r="A60" s="8">
        <v>42036</v>
      </c>
      <c r="B60" s="127">
        <v>9352.5797604899999</v>
      </c>
      <c r="C60" s="127">
        <v>0.27910550000000001</v>
      </c>
      <c r="D60" s="127">
        <v>6.4372810000000003E-2</v>
      </c>
      <c r="E60" s="127">
        <v>0.21473269</v>
      </c>
      <c r="F60" s="127">
        <v>45.51607576</v>
      </c>
      <c r="G60" s="127">
        <v>0.53339824000000002</v>
      </c>
      <c r="H60" s="127">
        <v>44.982677520000003</v>
      </c>
      <c r="I60" s="127">
        <v>3302.9522736200001</v>
      </c>
      <c r="J60" s="127">
        <v>8.6026217099999993</v>
      </c>
      <c r="K60" s="127">
        <v>3294.3496519099999</v>
      </c>
      <c r="L60" s="127">
        <v>6003.8323056099998</v>
      </c>
      <c r="M60" s="127">
        <v>6003.6554599600004</v>
      </c>
      <c r="N60" s="127">
        <v>0.17684564999999999</v>
      </c>
      <c r="O60" s="127">
        <v>0</v>
      </c>
      <c r="P60" s="127">
        <v>530.64914912999996</v>
      </c>
      <c r="Q60" s="127"/>
      <c r="R60" s="127"/>
      <c r="S60" s="127"/>
    </row>
    <row r="61" spans="1:19" hidden="1" outlineLevel="1">
      <c r="A61" s="8">
        <v>42064</v>
      </c>
      <c r="B61" s="127">
        <v>8364.9645079099992</v>
      </c>
      <c r="C61" s="127">
        <v>0.29741095000000001</v>
      </c>
      <c r="D61" s="127">
        <v>7.4407639999999997E-2</v>
      </c>
      <c r="E61" s="127">
        <v>0.22300331000000001</v>
      </c>
      <c r="F61" s="127">
        <v>45.49325048</v>
      </c>
      <c r="G61" s="127">
        <v>0.47388236</v>
      </c>
      <c r="H61" s="127">
        <v>45.019368120000003</v>
      </c>
      <c r="I61" s="127">
        <v>3003.0011233099999</v>
      </c>
      <c r="J61" s="127">
        <v>9.4517591900000006</v>
      </c>
      <c r="K61" s="127">
        <v>2993.5493641200001</v>
      </c>
      <c r="L61" s="127">
        <v>5316.1727231699997</v>
      </c>
      <c r="M61" s="127">
        <v>5315.9910097700003</v>
      </c>
      <c r="N61" s="127">
        <v>0.1817134</v>
      </c>
      <c r="O61" s="127">
        <v>0</v>
      </c>
      <c r="P61" s="127">
        <v>448.35552239999998</v>
      </c>
      <c r="Q61" s="127"/>
      <c r="R61" s="127"/>
      <c r="S61" s="127"/>
    </row>
    <row r="62" spans="1:19" hidden="1" outlineLevel="1">
      <c r="A62" s="8">
        <v>42095</v>
      </c>
      <c r="B62" s="127">
        <v>7681.4814952799998</v>
      </c>
      <c r="C62" s="127">
        <v>0.29398558000000002</v>
      </c>
      <c r="D62" s="127">
        <v>6.8635959999999996E-2</v>
      </c>
      <c r="E62" s="127">
        <v>0.22534962</v>
      </c>
      <c r="F62" s="127">
        <v>39.920040790000002</v>
      </c>
      <c r="G62" s="127">
        <v>0.29441371999999999</v>
      </c>
      <c r="H62" s="127">
        <v>39.62562707</v>
      </c>
      <c r="I62" s="127">
        <v>2764.4671892900001</v>
      </c>
      <c r="J62" s="127">
        <v>6.7299946799999999</v>
      </c>
      <c r="K62" s="127">
        <v>2757.7371946100002</v>
      </c>
      <c r="L62" s="127">
        <v>4876.8002796199999</v>
      </c>
      <c r="M62" s="127">
        <v>4876.6447211799996</v>
      </c>
      <c r="N62" s="127">
        <v>0.15555843999999999</v>
      </c>
      <c r="O62" s="127">
        <v>0</v>
      </c>
      <c r="P62" s="127">
        <v>509.54910513999999</v>
      </c>
      <c r="Q62" s="127"/>
      <c r="R62" s="127"/>
      <c r="S62" s="127"/>
    </row>
    <row r="63" spans="1:19" hidden="1" outlineLevel="1">
      <c r="A63" s="8">
        <v>42125</v>
      </c>
      <c r="B63" s="127">
        <v>6651.5414766100002</v>
      </c>
      <c r="C63" s="127">
        <v>0.30869236999999999</v>
      </c>
      <c r="D63" s="127">
        <v>7.0676329999999996E-2</v>
      </c>
      <c r="E63" s="127">
        <v>0.23801604000000001</v>
      </c>
      <c r="F63" s="127">
        <v>39.78305529</v>
      </c>
      <c r="G63" s="127">
        <v>0.18347695</v>
      </c>
      <c r="H63" s="127">
        <v>39.599578340000001</v>
      </c>
      <c r="I63" s="127">
        <v>2371.8752609399999</v>
      </c>
      <c r="J63" s="127">
        <v>7.05631465</v>
      </c>
      <c r="K63" s="127">
        <v>2364.81894629</v>
      </c>
      <c r="L63" s="127">
        <v>4239.5744680099997</v>
      </c>
      <c r="M63" s="127">
        <v>4239.4142756900001</v>
      </c>
      <c r="N63" s="127">
        <v>0.16019232</v>
      </c>
      <c r="O63" s="127">
        <v>0</v>
      </c>
      <c r="P63" s="127">
        <v>510.91685432999998</v>
      </c>
      <c r="Q63" s="127"/>
      <c r="R63" s="127"/>
      <c r="S63" s="127"/>
    </row>
    <row r="64" spans="1:19" hidden="1" outlineLevel="1">
      <c r="A64" s="8">
        <v>42156</v>
      </c>
      <c r="B64" s="127">
        <v>6616.4210983800003</v>
      </c>
      <c r="C64" s="127">
        <v>0.30756734000000002</v>
      </c>
      <c r="D64" s="127">
        <v>7.2918750000000004E-2</v>
      </c>
      <c r="E64" s="127">
        <v>0.23464858999999999</v>
      </c>
      <c r="F64" s="127">
        <v>39.589007019999997</v>
      </c>
      <c r="G64" s="127">
        <v>1.8635E-4</v>
      </c>
      <c r="H64" s="127">
        <v>39.588820669999997</v>
      </c>
      <c r="I64" s="127">
        <v>2365.72487748</v>
      </c>
      <c r="J64" s="127">
        <v>4.35752439</v>
      </c>
      <c r="K64" s="127">
        <v>2361.3673530900001</v>
      </c>
      <c r="L64" s="127">
        <v>4210.7996465400001</v>
      </c>
      <c r="M64" s="127">
        <v>4210.6349822800003</v>
      </c>
      <c r="N64" s="127">
        <v>0.16466426000000001</v>
      </c>
      <c r="O64" s="127">
        <v>0</v>
      </c>
      <c r="P64" s="127">
        <v>508.19590898000001</v>
      </c>
      <c r="Q64" s="127"/>
      <c r="R64" s="127"/>
      <c r="S64" s="127"/>
    </row>
    <row r="65" spans="1:19" hidden="1" outlineLevel="1">
      <c r="A65" s="8">
        <v>42186</v>
      </c>
      <c r="B65" s="127">
        <v>6633.36942834</v>
      </c>
      <c r="C65" s="127">
        <v>0.30412460000000002</v>
      </c>
      <c r="D65" s="127">
        <v>7.5103080000000003E-2</v>
      </c>
      <c r="E65" s="127">
        <v>0.22902152000000001</v>
      </c>
      <c r="F65" s="127">
        <v>34.212914519999998</v>
      </c>
      <c r="G65" s="127">
        <v>0</v>
      </c>
      <c r="H65" s="127">
        <v>34.212914519999998</v>
      </c>
      <c r="I65" s="127">
        <v>2354.0436549299998</v>
      </c>
      <c r="J65" s="127">
        <v>10.3924127</v>
      </c>
      <c r="K65" s="127">
        <v>2343.6512422300002</v>
      </c>
      <c r="L65" s="127">
        <v>4244.8087342899998</v>
      </c>
      <c r="M65" s="127">
        <v>4244.6391596399999</v>
      </c>
      <c r="N65" s="127">
        <v>0.16957464999999999</v>
      </c>
      <c r="O65" s="127">
        <v>0</v>
      </c>
      <c r="P65" s="127">
        <v>502.83783571999999</v>
      </c>
      <c r="Q65" s="127"/>
      <c r="R65" s="127"/>
      <c r="S65" s="127"/>
    </row>
    <row r="66" spans="1:19" hidden="1" outlineLevel="1">
      <c r="A66" s="8">
        <v>42217</v>
      </c>
      <c r="B66" s="127">
        <v>6680.2194874300003</v>
      </c>
      <c r="C66" s="127">
        <v>0.32015574000000002</v>
      </c>
      <c r="D66" s="127">
        <v>7.7312939999999997E-2</v>
      </c>
      <c r="E66" s="127">
        <v>0.2428428</v>
      </c>
      <c r="F66" s="127">
        <v>34.17951515</v>
      </c>
      <c r="G66" s="127">
        <v>1.9300000000000002E-6</v>
      </c>
      <c r="H66" s="127">
        <v>34.179513219999997</v>
      </c>
      <c r="I66" s="127">
        <v>2504.0673502</v>
      </c>
      <c r="J66" s="127">
        <v>11.71753232</v>
      </c>
      <c r="K66" s="127">
        <v>2492.34981788</v>
      </c>
      <c r="L66" s="127">
        <v>4141.6524663399996</v>
      </c>
      <c r="M66" s="127">
        <v>4141.4790157899997</v>
      </c>
      <c r="N66" s="127">
        <v>0.17345055000000001</v>
      </c>
      <c r="O66" s="127">
        <v>0</v>
      </c>
      <c r="P66" s="127">
        <v>492.72375953</v>
      </c>
      <c r="Q66" s="127"/>
      <c r="R66" s="127"/>
      <c r="S66" s="127"/>
    </row>
    <row r="67" spans="1:19" hidden="1" outlineLevel="1">
      <c r="A67" s="8">
        <v>42248</v>
      </c>
      <c r="B67" s="127">
        <v>6538.2497592</v>
      </c>
      <c r="C67" s="127">
        <v>0.32265118999999998</v>
      </c>
      <c r="D67" s="127">
        <v>8.5367680000000001E-2</v>
      </c>
      <c r="E67" s="127">
        <v>0.23728351</v>
      </c>
      <c r="F67" s="127">
        <v>34.169404040000003</v>
      </c>
      <c r="G67" s="127">
        <v>0</v>
      </c>
      <c r="H67" s="127">
        <v>34.169404040000003</v>
      </c>
      <c r="I67" s="127">
        <v>2398.6407945400001</v>
      </c>
      <c r="J67" s="127">
        <v>13.522343579999999</v>
      </c>
      <c r="K67" s="127">
        <v>2385.1184509599998</v>
      </c>
      <c r="L67" s="127">
        <v>4105.1169094300003</v>
      </c>
      <c r="M67" s="127">
        <v>4104.9263495599998</v>
      </c>
      <c r="N67" s="127">
        <v>0.19055986999999999</v>
      </c>
      <c r="O67" s="127">
        <v>0</v>
      </c>
      <c r="P67" s="127">
        <v>484.53534975999997</v>
      </c>
      <c r="Q67" s="127"/>
      <c r="R67" s="127"/>
      <c r="S67" s="127"/>
    </row>
    <row r="68" spans="1:19" hidden="1" outlineLevel="1">
      <c r="A68" s="8">
        <v>42278</v>
      </c>
      <c r="B68" s="127">
        <v>6759.3789727700005</v>
      </c>
      <c r="C68" s="127">
        <v>0.30529369000000001</v>
      </c>
      <c r="D68" s="127">
        <v>8.1633339999999999E-2</v>
      </c>
      <c r="E68" s="127">
        <v>0.22366035000000001</v>
      </c>
      <c r="F68" s="127">
        <v>28.775597919999999</v>
      </c>
      <c r="G68" s="127">
        <v>0</v>
      </c>
      <c r="H68" s="127">
        <v>28.775597919999999</v>
      </c>
      <c r="I68" s="127">
        <v>2496.8851362700002</v>
      </c>
      <c r="J68" s="127">
        <v>13.13487602</v>
      </c>
      <c r="K68" s="127">
        <v>2483.7502602499999</v>
      </c>
      <c r="L68" s="127">
        <v>4233.4129448900003</v>
      </c>
      <c r="M68" s="127">
        <v>4233.1302702200001</v>
      </c>
      <c r="N68" s="127">
        <v>0.28267467000000002</v>
      </c>
      <c r="O68" s="127">
        <v>0</v>
      </c>
      <c r="P68" s="127">
        <v>430.28162645999998</v>
      </c>
      <c r="Q68" s="127"/>
      <c r="R68" s="127"/>
      <c r="S68" s="127"/>
    </row>
    <row r="69" spans="1:19" hidden="1" outlineLevel="1">
      <c r="A69" s="8">
        <v>42309</v>
      </c>
      <c r="B69" s="127">
        <v>6848.6668861899998</v>
      </c>
      <c r="C69" s="127">
        <v>0.30293271999999999</v>
      </c>
      <c r="D69" s="127">
        <v>8.3856940000000005E-2</v>
      </c>
      <c r="E69" s="127">
        <v>0.21907578</v>
      </c>
      <c r="F69" s="127">
        <v>28.73843986</v>
      </c>
      <c r="G69" s="127">
        <v>0</v>
      </c>
      <c r="H69" s="127">
        <v>28.73843986</v>
      </c>
      <c r="I69" s="127">
        <v>2522.0022293500001</v>
      </c>
      <c r="J69" s="127">
        <v>12.85663241</v>
      </c>
      <c r="K69" s="127">
        <v>2509.1455969399999</v>
      </c>
      <c r="L69" s="127">
        <v>4297.6232842600002</v>
      </c>
      <c r="M69" s="127">
        <v>4297.1416508800003</v>
      </c>
      <c r="N69" s="127">
        <v>0.48163338</v>
      </c>
      <c r="O69" s="127">
        <v>0</v>
      </c>
      <c r="P69" s="127">
        <v>379.49351670999999</v>
      </c>
      <c r="Q69" s="127"/>
      <c r="R69" s="127"/>
      <c r="S69" s="127"/>
    </row>
    <row r="70" spans="1:19" hidden="1" outlineLevel="1">
      <c r="A70" s="8">
        <v>42339</v>
      </c>
      <c r="B70" s="127">
        <v>6486.7388134100001</v>
      </c>
      <c r="C70" s="127">
        <v>0.22546115</v>
      </c>
      <c r="D70" s="127">
        <v>8.6149909999999996E-2</v>
      </c>
      <c r="E70" s="127">
        <v>0.13931124</v>
      </c>
      <c r="F70" s="127">
        <v>28.74607868</v>
      </c>
      <c r="G70" s="127">
        <v>0</v>
      </c>
      <c r="H70" s="127">
        <v>28.74607868</v>
      </c>
      <c r="I70" s="127">
        <v>2416.9214026700001</v>
      </c>
      <c r="J70" s="127">
        <v>13.264256250000001</v>
      </c>
      <c r="K70" s="127">
        <v>2403.6571464200001</v>
      </c>
      <c r="L70" s="127">
        <v>4040.84587091</v>
      </c>
      <c r="M70" s="127">
        <v>4040.4664703399999</v>
      </c>
      <c r="N70" s="127">
        <v>0.37940056999999999</v>
      </c>
      <c r="O70" s="127">
        <v>0</v>
      </c>
      <c r="P70" s="127">
        <v>350.77390946999998</v>
      </c>
      <c r="Q70" s="127"/>
      <c r="R70" s="127"/>
      <c r="S70" s="127"/>
    </row>
    <row r="71" spans="1:19" hidden="1" outlineLevel="1">
      <c r="A71" s="8">
        <v>42370</v>
      </c>
      <c r="B71" s="127">
        <v>6539.9902301399998</v>
      </c>
      <c r="C71" s="127">
        <v>0.22335616</v>
      </c>
      <c r="D71" s="127">
        <v>8.8294890000000001E-2</v>
      </c>
      <c r="E71" s="127">
        <v>0.13506127000000001</v>
      </c>
      <c r="F71" s="127">
        <v>23.369583599999999</v>
      </c>
      <c r="G71" s="127">
        <v>2.7745199999999999E-3</v>
      </c>
      <c r="H71" s="127">
        <v>23.366809079999999</v>
      </c>
      <c r="I71" s="127">
        <v>2387.7380767599998</v>
      </c>
      <c r="J71" s="127">
        <v>9.2638844000000002</v>
      </c>
      <c r="K71" s="127">
        <v>2378.47419236</v>
      </c>
      <c r="L71" s="127">
        <v>4128.6592136199997</v>
      </c>
      <c r="M71" s="127">
        <v>4128.3270452699999</v>
      </c>
      <c r="N71" s="127">
        <v>0.33216835</v>
      </c>
      <c r="O71" s="127">
        <v>0</v>
      </c>
      <c r="P71" s="127">
        <v>274.95055563</v>
      </c>
      <c r="Q71" s="127"/>
      <c r="R71" s="127"/>
      <c r="S71" s="127"/>
    </row>
    <row r="72" spans="1:19" hidden="1" outlineLevel="1">
      <c r="A72" s="8">
        <v>42401</v>
      </c>
      <c r="B72" s="127">
        <v>6317.5705676899997</v>
      </c>
      <c r="C72" s="127">
        <v>0.22921443999999999</v>
      </c>
      <c r="D72" s="127">
        <v>9.0523530000000005E-2</v>
      </c>
      <c r="E72" s="127">
        <v>0.13869091</v>
      </c>
      <c r="F72" s="127">
        <v>23.316652959999999</v>
      </c>
      <c r="G72" s="127">
        <v>0</v>
      </c>
      <c r="H72" s="127">
        <v>23.316652959999999</v>
      </c>
      <c r="I72" s="127">
        <v>1986.4414686600001</v>
      </c>
      <c r="J72" s="127">
        <v>7.0995293300000002</v>
      </c>
      <c r="K72" s="127">
        <v>1979.3419393300001</v>
      </c>
      <c r="L72" s="127">
        <v>4307.5832316300002</v>
      </c>
      <c r="M72" s="127">
        <v>4307.22870289</v>
      </c>
      <c r="N72" s="127">
        <v>0.35452874000000001</v>
      </c>
      <c r="O72" s="127">
        <v>0</v>
      </c>
      <c r="P72" s="127">
        <v>266.95802701000002</v>
      </c>
      <c r="Q72" s="127"/>
      <c r="R72" s="127"/>
      <c r="S72" s="127"/>
    </row>
    <row r="73" spans="1:19" hidden="1" outlineLevel="1">
      <c r="A73" s="8">
        <v>42430</v>
      </c>
      <c r="B73" s="127">
        <v>5952.3813247199996</v>
      </c>
      <c r="C73" s="127">
        <v>0.23522746999999999</v>
      </c>
      <c r="D73" s="127">
        <v>9.2769409999999997E-2</v>
      </c>
      <c r="E73" s="127">
        <v>0.14245806</v>
      </c>
      <c r="F73" s="127">
        <v>23.32964437</v>
      </c>
      <c r="G73" s="127">
        <v>0</v>
      </c>
      <c r="H73" s="127">
        <v>23.32964437</v>
      </c>
      <c r="I73" s="127">
        <v>2044.0110083699999</v>
      </c>
      <c r="J73" s="127">
        <v>7.4592071799999999</v>
      </c>
      <c r="K73" s="127">
        <v>2036.5518011900001</v>
      </c>
      <c r="L73" s="127">
        <v>3884.8054445100001</v>
      </c>
      <c r="M73" s="127">
        <v>3884.4494745100001</v>
      </c>
      <c r="N73" s="127">
        <v>0.35597000000000001</v>
      </c>
      <c r="O73" s="127">
        <v>0</v>
      </c>
      <c r="P73" s="127">
        <v>126.20707652</v>
      </c>
      <c r="Q73" s="127"/>
      <c r="R73" s="127"/>
      <c r="S73" s="127"/>
    </row>
    <row r="74" spans="1:19" hidden="1" outlineLevel="1">
      <c r="A74" s="8">
        <v>42461</v>
      </c>
      <c r="B74" s="127">
        <v>5786.4087767999999</v>
      </c>
      <c r="C74" s="127">
        <v>0.24736564</v>
      </c>
      <c r="D74" s="127">
        <v>0.10063233000000001</v>
      </c>
      <c r="E74" s="127">
        <v>0.14673331000000001</v>
      </c>
      <c r="F74" s="127">
        <v>17.938662369999999</v>
      </c>
      <c r="G74" s="127">
        <v>0</v>
      </c>
      <c r="H74" s="127">
        <v>17.938662369999999</v>
      </c>
      <c r="I74" s="127">
        <v>2005.1020947100001</v>
      </c>
      <c r="J74" s="127">
        <v>6.4727946999999997</v>
      </c>
      <c r="K74" s="127">
        <v>1998.62930001</v>
      </c>
      <c r="L74" s="127">
        <v>3763.1206540799999</v>
      </c>
      <c r="M74" s="127">
        <v>3762.8733359799999</v>
      </c>
      <c r="N74" s="127">
        <v>0.24731810000000001</v>
      </c>
      <c r="O74" s="127">
        <v>0</v>
      </c>
      <c r="P74" s="127">
        <v>119.57054213000001</v>
      </c>
      <c r="Q74" s="127"/>
      <c r="R74" s="127"/>
      <c r="S74" s="127"/>
    </row>
    <row r="75" spans="1:19" hidden="1" outlineLevel="1">
      <c r="A75" s="8">
        <v>42491</v>
      </c>
      <c r="B75" s="127">
        <v>5715.3771324199997</v>
      </c>
      <c r="C75" s="127">
        <v>0.25228229000000002</v>
      </c>
      <c r="D75" s="127">
        <v>9.6987649999999995E-2</v>
      </c>
      <c r="E75" s="127">
        <v>0.15529464000000001</v>
      </c>
      <c r="F75" s="127">
        <v>17.913037190000001</v>
      </c>
      <c r="G75" s="127">
        <v>0</v>
      </c>
      <c r="H75" s="127">
        <v>17.913037190000001</v>
      </c>
      <c r="I75" s="127">
        <v>1941.8822597200001</v>
      </c>
      <c r="J75" s="127">
        <v>5.4473576399999999</v>
      </c>
      <c r="K75" s="127">
        <v>1936.43490208</v>
      </c>
      <c r="L75" s="127">
        <v>3755.32955322</v>
      </c>
      <c r="M75" s="127">
        <v>3754.76776991</v>
      </c>
      <c r="N75" s="127">
        <v>0.56178331000000004</v>
      </c>
      <c r="O75" s="127">
        <v>0</v>
      </c>
      <c r="P75" s="127">
        <v>117.74572851000001</v>
      </c>
      <c r="Q75" s="127"/>
      <c r="R75" s="127"/>
      <c r="S75" s="127"/>
    </row>
    <row r="76" spans="1:19" hidden="1" outlineLevel="1">
      <c r="A76" s="8">
        <v>42522</v>
      </c>
      <c r="B76" s="127">
        <v>5656.15127983</v>
      </c>
      <c r="C76" s="127">
        <v>0.25294024999999998</v>
      </c>
      <c r="D76" s="127">
        <v>9.9238049999999994E-2</v>
      </c>
      <c r="E76" s="127">
        <v>0.15370220000000001</v>
      </c>
      <c r="F76" s="127">
        <v>17.908499160000002</v>
      </c>
      <c r="G76" s="127">
        <v>0</v>
      </c>
      <c r="H76" s="127">
        <v>17.908499160000002</v>
      </c>
      <c r="I76" s="127">
        <v>2025.3122867300001</v>
      </c>
      <c r="J76" s="127">
        <v>4.7711997799999999</v>
      </c>
      <c r="K76" s="127">
        <v>2020.5410869499999</v>
      </c>
      <c r="L76" s="127">
        <v>3612.67755369</v>
      </c>
      <c r="M76" s="127">
        <v>3612.2480370399999</v>
      </c>
      <c r="N76" s="127">
        <v>0.42951665</v>
      </c>
      <c r="O76" s="127">
        <v>0</v>
      </c>
      <c r="P76" s="127">
        <v>95.690554169999999</v>
      </c>
      <c r="Q76" s="127"/>
      <c r="R76" s="127"/>
      <c r="S76" s="127"/>
    </row>
    <row r="77" spans="1:19" hidden="1" outlineLevel="1">
      <c r="A77" s="8">
        <v>42552</v>
      </c>
      <c r="B77" s="127">
        <v>5423.9113075699997</v>
      </c>
      <c r="C77" s="127">
        <v>0.25489072000000002</v>
      </c>
      <c r="D77" s="127">
        <v>0.10144433</v>
      </c>
      <c r="E77" s="127">
        <v>0.15344638999999999</v>
      </c>
      <c r="F77" s="127">
        <v>12.52876841</v>
      </c>
      <c r="G77" s="127">
        <v>0</v>
      </c>
      <c r="H77" s="127">
        <v>12.52876841</v>
      </c>
      <c r="I77" s="127">
        <v>1858.7705782600001</v>
      </c>
      <c r="J77" s="127">
        <v>2.6144544299999999</v>
      </c>
      <c r="K77" s="127">
        <v>1856.1561238300001</v>
      </c>
      <c r="L77" s="127">
        <v>3552.3570701799999</v>
      </c>
      <c r="M77" s="127">
        <v>3551.7291936800002</v>
      </c>
      <c r="N77" s="127">
        <v>0.62787649999999995</v>
      </c>
      <c r="O77" s="127">
        <v>0</v>
      </c>
      <c r="P77" s="127">
        <v>72.849200949999997</v>
      </c>
      <c r="Q77" s="127"/>
      <c r="R77" s="127"/>
      <c r="S77" s="127"/>
    </row>
    <row r="78" spans="1:19" hidden="1" outlineLevel="1">
      <c r="A78" s="8">
        <v>42583</v>
      </c>
      <c r="B78" s="127">
        <v>5685.1120886400004</v>
      </c>
      <c r="C78" s="127">
        <v>0.25115728999999998</v>
      </c>
      <c r="D78" s="127">
        <v>0.10389877</v>
      </c>
      <c r="E78" s="127">
        <v>0.14725852</v>
      </c>
      <c r="F78" s="127">
        <v>12.4962585</v>
      </c>
      <c r="G78" s="127">
        <v>0</v>
      </c>
      <c r="H78" s="127">
        <v>12.4962585</v>
      </c>
      <c r="I78" s="127">
        <v>2038.9540218899999</v>
      </c>
      <c r="J78" s="127">
        <v>4.5425009999999997</v>
      </c>
      <c r="K78" s="127">
        <v>2034.41152089</v>
      </c>
      <c r="L78" s="127">
        <v>3633.4106509600001</v>
      </c>
      <c r="M78" s="127">
        <v>3632.8583672300001</v>
      </c>
      <c r="N78" s="127">
        <v>0.55228372999999997</v>
      </c>
      <c r="O78" s="127">
        <v>0</v>
      </c>
      <c r="P78" s="127">
        <v>73.451536500000003</v>
      </c>
      <c r="Q78" s="127"/>
      <c r="R78" s="127"/>
      <c r="S78" s="127"/>
    </row>
    <row r="79" spans="1:19" hidden="1" outlineLevel="1">
      <c r="A79" s="8">
        <v>42614</v>
      </c>
      <c r="B79" s="127">
        <v>5629.99154473</v>
      </c>
      <c r="C79" s="127">
        <v>0.24683733999999999</v>
      </c>
      <c r="D79" s="127">
        <v>0.10622909</v>
      </c>
      <c r="E79" s="127">
        <v>0.14060824999999999</v>
      </c>
      <c r="F79" s="127">
        <v>12.49310389</v>
      </c>
      <c r="G79" s="127">
        <v>0</v>
      </c>
      <c r="H79" s="127">
        <v>12.49310389</v>
      </c>
      <c r="I79" s="127">
        <v>2009.14391062</v>
      </c>
      <c r="J79" s="127">
        <v>4.4835684699999998</v>
      </c>
      <c r="K79" s="127">
        <v>2004.6603421499999</v>
      </c>
      <c r="L79" s="127">
        <v>3608.1076928799998</v>
      </c>
      <c r="M79" s="127">
        <v>3607.6673394700001</v>
      </c>
      <c r="N79" s="127">
        <v>0.44035341</v>
      </c>
      <c r="O79" s="127">
        <v>0</v>
      </c>
      <c r="P79" s="127">
        <v>72.915322380000006</v>
      </c>
      <c r="Q79" s="127"/>
      <c r="R79" s="127"/>
      <c r="S79" s="127"/>
    </row>
    <row r="80" spans="1:19" hidden="1" outlineLevel="1">
      <c r="A80" s="8">
        <v>42644</v>
      </c>
      <c r="B80" s="127">
        <v>5475.2544238700002</v>
      </c>
      <c r="C80" s="127">
        <v>0.24153847000000001</v>
      </c>
      <c r="D80" s="127">
        <v>0.10859842</v>
      </c>
      <c r="E80" s="127">
        <v>0.13294005</v>
      </c>
      <c r="F80" s="127">
        <v>7.1143982499999998</v>
      </c>
      <c r="G80" s="127">
        <v>0</v>
      </c>
      <c r="H80" s="127">
        <v>7.1143982499999998</v>
      </c>
      <c r="I80" s="127">
        <v>1892.80290758</v>
      </c>
      <c r="J80" s="127">
        <v>3.7954552000000001</v>
      </c>
      <c r="K80" s="127">
        <v>1889.0074523799999</v>
      </c>
      <c r="L80" s="127">
        <v>3575.0955795700002</v>
      </c>
      <c r="M80" s="127">
        <v>3574.4689790299999</v>
      </c>
      <c r="N80" s="127">
        <v>0.62660053999999998</v>
      </c>
      <c r="O80" s="127">
        <v>0</v>
      </c>
      <c r="P80" s="127">
        <v>76.917580049999998</v>
      </c>
      <c r="Q80" s="127"/>
      <c r="R80" s="127"/>
      <c r="S80" s="127"/>
    </row>
    <row r="81" spans="1:19" hidden="1" outlineLevel="1">
      <c r="A81" s="8">
        <v>42675</v>
      </c>
      <c r="B81" s="127">
        <v>5615.4496314799999</v>
      </c>
      <c r="C81" s="127">
        <v>0.23047685000000001</v>
      </c>
      <c r="D81" s="127">
        <v>0.10466847</v>
      </c>
      <c r="E81" s="127">
        <v>0.12580838</v>
      </c>
      <c r="F81" s="127">
        <v>7.07693058</v>
      </c>
      <c r="G81" s="127">
        <v>0</v>
      </c>
      <c r="H81" s="127">
        <v>7.07693058</v>
      </c>
      <c r="I81" s="127">
        <v>2027.5668993500001</v>
      </c>
      <c r="J81" s="127">
        <v>59.070925719999998</v>
      </c>
      <c r="K81" s="127">
        <v>1968.49597363</v>
      </c>
      <c r="L81" s="127">
        <v>3580.5753246999998</v>
      </c>
      <c r="M81" s="127">
        <v>3579.8667704600002</v>
      </c>
      <c r="N81" s="127">
        <v>0.70855424</v>
      </c>
      <c r="O81" s="127">
        <v>0</v>
      </c>
      <c r="P81" s="127">
        <v>76.092767030000005</v>
      </c>
      <c r="Q81" s="127"/>
      <c r="R81" s="127"/>
      <c r="S81" s="127"/>
    </row>
    <row r="82" spans="1:19" hidden="1" outlineLevel="1">
      <c r="A82" s="8">
        <v>42705</v>
      </c>
      <c r="B82" s="127">
        <v>5937.2665808800002</v>
      </c>
      <c r="C82" s="127">
        <v>0.23503315999999999</v>
      </c>
      <c r="D82" s="127">
        <v>0.10677842</v>
      </c>
      <c r="E82" s="127">
        <v>0.12825474000000001</v>
      </c>
      <c r="F82" s="127">
        <v>7.0789793100000002</v>
      </c>
      <c r="G82" s="127">
        <v>1.8899999999999999E-6</v>
      </c>
      <c r="H82" s="127">
        <v>7.0789774200000002</v>
      </c>
      <c r="I82" s="127">
        <v>2248.4423535800001</v>
      </c>
      <c r="J82" s="127">
        <v>6.7458043300000003</v>
      </c>
      <c r="K82" s="127">
        <v>2241.6965492499999</v>
      </c>
      <c r="L82" s="127">
        <v>3681.5102148300002</v>
      </c>
      <c r="M82" s="127">
        <v>3680.9321576100001</v>
      </c>
      <c r="N82" s="127">
        <v>0.57805722000000004</v>
      </c>
      <c r="O82" s="127">
        <v>0</v>
      </c>
      <c r="P82" s="127">
        <v>77.911229270000007</v>
      </c>
      <c r="Q82" s="127"/>
      <c r="R82" s="127"/>
      <c r="S82" s="127"/>
    </row>
    <row r="83" spans="1:19" hidden="1" outlineLevel="1">
      <c r="A83" s="8">
        <v>42736</v>
      </c>
      <c r="B83" s="127">
        <v>5856.11448526</v>
      </c>
      <c r="C83" s="127">
        <v>0.25699570999999999</v>
      </c>
      <c r="D83" s="127">
        <v>0.11962333</v>
      </c>
      <c r="E83" s="127">
        <v>0.13737237999999999</v>
      </c>
      <c r="F83" s="127">
        <v>1.7008368899999999</v>
      </c>
      <c r="G83" s="127">
        <v>2.0099999999999998E-6</v>
      </c>
      <c r="H83" s="127">
        <v>1.7008348799999999</v>
      </c>
      <c r="I83" s="127">
        <v>2158.5728166600002</v>
      </c>
      <c r="J83" s="127">
        <v>8.4734435799999996</v>
      </c>
      <c r="K83" s="127">
        <v>2150.0993730800001</v>
      </c>
      <c r="L83" s="127">
        <v>3695.5838359999998</v>
      </c>
      <c r="M83" s="127">
        <v>3695.0423038600002</v>
      </c>
      <c r="N83" s="127">
        <v>0.54153214000000005</v>
      </c>
      <c r="O83" s="127">
        <v>0</v>
      </c>
      <c r="P83" s="127">
        <v>77.945273310000005</v>
      </c>
      <c r="Q83" s="127"/>
      <c r="R83" s="127"/>
      <c r="S83" s="127"/>
    </row>
    <row r="84" spans="1:19" hidden="1" outlineLevel="1">
      <c r="A84" s="8">
        <v>42767</v>
      </c>
      <c r="B84" s="127">
        <v>5917.2435847999996</v>
      </c>
      <c r="C84" s="127">
        <v>0.26719878000000002</v>
      </c>
      <c r="D84" s="127">
        <v>0.11508808</v>
      </c>
      <c r="E84" s="127">
        <v>0.15211069999999999</v>
      </c>
      <c r="F84" s="127">
        <v>1.6592854800000001</v>
      </c>
      <c r="G84" s="127">
        <v>0</v>
      </c>
      <c r="H84" s="127">
        <v>1.6592854800000001</v>
      </c>
      <c r="I84" s="127">
        <v>2170.5003406699998</v>
      </c>
      <c r="J84" s="127">
        <v>5.3733871899999999</v>
      </c>
      <c r="K84" s="127">
        <v>2165.1269534799999</v>
      </c>
      <c r="L84" s="127">
        <v>3744.8167598700002</v>
      </c>
      <c r="M84" s="127">
        <v>3744.1901125300001</v>
      </c>
      <c r="N84" s="127">
        <v>0.62664734</v>
      </c>
      <c r="O84" s="127">
        <v>0</v>
      </c>
      <c r="P84" s="127">
        <v>75.133007160000005</v>
      </c>
      <c r="Q84" s="127"/>
      <c r="R84" s="127"/>
      <c r="S84" s="127"/>
    </row>
    <row r="85" spans="1:19" hidden="1" outlineLevel="1">
      <c r="A85" s="8">
        <v>42795</v>
      </c>
      <c r="B85" s="127">
        <v>5992.6625209399999</v>
      </c>
      <c r="C85" s="127">
        <v>0.25344202999999998</v>
      </c>
      <c r="D85" s="127">
        <v>0.11255453999999999</v>
      </c>
      <c r="E85" s="127">
        <v>0.14088749</v>
      </c>
      <c r="F85" s="127">
        <v>1.6606249399999999</v>
      </c>
      <c r="G85" s="127">
        <v>0</v>
      </c>
      <c r="H85" s="127">
        <v>1.6606249399999999</v>
      </c>
      <c r="I85" s="127">
        <v>2285.9425315899998</v>
      </c>
      <c r="J85" s="127">
        <v>4.4375988399999997</v>
      </c>
      <c r="K85" s="127">
        <v>2281.5049327500001</v>
      </c>
      <c r="L85" s="127">
        <v>3704.8059223800001</v>
      </c>
      <c r="M85" s="127">
        <v>3704.08936528</v>
      </c>
      <c r="N85" s="127">
        <v>0.71655709999999995</v>
      </c>
      <c r="O85" s="127">
        <v>0</v>
      </c>
      <c r="P85" s="127">
        <v>74.78985849</v>
      </c>
      <c r="Q85" s="127"/>
      <c r="R85" s="127"/>
      <c r="S85" s="127"/>
    </row>
    <row r="86" spans="1:19" hidden="1" outlineLevel="1">
      <c r="A86" s="8">
        <v>42826</v>
      </c>
      <c r="B86" s="127">
        <v>6032.8619951199998</v>
      </c>
      <c r="C86" s="127">
        <v>0.25532672000000001</v>
      </c>
      <c r="D86" s="127">
        <v>0.11435938</v>
      </c>
      <c r="E86" s="127">
        <v>0.14096734</v>
      </c>
      <c r="F86" s="127">
        <v>1.1281090000000001E-2</v>
      </c>
      <c r="G86" s="127">
        <v>0</v>
      </c>
      <c r="H86" s="127">
        <v>1.1281090000000001E-2</v>
      </c>
      <c r="I86" s="127">
        <v>2327.8947911499999</v>
      </c>
      <c r="J86" s="127">
        <v>5.3291231699999999</v>
      </c>
      <c r="K86" s="127">
        <v>2322.5656679799999</v>
      </c>
      <c r="L86" s="127">
        <v>3704.7005961599998</v>
      </c>
      <c r="M86" s="127">
        <v>3703.8611128900002</v>
      </c>
      <c r="N86" s="127">
        <v>0.83948327</v>
      </c>
      <c r="O86" s="127">
        <v>0</v>
      </c>
      <c r="P86" s="127">
        <v>74.449667349999999</v>
      </c>
      <c r="Q86" s="127"/>
      <c r="R86" s="127"/>
      <c r="S86" s="127"/>
    </row>
    <row r="87" spans="1:19" hidden="1" outlineLevel="1">
      <c r="A87" s="8">
        <v>42856</v>
      </c>
      <c r="B87" s="127">
        <v>6104.5053787400002</v>
      </c>
      <c r="C87" s="127">
        <v>0.26438046999999998</v>
      </c>
      <c r="D87" s="127">
        <v>0.11643265999999999</v>
      </c>
      <c r="E87" s="127">
        <v>0.14794781000000001</v>
      </c>
      <c r="F87" s="127">
        <v>0</v>
      </c>
      <c r="G87" s="127">
        <v>0</v>
      </c>
      <c r="H87" s="127">
        <v>0</v>
      </c>
      <c r="I87" s="127">
        <v>2380.9449928200002</v>
      </c>
      <c r="J87" s="127">
        <v>5.3773415900000003</v>
      </c>
      <c r="K87" s="127">
        <v>2375.5676512300001</v>
      </c>
      <c r="L87" s="127">
        <v>3723.2960054499999</v>
      </c>
      <c r="M87" s="127">
        <v>3722.3652722400002</v>
      </c>
      <c r="N87" s="127">
        <v>0.93073320999999998</v>
      </c>
      <c r="O87" s="127">
        <v>0</v>
      </c>
      <c r="P87" s="127">
        <v>74.291674799999996</v>
      </c>
      <c r="Q87" s="127"/>
      <c r="R87" s="127"/>
      <c r="S87" s="127"/>
    </row>
    <row r="88" spans="1:19" hidden="1" outlineLevel="1">
      <c r="A88" s="8">
        <v>42887</v>
      </c>
      <c r="B88" s="127">
        <v>6207.1308931800004</v>
      </c>
      <c r="C88" s="127">
        <v>0.25991715999999998</v>
      </c>
      <c r="D88" s="127">
        <v>0.12023846000000001</v>
      </c>
      <c r="E88" s="127">
        <v>0.13967869999999999</v>
      </c>
      <c r="F88" s="127">
        <v>0</v>
      </c>
      <c r="G88" s="127">
        <v>0</v>
      </c>
      <c r="H88" s="127">
        <v>0</v>
      </c>
      <c r="I88" s="127">
        <v>2496.23059607</v>
      </c>
      <c r="J88" s="127">
        <v>11.399918749999999</v>
      </c>
      <c r="K88" s="127">
        <v>2484.8306773200002</v>
      </c>
      <c r="L88" s="127">
        <v>3710.6403799499999</v>
      </c>
      <c r="M88" s="127">
        <v>3710.01621144</v>
      </c>
      <c r="N88" s="127">
        <v>0.62416850999999995</v>
      </c>
      <c r="O88" s="127">
        <v>0</v>
      </c>
      <c r="P88" s="127">
        <v>74.053091370000004</v>
      </c>
      <c r="Q88" s="127"/>
      <c r="R88" s="127"/>
      <c r="S88" s="127"/>
    </row>
    <row r="89" spans="1:19" hidden="1" outlineLevel="1">
      <c r="A89" s="8">
        <v>42917</v>
      </c>
      <c r="B89" s="127">
        <v>6169.96180577</v>
      </c>
      <c r="C89" s="127">
        <v>0.27020196000000002</v>
      </c>
      <c r="D89" s="127">
        <v>0.12031078000000001</v>
      </c>
      <c r="E89" s="127">
        <v>0.14989118000000001</v>
      </c>
      <c r="F89" s="127">
        <v>0</v>
      </c>
      <c r="G89" s="127">
        <v>0</v>
      </c>
      <c r="H89" s="127">
        <v>0</v>
      </c>
      <c r="I89" s="127">
        <v>2476.6075205500001</v>
      </c>
      <c r="J89" s="127">
        <v>7.3554077400000004</v>
      </c>
      <c r="K89" s="127">
        <v>2469.2521128100002</v>
      </c>
      <c r="L89" s="127">
        <v>3693.0840832600002</v>
      </c>
      <c r="M89" s="127">
        <v>3692.49162781</v>
      </c>
      <c r="N89" s="127">
        <v>0.59245544999999999</v>
      </c>
      <c r="O89" s="127">
        <v>0</v>
      </c>
      <c r="P89" s="127">
        <v>73.871533110000001</v>
      </c>
      <c r="Q89" s="127"/>
      <c r="R89" s="127"/>
      <c r="S89" s="127"/>
    </row>
    <row r="90" spans="1:19" hidden="1" outlineLevel="1">
      <c r="A90" s="8">
        <v>42948</v>
      </c>
      <c r="B90" s="127">
        <v>6314.5023646400005</v>
      </c>
      <c r="C90" s="127">
        <v>0.28351516999999998</v>
      </c>
      <c r="D90" s="127">
        <v>0.12826570000000001</v>
      </c>
      <c r="E90" s="127">
        <v>0.15524947</v>
      </c>
      <c r="F90" s="127">
        <v>0</v>
      </c>
      <c r="G90" s="127">
        <v>0</v>
      </c>
      <c r="H90" s="127">
        <v>0</v>
      </c>
      <c r="I90" s="127">
        <v>2614.7000119700001</v>
      </c>
      <c r="J90" s="127">
        <v>4.7389223400000002</v>
      </c>
      <c r="K90" s="127">
        <v>2609.9610896300001</v>
      </c>
      <c r="L90" s="127">
        <v>3699.5188374999998</v>
      </c>
      <c r="M90" s="127">
        <v>3698.1024817699999</v>
      </c>
      <c r="N90" s="127">
        <v>1.41635573</v>
      </c>
      <c r="O90" s="127">
        <v>0</v>
      </c>
      <c r="P90" s="127">
        <v>73.515069120000007</v>
      </c>
      <c r="Q90" s="127"/>
      <c r="R90" s="127"/>
      <c r="S90" s="127"/>
    </row>
    <row r="91" spans="1:19" hidden="1" outlineLevel="1">
      <c r="A91" s="8">
        <v>42979</v>
      </c>
      <c r="B91" s="127">
        <v>6513.3790325800001</v>
      </c>
      <c r="C91" s="127">
        <v>0.2927556</v>
      </c>
      <c r="D91" s="127">
        <v>0.12634598</v>
      </c>
      <c r="E91" s="127">
        <v>0.16640962000000001</v>
      </c>
      <c r="F91" s="127">
        <v>0</v>
      </c>
      <c r="G91" s="127">
        <v>0</v>
      </c>
      <c r="H91" s="127">
        <v>0</v>
      </c>
      <c r="I91" s="127">
        <v>2729.0319650900001</v>
      </c>
      <c r="J91" s="127">
        <v>6.4458063000000001</v>
      </c>
      <c r="K91" s="127">
        <v>2722.5861587899999</v>
      </c>
      <c r="L91" s="127">
        <v>3784.05431189</v>
      </c>
      <c r="M91" s="127">
        <v>3782.2437848999998</v>
      </c>
      <c r="N91" s="127">
        <v>1.8105269900000001</v>
      </c>
      <c r="O91" s="127">
        <v>0</v>
      </c>
      <c r="P91" s="127">
        <v>34.291679039999998</v>
      </c>
      <c r="Q91" s="127"/>
      <c r="R91" s="127"/>
      <c r="S91" s="127"/>
    </row>
    <row r="92" spans="1:19" hidden="1" outlineLevel="1">
      <c r="A92" s="8">
        <v>43009</v>
      </c>
      <c r="B92" s="127">
        <v>6596.9424417600003</v>
      </c>
      <c r="C92" s="127">
        <v>0.28863609000000001</v>
      </c>
      <c r="D92" s="127">
        <v>0.12812301000000001</v>
      </c>
      <c r="E92" s="127">
        <v>0.16051308</v>
      </c>
      <c r="F92" s="127">
        <v>0</v>
      </c>
      <c r="G92" s="127">
        <v>0</v>
      </c>
      <c r="H92" s="127">
        <v>0</v>
      </c>
      <c r="I92" s="127">
        <v>2756.6203961800002</v>
      </c>
      <c r="J92" s="127">
        <v>6.3645970399999996</v>
      </c>
      <c r="K92" s="127">
        <v>2750.2557991399999</v>
      </c>
      <c r="L92" s="127">
        <v>3840.0334094899999</v>
      </c>
      <c r="M92" s="127">
        <v>3838.6401441500002</v>
      </c>
      <c r="N92" s="127">
        <v>1.3932653399999999</v>
      </c>
      <c r="O92" s="127">
        <v>0</v>
      </c>
      <c r="P92" s="127">
        <v>34.638299699999997</v>
      </c>
      <c r="Q92" s="127"/>
      <c r="R92" s="127"/>
      <c r="S92" s="127"/>
    </row>
    <row r="93" spans="1:19" hidden="1" outlineLevel="1">
      <c r="A93" s="8">
        <v>43040</v>
      </c>
      <c r="B93" s="127">
        <v>6648.9384029499997</v>
      </c>
      <c r="C93" s="127">
        <v>0.28897822000000001</v>
      </c>
      <c r="D93" s="127">
        <v>0.13365342999999999</v>
      </c>
      <c r="E93" s="127">
        <v>0.15532478999999999</v>
      </c>
      <c r="F93" s="127">
        <v>0</v>
      </c>
      <c r="G93" s="127">
        <v>0</v>
      </c>
      <c r="H93" s="127">
        <v>0</v>
      </c>
      <c r="I93" s="127">
        <v>2804.1300879</v>
      </c>
      <c r="J93" s="127">
        <v>6.4429655500000003</v>
      </c>
      <c r="K93" s="127">
        <v>2797.6871223500002</v>
      </c>
      <c r="L93" s="127">
        <v>3844.5193368300002</v>
      </c>
      <c r="M93" s="127">
        <v>3843.8931542099999</v>
      </c>
      <c r="N93" s="127">
        <v>0.62618262000000002</v>
      </c>
      <c r="O93" s="127">
        <v>0</v>
      </c>
      <c r="P93" s="127">
        <v>34.869673579999997</v>
      </c>
      <c r="Q93" s="127"/>
      <c r="R93" s="127"/>
      <c r="S93" s="127"/>
    </row>
    <row r="94" spans="1:19" hidden="1" outlineLevel="1">
      <c r="A94" s="8">
        <v>43070</v>
      </c>
      <c r="B94" s="127">
        <v>6938.6474936799996</v>
      </c>
      <c r="C94" s="127">
        <v>0.43075128000000001</v>
      </c>
      <c r="D94" s="127">
        <v>0.13239902000000001</v>
      </c>
      <c r="E94" s="127">
        <v>0.29835225999999998</v>
      </c>
      <c r="F94" s="127">
        <v>0</v>
      </c>
      <c r="G94" s="127">
        <v>0</v>
      </c>
      <c r="H94" s="127">
        <v>0</v>
      </c>
      <c r="I94" s="127">
        <v>2783.3779036000001</v>
      </c>
      <c r="J94" s="127">
        <v>6.5783190300000003</v>
      </c>
      <c r="K94" s="127">
        <v>2776.7995845700002</v>
      </c>
      <c r="L94" s="127">
        <v>4154.8388388000003</v>
      </c>
      <c r="M94" s="127">
        <v>4154.3160433800003</v>
      </c>
      <c r="N94" s="127">
        <v>0.52279542000000001</v>
      </c>
      <c r="O94" s="127">
        <v>0</v>
      </c>
      <c r="P94" s="127">
        <v>36.160898639999999</v>
      </c>
      <c r="Q94" s="127"/>
      <c r="R94" s="127"/>
      <c r="S94" s="127"/>
    </row>
    <row r="95" spans="1:19" hidden="1" outlineLevel="1">
      <c r="A95" s="8">
        <v>43101</v>
      </c>
      <c r="B95" s="127">
        <v>7343.1181748199997</v>
      </c>
      <c r="C95" s="127">
        <v>0.4276431</v>
      </c>
      <c r="D95" s="127">
        <v>0.14041195000000001</v>
      </c>
      <c r="E95" s="127">
        <v>0.28723114999999999</v>
      </c>
      <c r="F95" s="127">
        <v>0</v>
      </c>
      <c r="G95" s="127">
        <v>0</v>
      </c>
      <c r="H95" s="127">
        <v>0</v>
      </c>
      <c r="I95" s="127">
        <v>2919.1320222899999</v>
      </c>
      <c r="J95" s="127">
        <v>5.5539393600000002</v>
      </c>
      <c r="K95" s="127">
        <v>2913.5780829300002</v>
      </c>
      <c r="L95" s="127">
        <v>4423.5585094300004</v>
      </c>
      <c r="M95" s="127">
        <v>4423.05968183</v>
      </c>
      <c r="N95" s="127">
        <v>0.49882759999999998</v>
      </c>
      <c r="O95" s="127">
        <v>0</v>
      </c>
      <c r="P95" s="127">
        <v>43.792246800000001</v>
      </c>
      <c r="Q95" s="127"/>
      <c r="R95" s="127"/>
      <c r="S95" s="127"/>
    </row>
    <row r="96" spans="1:19" hidden="1" outlineLevel="1">
      <c r="A96" s="8">
        <v>43132</v>
      </c>
      <c r="B96" s="127">
        <v>7282.4908694300002</v>
      </c>
      <c r="C96" s="127">
        <v>0.33793287999999999</v>
      </c>
      <c r="D96" s="127">
        <v>1.3236919999999999E-2</v>
      </c>
      <c r="E96" s="127">
        <v>0.32469596000000001</v>
      </c>
      <c r="F96" s="127">
        <v>0</v>
      </c>
      <c r="G96" s="127">
        <v>0</v>
      </c>
      <c r="H96" s="127">
        <v>0</v>
      </c>
      <c r="I96" s="127">
        <v>2904.8841349200002</v>
      </c>
      <c r="J96" s="127">
        <v>5.4220325599999999</v>
      </c>
      <c r="K96" s="127">
        <v>2899.4621023599998</v>
      </c>
      <c r="L96" s="127">
        <v>4377.2688016299999</v>
      </c>
      <c r="M96" s="127">
        <v>4376.7738052100003</v>
      </c>
      <c r="N96" s="127">
        <v>0.49499641999999999</v>
      </c>
      <c r="O96" s="127">
        <v>0</v>
      </c>
      <c r="P96" s="127">
        <v>42.138028439999999</v>
      </c>
      <c r="Q96" s="127"/>
      <c r="R96" s="127"/>
      <c r="S96" s="127"/>
    </row>
    <row r="97" spans="1:19" hidden="1" outlineLevel="1">
      <c r="A97" s="8">
        <v>43160</v>
      </c>
      <c r="B97" s="127">
        <v>7387.4634539299996</v>
      </c>
      <c r="C97" s="127">
        <v>0.34574823999999998</v>
      </c>
      <c r="D97" s="127">
        <v>1.3236919999999999E-2</v>
      </c>
      <c r="E97" s="127">
        <v>0.33251132</v>
      </c>
      <c r="F97" s="127">
        <v>0</v>
      </c>
      <c r="G97" s="127">
        <v>0</v>
      </c>
      <c r="H97" s="127">
        <v>0</v>
      </c>
      <c r="I97" s="127">
        <v>2970.4651574300001</v>
      </c>
      <c r="J97" s="127">
        <v>5.2833185199999999</v>
      </c>
      <c r="K97" s="127">
        <v>2965.1818389099999</v>
      </c>
      <c r="L97" s="127">
        <v>4416.65254826</v>
      </c>
      <c r="M97" s="127">
        <v>4416.1679920699999</v>
      </c>
      <c r="N97" s="127">
        <v>0.48455619</v>
      </c>
      <c r="O97" s="127">
        <v>0</v>
      </c>
      <c r="P97" s="127">
        <v>41.8065967</v>
      </c>
      <c r="Q97" s="127"/>
      <c r="R97" s="127"/>
      <c r="S97" s="127"/>
    </row>
    <row r="98" spans="1:19" hidden="1" outlineLevel="1">
      <c r="A98" s="8">
        <v>43191</v>
      </c>
      <c r="B98" s="127">
        <v>7384.0400399399996</v>
      </c>
      <c r="C98" s="127">
        <v>0.33284128000000002</v>
      </c>
      <c r="D98" s="127">
        <v>1.3236919999999999E-2</v>
      </c>
      <c r="E98" s="127">
        <v>0.31960435999999998</v>
      </c>
      <c r="F98" s="127">
        <v>0</v>
      </c>
      <c r="G98" s="127">
        <v>0</v>
      </c>
      <c r="H98" s="127">
        <v>0</v>
      </c>
      <c r="I98" s="127">
        <v>2931.51536446</v>
      </c>
      <c r="J98" s="127">
        <v>4.0006983099999998</v>
      </c>
      <c r="K98" s="127">
        <v>2927.5146661499998</v>
      </c>
      <c r="L98" s="127">
        <v>4452.1918341999999</v>
      </c>
      <c r="M98" s="127">
        <v>4451.4332107399996</v>
      </c>
      <c r="N98" s="127">
        <v>0.75862346000000003</v>
      </c>
      <c r="O98" s="127">
        <v>0</v>
      </c>
      <c r="P98" s="127">
        <v>41.570495919999999</v>
      </c>
      <c r="Q98" s="127"/>
      <c r="R98" s="127"/>
      <c r="S98" s="127"/>
    </row>
    <row r="99" spans="1:19" hidden="1" outlineLevel="1">
      <c r="A99" s="8">
        <v>43221</v>
      </c>
      <c r="B99" s="127">
        <v>7592.3669110999999</v>
      </c>
      <c r="C99" s="127">
        <v>0.37742565</v>
      </c>
      <c r="D99" s="127">
        <v>1.324927E-2</v>
      </c>
      <c r="E99" s="127">
        <v>0.36417638000000002</v>
      </c>
      <c r="F99" s="127">
        <v>1.22E-6</v>
      </c>
      <c r="G99" s="127">
        <v>1.22E-6</v>
      </c>
      <c r="H99" s="127">
        <v>0</v>
      </c>
      <c r="I99" s="127">
        <v>3078.8436895099999</v>
      </c>
      <c r="J99" s="127">
        <v>3.3249073400000002</v>
      </c>
      <c r="K99" s="127">
        <v>3075.5187821700001</v>
      </c>
      <c r="L99" s="127">
        <v>4513.1457947199997</v>
      </c>
      <c r="M99" s="127">
        <v>4509.3126625599998</v>
      </c>
      <c r="N99" s="127">
        <v>3.8331321599999999</v>
      </c>
      <c r="O99" s="127">
        <v>0</v>
      </c>
      <c r="P99" s="127">
        <v>41.609824639999999</v>
      </c>
      <c r="Q99" s="127"/>
      <c r="R99" s="127"/>
      <c r="S99" s="127"/>
    </row>
    <row r="100" spans="1:19" hidden="1" outlineLevel="1">
      <c r="A100" s="8">
        <v>43252</v>
      </c>
      <c r="B100" s="127">
        <v>7825.3145481399997</v>
      </c>
      <c r="C100" s="127">
        <v>0.32415971999999998</v>
      </c>
      <c r="D100" s="127">
        <v>1.324927E-2</v>
      </c>
      <c r="E100" s="127">
        <v>0.31091045</v>
      </c>
      <c r="F100" s="127">
        <v>0</v>
      </c>
      <c r="G100" s="127">
        <v>0</v>
      </c>
      <c r="H100" s="127">
        <v>0</v>
      </c>
      <c r="I100" s="127">
        <v>3313.5948307600001</v>
      </c>
      <c r="J100" s="127">
        <v>3.2121194200000001</v>
      </c>
      <c r="K100" s="127">
        <v>3310.3827113399998</v>
      </c>
      <c r="L100" s="127">
        <v>4511.3955576600001</v>
      </c>
      <c r="M100" s="127">
        <v>4507.0034520299996</v>
      </c>
      <c r="N100" s="127">
        <v>4.3921056299999996</v>
      </c>
      <c r="O100" s="127">
        <v>0</v>
      </c>
      <c r="P100" s="127">
        <v>41.166716450000003</v>
      </c>
      <c r="Q100" s="127"/>
      <c r="R100" s="127"/>
      <c r="S100" s="127"/>
    </row>
    <row r="101" spans="1:19" hidden="1" outlineLevel="1">
      <c r="A101" s="8">
        <v>43282</v>
      </c>
      <c r="B101" s="127">
        <v>8010.6578310100003</v>
      </c>
      <c r="C101" s="127">
        <v>0.31756821000000002</v>
      </c>
      <c r="D101" s="127">
        <v>1.3241630000000001E-2</v>
      </c>
      <c r="E101" s="127">
        <v>0.30432658000000001</v>
      </c>
      <c r="F101" s="127">
        <v>0</v>
      </c>
      <c r="G101" s="127">
        <v>0</v>
      </c>
      <c r="H101" s="127">
        <v>0</v>
      </c>
      <c r="I101" s="127">
        <v>3463.2542845500002</v>
      </c>
      <c r="J101" s="127">
        <v>3.0116226099999999</v>
      </c>
      <c r="K101" s="127">
        <v>3460.2426619399998</v>
      </c>
      <c r="L101" s="127">
        <v>4547.0859782500002</v>
      </c>
      <c r="M101" s="127">
        <v>4543.21338474</v>
      </c>
      <c r="N101" s="127">
        <v>3.8725935100000002</v>
      </c>
      <c r="O101" s="127">
        <v>0</v>
      </c>
      <c r="P101" s="127">
        <v>41.838282659999997</v>
      </c>
      <c r="Q101" s="127"/>
      <c r="R101" s="127"/>
      <c r="S101" s="127"/>
    </row>
    <row r="102" spans="1:19" hidden="1" outlineLevel="1">
      <c r="A102" s="8">
        <v>43313</v>
      </c>
      <c r="B102" s="127">
        <v>8576.7807972699993</v>
      </c>
      <c r="C102" s="127">
        <v>0.43894371999999998</v>
      </c>
      <c r="D102" s="127">
        <v>0.13315120999999999</v>
      </c>
      <c r="E102" s="127">
        <v>0.30579251000000002</v>
      </c>
      <c r="F102" s="127">
        <v>2.9669999999999999E-5</v>
      </c>
      <c r="G102" s="127">
        <v>2.9669999999999999E-5</v>
      </c>
      <c r="H102" s="127">
        <v>0</v>
      </c>
      <c r="I102" s="127">
        <v>3653.8269953399999</v>
      </c>
      <c r="J102" s="127">
        <v>2.7894967799999999</v>
      </c>
      <c r="K102" s="127">
        <v>3651.0374985600001</v>
      </c>
      <c r="L102" s="127">
        <v>4922.5148285400001</v>
      </c>
      <c r="M102" s="127">
        <v>4919.3339178599999</v>
      </c>
      <c r="N102" s="127">
        <v>3.1809106800000002</v>
      </c>
      <c r="O102" s="127">
        <v>0</v>
      </c>
      <c r="P102" s="127">
        <v>44.238532220000003</v>
      </c>
      <c r="Q102" s="127"/>
      <c r="R102" s="127"/>
      <c r="S102" s="127"/>
    </row>
    <row r="103" spans="1:19" hidden="1" outlineLevel="1">
      <c r="A103" s="8">
        <v>43344</v>
      </c>
      <c r="B103" s="127">
        <v>8530.2051887599991</v>
      </c>
      <c r="C103" s="127">
        <v>1.4812044099999999</v>
      </c>
      <c r="D103" s="127">
        <v>0.11890062</v>
      </c>
      <c r="E103" s="127">
        <v>1.3623037899999999</v>
      </c>
      <c r="F103" s="127">
        <v>6.8466999999999998E-3</v>
      </c>
      <c r="G103" s="127">
        <v>6.8466999999999998E-3</v>
      </c>
      <c r="H103" s="127">
        <v>0</v>
      </c>
      <c r="I103" s="127">
        <v>3733.1419853299999</v>
      </c>
      <c r="J103" s="127">
        <v>2.4596214999999999</v>
      </c>
      <c r="K103" s="127">
        <v>3730.6823638300002</v>
      </c>
      <c r="L103" s="127">
        <v>4795.5751523199997</v>
      </c>
      <c r="M103" s="127">
        <v>4791.6681538599996</v>
      </c>
      <c r="N103" s="127">
        <v>3.9069984600000001</v>
      </c>
      <c r="O103" s="127">
        <v>0</v>
      </c>
      <c r="P103" s="127">
        <v>43.789342529999999</v>
      </c>
      <c r="Q103" s="127"/>
      <c r="R103" s="127"/>
      <c r="S103" s="127"/>
    </row>
    <row r="104" spans="1:19" hidden="1" outlineLevel="1">
      <c r="A104" s="8">
        <v>43374</v>
      </c>
      <c r="B104" s="127">
        <v>8708.8893565100007</v>
      </c>
      <c r="C104" s="127">
        <v>2.1054271600000001</v>
      </c>
      <c r="D104" s="127">
        <v>0.10376711</v>
      </c>
      <c r="E104" s="127">
        <v>2.0016600499999999</v>
      </c>
      <c r="F104" s="127">
        <v>9.6800000000000005E-6</v>
      </c>
      <c r="G104" s="127">
        <v>9.6800000000000005E-6</v>
      </c>
      <c r="H104" s="127">
        <v>0</v>
      </c>
      <c r="I104" s="127">
        <v>3878.8885397099998</v>
      </c>
      <c r="J104" s="127">
        <v>4.3608576599999997</v>
      </c>
      <c r="K104" s="127">
        <v>3874.5276820499998</v>
      </c>
      <c r="L104" s="127">
        <v>4827.8953799600004</v>
      </c>
      <c r="M104" s="127">
        <v>4825.2294975599998</v>
      </c>
      <c r="N104" s="127">
        <v>2.6658824000000001</v>
      </c>
      <c r="O104" s="127">
        <v>0</v>
      </c>
      <c r="P104" s="127">
        <v>4.0998559999999999</v>
      </c>
      <c r="Q104" s="127"/>
      <c r="R104" s="127"/>
      <c r="S104" s="127"/>
    </row>
    <row r="105" spans="1:19" hidden="1" outlineLevel="1">
      <c r="A105" s="8">
        <v>43405</v>
      </c>
      <c r="B105" s="127">
        <v>8714.5182991000001</v>
      </c>
      <c r="C105" s="127">
        <v>2.4239503199999999</v>
      </c>
      <c r="D105" s="127">
        <v>8.6824200000000004E-2</v>
      </c>
      <c r="E105" s="127">
        <v>2.3371261200000002</v>
      </c>
      <c r="F105" s="127">
        <v>0</v>
      </c>
      <c r="G105" s="127">
        <v>0</v>
      </c>
      <c r="H105" s="127">
        <v>0</v>
      </c>
      <c r="I105" s="127">
        <v>3822.2475937600002</v>
      </c>
      <c r="J105" s="127">
        <v>13.29136115</v>
      </c>
      <c r="K105" s="127">
        <v>3808.9562326099999</v>
      </c>
      <c r="L105" s="127">
        <v>4889.8467550200003</v>
      </c>
      <c r="M105" s="127">
        <v>4886.2392895100002</v>
      </c>
      <c r="N105" s="127">
        <v>3.6074655099999999</v>
      </c>
      <c r="O105" s="127">
        <v>0</v>
      </c>
      <c r="P105" s="127">
        <v>4.1373092600000003</v>
      </c>
      <c r="Q105" s="127"/>
      <c r="R105" s="127"/>
      <c r="S105" s="127"/>
    </row>
    <row r="106" spans="1:19" hidden="1" outlineLevel="1">
      <c r="A106" s="8">
        <v>43435</v>
      </c>
      <c r="B106" s="127">
        <v>7960.6906559700001</v>
      </c>
      <c r="C106" s="127">
        <v>2.4138339900000001</v>
      </c>
      <c r="D106" s="127">
        <v>5.4939689999999999E-2</v>
      </c>
      <c r="E106" s="127">
        <v>2.3588943000000002</v>
      </c>
      <c r="F106" s="127">
        <v>0</v>
      </c>
      <c r="G106" s="127">
        <v>0</v>
      </c>
      <c r="H106" s="127">
        <v>0</v>
      </c>
      <c r="I106" s="127">
        <v>3931.7163885499999</v>
      </c>
      <c r="J106" s="127">
        <v>13.936346840000001</v>
      </c>
      <c r="K106" s="127">
        <v>3917.7800417100002</v>
      </c>
      <c r="L106" s="127">
        <v>4026.5604334300001</v>
      </c>
      <c r="M106" s="127">
        <v>4025.3580740000002</v>
      </c>
      <c r="N106" s="127">
        <v>1.20235943</v>
      </c>
      <c r="O106" s="127">
        <v>0</v>
      </c>
      <c r="P106" s="127">
        <v>3.9038247799999999</v>
      </c>
      <c r="Q106" s="127"/>
      <c r="R106" s="127"/>
      <c r="S106" s="127"/>
    </row>
    <row r="107" spans="1:19" hidden="1" outlineLevel="1">
      <c r="A107" s="8">
        <v>43466</v>
      </c>
      <c r="B107" s="127">
        <v>7856.17146495</v>
      </c>
      <c r="C107" s="127">
        <v>2.4178644399999998</v>
      </c>
      <c r="D107" s="127">
        <v>4.0394340000000001E-2</v>
      </c>
      <c r="E107" s="127">
        <v>2.3774701</v>
      </c>
      <c r="F107" s="127">
        <v>0</v>
      </c>
      <c r="G107" s="127">
        <v>0</v>
      </c>
      <c r="H107" s="127">
        <v>0</v>
      </c>
      <c r="I107" s="127">
        <v>3767.9195081900002</v>
      </c>
      <c r="J107" s="127">
        <v>13.06144679</v>
      </c>
      <c r="K107" s="127">
        <v>3754.8580614000002</v>
      </c>
      <c r="L107" s="127">
        <v>4085.8340923199999</v>
      </c>
      <c r="M107" s="127">
        <v>4085.22311631</v>
      </c>
      <c r="N107" s="127">
        <v>0.61097601000000001</v>
      </c>
      <c r="O107" s="127">
        <v>0</v>
      </c>
      <c r="P107" s="127">
        <v>3.9460633700000001</v>
      </c>
      <c r="Q107" s="127"/>
      <c r="R107" s="127"/>
      <c r="S107" s="127"/>
    </row>
    <row r="108" spans="1:19" hidden="1" outlineLevel="1">
      <c r="A108" s="8">
        <v>43497</v>
      </c>
      <c r="B108" s="127">
        <v>7790.4816652600002</v>
      </c>
      <c r="C108" s="127">
        <v>2.41984172</v>
      </c>
      <c r="D108" s="127">
        <v>1.7250049999999999E-2</v>
      </c>
      <c r="E108" s="127">
        <v>2.4025916700000001</v>
      </c>
      <c r="F108" s="127">
        <v>0</v>
      </c>
      <c r="G108" s="127">
        <v>0</v>
      </c>
      <c r="H108" s="127">
        <v>0</v>
      </c>
      <c r="I108" s="127">
        <v>3704.28753452</v>
      </c>
      <c r="J108" s="127">
        <v>11.54117647</v>
      </c>
      <c r="K108" s="127">
        <v>3692.7463580499998</v>
      </c>
      <c r="L108" s="127">
        <v>4083.7742890200002</v>
      </c>
      <c r="M108" s="127">
        <v>4083.3365279200002</v>
      </c>
      <c r="N108" s="127">
        <v>0.43776110000000001</v>
      </c>
      <c r="O108" s="127">
        <v>0</v>
      </c>
      <c r="P108" s="127">
        <v>3.97388582</v>
      </c>
      <c r="Q108" s="127"/>
      <c r="R108" s="127"/>
      <c r="S108" s="127"/>
    </row>
    <row r="109" spans="1:19" hidden="1" outlineLevel="1">
      <c r="A109" s="8">
        <v>43525</v>
      </c>
      <c r="B109" s="127">
        <v>7779.5298881299996</v>
      </c>
      <c r="C109" s="127">
        <v>2.6293436300000002</v>
      </c>
      <c r="D109" s="127">
        <v>0.13331024</v>
      </c>
      <c r="E109" s="127">
        <v>2.49603339</v>
      </c>
      <c r="F109" s="127">
        <v>8.0249999999999999E-5</v>
      </c>
      <c r="G109" s="127">
        <v>8.0249999999999999E-5</v>
      </c>
      <c r="H109" s="127">
        <v>0</v>
      </c>
      <c r="I109" s="127">
        <v>3589.4116972900001</v>
      </c>
      <c r="J109" s="127">
        <v>12.821179259999999</v>
      </c>
      <c r="K109" s="127">
        <v>3576.5905180300001</v>
      </c>
      <c r="L109" s="127">
        <v>4187.4887669600002</v>
      </c>
      <c r="M109" s="127">
        <v>4187.0692974399999</v>
      </c>
      <c r="N109" s="127">
        <v>0.41946951999999998</v>
      </c>
      <c r="O109" s="127">
        <v>0</v>
      </c>
      <c r="P109" s="127">
        <v>4.0190792499999999</v>
      </c>
      <c r="Q109" s="127"/>
      <c r="R109" s="127"/>
      <c r="S109" s="127"/>
    </row>
    <row r="110" spans="1:19" hidden="1" outlineLevel="1">
      <c r="A110" s="8">
        <v>43556</v>
      </c>
      <c r="B110" s="127">
        <v>7720.4382099200002</v>
      </c>
      <c r="C110" s="127">
        <v>2.5419348300000002</v>
      </c>
      <c r="D110" s="127">
        <v>3.2207010000000001E-2</v>
      </c>
      <c r="E110" s="127">
        <v>2.5097278200000002</v>
      </c>
      <c r="F110" s="127">
        <v>1.276E-5</v>
      </c>
      <c r="G110" s="127">
        <v>1.276E-5</v>
      </c>
      <c r="H110" s="127">
        <v>0</v>
      </c>
      <c r="I110" s="127">
        <v>3518.4844999799998</v>
      </c>
      <c r="J110" s="127">
        <v>13.967520110000001</v>
      </c>
      <c r="K110" s="127">
        <v>3504.5169798699999</v>
      </c>
      <c r="L110" s="127">
        <v>4199.4117623499997</v>
      </c>
      <c r="M110" s="127">
        <v>4192.26450888</v>
      </c>
      <c r="N110" s="127">
        <v>7.1472534699999999</v>
      </c>
      <c r="O110" s="127">
        <v>0</v>
      </c>
      <c r="P110" s="127">
        <v>4.0516428400000004</v>
      </c>
      <c r="Q110" s="127"/>
      <c r="R110" s="127"/>
      <c r="S110" s="127"/>
    </row>
    <row r="111" spans="1:19" hidden="1" outlineLevel="1">
      <c r="A111" s="8">
        <v>43586</v>
      </c>
      <c r="B111" s="127">
        <v>7880.7130754</v>
      </c>
      <c r="C111" s="127">
        <v>2.52196109</v>
      </c>
      <c r="D111" s="127">
        <v>3.0978579999999999E-2</v>
      </c>
      <c r="E111" s="127">
        <v>2.4909825099999998</v>
      </c>
      <c r="F111" s="127">
        <v>0</v>
      </c>
      <c r="G111" s="127">
        <v>0</v>
      </c>
      <c r="H111" s="127">
        <v>0</v>
      </c>
      <c r="I111" s="127">
        <v>3644.4042015599998</v>
      </c>
      <c r="J111" s="127">
        <v>17.50096843</v>
      </c>
      <c r="K111" s="127">
        <v>3626.90323313</v>
      </c>
      <c r="L111" s="127">
        <v>4233.7869127499998</v>
      </c>
      <c r="M111" s="127">
        <v>4223.8365313699996</v>
      </c>
      <c r="N111" s="127">
        <v>9.9503813799999996</v>
      </c>
      <c r="O111" s="127">
        <v>0</v>
      </c>
      <c r="P111" s="127">
        <v>4.0965558</v>
      </c>
      <c r="Q111" s="127"/>
      <c r="R111" s="127"/>
      <c r="S111" s="127"/>
    </row>
    <row r="112" spans="1:19" hidden="1" outlineLevel="1">
      <c r="A112" s="8">
        <v>43617</v>
      </c>
      <c r="B112" s="127">
        <v>7215.6660342799996</v>
      </c>
      <c r="C112" s="127">
        <v>2.5834917100000001</v>
      </c>
      <c r="D112" s="127">
        <v>3.1076469999999998E-2</v>
      </c>
      <c r="E112" s="127">
        <v>2.5524152400000002</v>
      </c>
      <c r="F112" s="127">
        <v>0</v>
      </c>
      <c r="G112" s="127">
        <v>0</v>
      </c>
      <c r="H112" s="127">
        <v>0</v>
      </c>
      <c r="I112" s="127">
        <v>3708.2991913999999</v>
      </c>
      <c r="J112" s="127">
        <v>15.818846020000001</v>
      </c>
      <c r="K112" s="127">
        <v>3692.48034538</v>
      </c>
      <c r="L112" s="127">
        <v>3504.7833511700001</v>
      </c>
      <c r="M112" s="127">
        <v>3494.85804869</v>
      </c>
      <c r="N112" s="127">
        <v>9.9253024799999992</v>
      </c>
      <c r="O112" s="127">
        <v>0</v>
      </c>
      <c r="P112" s="127">
        <v>4.1453354600000001</v>
      </c>
      <c r="Q112" s="127"/>
      <c r="R112" s="127"/>
      <c r="S112" s="127"/>
    </row>
    <row r="113" spans="1:19" hidden="1" outlineLevel="1">
      <c r="A113" s="8">
        <v>43647</v>
      </c>
      <c r="B113" s="127">
        <v>7056.1298870399996</v>
      </c>
      <c r="C113" s="127">
        <v>0.50981867000000003</v>
      </c>
      <c r="D113" s="127">
        <v>3.3127820000000002E-2</v>
      </c>
      <c r="E113" s="127">
        <v>0.47669085</v>
      </c>
      <c r="F113" s="127">
        <v>3.3699999999999999E-6</v>
      </c>
      <c r="G113" s="127">
        <v>3.3699999999999999E-6</v>
      </c>
      <c r="H113" s="127">
        <v>0</v>
      </c>
      <c r="I113" s="127">
        <v>3669.5527158599998</v>
      </c>
      <c r="J113" s="127">
        <v>17.336260289999998</v>
      </c>
      <c r="K113" s="127">
        <v>3652.2164555700001</v>
      </c>
      <c r="L113" s="127">
        <v>3386.0673491399998</v>
      </c>
      <c r="M113" s="127">
        <v>3377.99525885</v>
      </c>
      <c r="N113" s="127">
        <v>8.0720902900000002</v>
      </c>
      <c r="O113" s="127">
        <v>0</v>
      </c>
      <c r="P113" s="127">
        <v>4.2852664100000002</v>
      </c>
      <c r="Q113" s="127"/>
      <c r="R113" s="127"/>
      <c r="S113" s="127"/>
    </row>
    <row r="114" spans="1:19" hidden="1" outlineLevel="1">
      <c r="A114" s="8">
        <v>43678</v>
      </c>
      <c r="B114" s="127">
        <v>7200.8565615400003</v>
      </c>
      <c r="C114" s="127">
        <v>1.4446304299999999</v>
      </c>
      <c r="D114" s="127">
        <v>4.8237349999999998E-2</v>
      </c>
      <c r="E114" s="127">
        <v>1.39639308</v>
      </c>
      <c r="F114" s="127">
        <v>3.3529999999999999E-5</v>
      </c>
      <c r="G114" s="127">
        <v>3.3529999999999999E-5</v>
      </c>
      <c r="H114" s="127">
        <v>0</v>
      </c>
      <c r="I114" s="127">
        <v>3769.3316143799998</v>
      </c>
      <c r="J114" s="127">
        <v>13.311053190000001</v>
      </c>
      <c r="K114" s="127">
        <v>3756.0205611900001</v>
      </c>
      <c r="L114" s="127">
        <v>3430.0802831999999</v>
      </c>
      <c r="M114" s="127">
        <v>3422.3178064099998</v>
      </c>
      <c r="N114" s="127">
        <v>7.76247679</v>
      </c>
      <c r="O114" s="127">
        <v>0</v>
      </c>
      <c r="P114" s="127">
        <v>4.32476254</v>
      </c>
      <c r="Q114" s="127"/>
      <c r="R114" s="127"/>
      <c r="S114" s="127"/>
    </row>
    <row r="115" spans="1:19" hidden="1" outlineLevel="1">
      <c r="A115" s="8">
        <v>43709</v>
      </c>
      <c r="B115" s="127">
        <v>7111.9792822899999</v>
      </c>
      <c r="C115" s="127">
        <v>1.0266243500000001</v>
      </c>
      <c r="D115" s="127">
        <v>2.6620979999999999E-2</v>
      </c>
      <c r="E115" s="127">
        <v>1.0000033699999999</v>
      </c>
      <c r="F115" s="127">
        <v>6.0299999999999999E-6</v>
      </c>
      <c r="G115" s="127">
        <v>6.0299999999999999E-6</v>
      </c>
      <c r="H115" s="127">
        <v>0</v>
      </c>
      <c r="I115" s="127">
        <v>3681.1520260900002</v>
      </c>
      <c r="J115" s="127">
        <v>11.1310251</v>
      </c>
      <c r="K115" s="127">
        <v>3670.0210009900002</v>
      </c>
      <c r="L115" s="127">
        <v>3429.8006258199998</v>
      </c>
      <c r="M115" s="127">
        <v>3418.3594391699999</v>
      </c>
      <c r="N115" s="127">
        <v>11.441186650000001</v>
      </c>
      <c r="O115" s="127">
        <v>0</v>
      </c>
      <c r="P115" s="127">
        <v>4.3508468300000001</v>
      </c>
      <c r="Q115" s="127"/>
      <c r="R115" s="127"/>
      <c r="S115" s="127"/>
    </row>
    <row r="116" spans="1:19" hidden="1" outlineLevel="1">
      <c r="A116" s="8">
        <v>43739</v>
      </c>
      <c r="B116" s="127">
        <v>7194.3577170600001</v>
      </c>
      <c r="C116" s="127">
        <v>2.21315354</v>
      </c>
      <c r="D116" s="127">
        <v>2.696807E-2</v>
      </c>
      <c r="E116" s="127">
        <v>2.1861854699999999</v>
      </c>
      <c r="F116" s="127">
        <v>3.048E-5</v>
      </c>
      <c r="G116" s="127">
        <v>3.048E-5</v>
      </c>
      <c r="H116" s="127">
        <v>0</v>
      </c>
      <c r="I116" s="127">
        <v>3701.1123010400001</v>
      </c>
      <c r="J116" s="127">
        <v>9.17706512</v>
      </c>
      <c r="K116" s="127">
        <v>3691.9352359200002</v>
      </c>
      <c r="L116" s="127">
        <v>3491.032232</v>
      </c>
      <c r="M116" s="127">
        <v>3476.3050719399998</v>
      </c>
      <c r="N116" s="127">
        <v>14.727160059999999</v>
      </c>
      <c r="O116" s="127">
        <v>0</v>
      </c>
      <c r="P116" s="127">
        <v>4.49577575</v>
      </c>
      <c r="Q116" s="127"/>
      <c r="R116" s="127"/>
      <c r="S116" s="127"/>
    </row>
    <row r="117" spans="1:19" hidden="1" outlineLevel="1">
      <c r="A117" s="8">
        <v>43770</v>
      </c>
      <c r="B117" s="127">
        <v>7187.5968176699998</v>
      </c>
      <c r="C117" s="127">
        <v>2.53452206</v>
      </c>
      <c r="D117" s="127">
        <v>1.322485E-2</v>
      </c>
      <c r="E117" s="127">
        <v>2.5212972100000002</v>
      </c>
      <c r="F117" s="127">
        <v>6.6499999999999999E-6</v>
      </c>
      <c r="G117" s="127">
        <v>6.6499999999999999E-6</v>
      </c>
      <c r="H117" s="127">
        <v>0</v>
      </c>
      <c r="I117" s="127">
        <v>3683.6159125999998</v>
      </c>
      <c r="J117" s="127">
        <v>16.206095489999999</v>
      </c>
      <c r="K117" s="127">
        <v>3667.4098171099999</v>
      </c>
      <c r="L117" s="127">
        <v>3501.4463763600002</v>
      </c>
      <c r="M117" s="127">
        <v>3489.00926893</v>
      </c>
      <c r="N117" s="127">
        <v>12.437107429999999</v>
      </c>
      <c r="O117" s="127">
        <v>0</v>
      </c>
      <c r="P117" s="127">
        <v>4.4478478499999996</v>
      </c>
      <c r="Q117" s="127"/>
      <c r="R117" s="127"/>
      <c r="S117" s="127"/>
    </row>
    <row r="118" spans="1:19" hidden="1" outlineLevel="1">
      <c r="A118" s="8">
        <v>43800</v>
      </c>
      <c r="B118" s="127">
        <v>7104.2085774999996</v>
      </c>
      <c r="C118" s="127">
        <v>2.5057297100000002</v>
      </c>
      <c r="D118" s="127">
        <v>1.322485E-2</v>
      </c>
      <c r="E118" s="127">
        <v>2.4925048599999999</v>
      </c>
      <c r="F118" s="127">
        <v>4.2370000000000003E-5</v>
      </c>
      <c r="G118" s="127">
        <v>4.2370000000000003E-5</v>
      </c>
      <c r="H118" s="127">
        <v>0</v>
      </c>
      <c r="I118" s="127">
        <v>3628.6637698700001</v>
      </c>
      <c r="J118" s="127">
        <v>21.351067879999999</v>
      </c>
      <c r="K118" s="127">
        <v>3607.3127019899998</v>
      </c>
      <c r="L118" s="127">
        <v>3473.0390355499999</v>
      </c>
      <c r="M118" s="127">
        <v>3465.3695558099998</v>
      </c>
      <c r="N118" s="127">
        <v>7.6694797399999999</v>
      </c>
      <c r="O118" s="127">
        <v>0</v>
      </c>
      <c r="P118" s="127">
        <v>4.4394621399999998</v>
      </c>
      <c r="Q118" s="127"/>
      <c r="R118" s="127"/>
      <c r="S118" s="127"/>
    </row>
    <row r="119" spans="1:19" hidden="1" outlineLevel="1">
      <c r="A119" s="8">
        <v>43831</v>
      </c>
      <c r="B119" s="127">
        <v>6582.65363953</v>
      </c>
      <c r="C119" s="127">
        <v>2.4993619699999998</v>
      </c>
      <c r="D119" s="127">
        <v>1.322485E-2</v>
      </c>
      <c r="E119" s="127">
        <v>2.48613712</v>
      </c>
      <c r="F119" s="127">
        <v>0</v>
      </c>
      <c r="G119" s="127">
        <v>0</v>
      </c>
      <c r="H119" s="127">
        <v>0</v>
      </c>
      <c r="I119" s="127">
        <v>3024.2720959399999</v>
      </c>
      <c r="J119" s="127">
        <v>21.465422849999999</v>
      </c>
      <c r="K119" s="127">
        <v>3002.80667309</v>
      </c>
      <c r="L119" s="127">
        <v>3555.8821816200002</v>
      </c>
      <c r="M119" s="127">
        <v>3549.7638219700002</v>
      </c>
      <c r="N119" s="127">
        <v>6.1183596500000004</v>
      </c>
      <c r="O119" s="127">
        <v>0</v>
      </c>
      <c r="P119" s="127">
        <v>4.4894300999999999</v>
      </c>
      <c r="Q119" s="127"/>
      <c r="R119" s="127"/>
      <c r="S119" s="127"/>
    </row>
    <row r="120" spans="1:19" hidden="1" outlineLevel="1">
      <c r="A120" s="8">
        <v>43862</v>
      </c>
      <c r="B120" s="127">
        <v>6582.8063626599996</v>
      </c>
      <c r="C120" s="127">
        <v>2.5630422400000001</v>
      </c>
      <c r="D120" s="127">
        <v>1.6201400000000001E-2</v>
      </c>
      <c r="E120" s="127">
        <v>2.5468408400000002</v>
      </c>
      <c r="F120" s="127">
        <v>0</v>
      </c>
      <c r="G120" s="127">
        <v>0</v>
      </c>
      <c r="H120" s="127">
        <v>0</v>
      </c>
      <c r="I120" s="127">
        <v>2972.8887833399999</v>
      </c>
      <c r="J120" s="127">
        <v>21.78968042</v>
      </c>
      <c r="K120" s="127">
        <v>2951.09910292</v>
      </c>
      <c r="L120" s="127">
        <v>3607.3545370799998</v>
      </c>
      <c r="M120" s="127">
        <v>3603.3264813599999</v>
      </c>
      <c r="N120" s="127">
        <v>4.0280557200000002</v>
      </c>
      <c r="O120" s="127">
        <v>0</v>
      </c>
      <c r="P120" s="127">
        <v>4.51569647</v>
      </c>
      <c r="Q120" s="127"/>
      <c r="R120" s="127"/>
      <c r="S120" s="127"/>
    </row>
    <row r="121" spans="1:19" hidden="1" outlineLevel="1">
      <c r="A121" s="8">
        <v>43891</v>
      </c>
      <c r="B121" s="127">
        <v>7147.8626346199999</v>
      </c>
      <c r="C121" s="127">
        <v>2.58864999</v>
      </c>
      <c r="D121" s="127">
        <v>2.9492190000000001E-2</v>
      </c>
      <c r="E121" s="127">
        <v>2.5591577999999999</v>
      </c>
      <c r="F121" s="127">
        <v>1.2289999999999999E-5</v>
      </c>
      <c r="G121" s="127">
        <v>1.2289999999999999E-5</v>
      </c>
      <c r="H121" s="127">
        <v>0</v>
      </c>
      <c r="I121" s="127">
        <v>3407.5674272299998</v>
      </c>
      <c r="J121" s="127">
        <v>24.99012724</v>
      </c>
      <c r="K121" s="127">
        <v>3382.57729999</v>
      </c>
      <c r="L121" s="127">
        <v>3737.7065451100002</v>
      </c>
      <c r="M121" s="127">
        <v>3733.9562481299999</v>
      </c>
      <c r="N121" s="127">
        <v>3.7502969799999999</v>
      </c>
      <c r="O121" s="127">
        <v>0</v>
      </c>
      <c r="P121" s="127">
        <v>4.6100401800000004</v>
      </c>
      <c r="Q121" s="127"/>
      <c r="R121" s="127"/>
      <c r="S121" s="127"/>
    </row>
    <row r="122" spans="1:19" hidden="1" outlineLevel="1">
      <c r="A122" s="8">
        <v>43922</v>
      </c>
      <c r="B122" s="127">
        <v>7155.7128853000004</v>
      </c>
      <c r="C122" s="127">
        <v>2.5191488099999999</v>
      </c>
      <c r="D122" s="127">
        <v>1.3317529999999999E-2</v>
      </c>
      <c r="E122" s="127">
        <v>2.5058312800000002</v>
      </c>
      <c r="F122" s="127">
        <v>0</v>
      </c>
      <c r="G122" s="127">
        <v>0</v>
      </c>
      <c r="H122" s="127">
        <v>0</v>
      </c>
      <c r="I122" s="127">
        <v>3500.7261513200001</v>
      </c>
      <c r="J122" s="127">
        <v>25.032436659999998</v>
      </c>
      <c r="K122" s="127">
        <v>3475.6937146599998</v>
      </c>
      <c r="L122" s="127">
        <v>3652.4675851699999</v>
      </c>
      <c r="M122" s="127">
        <v>3647.60409261</v>
      </c>
      <c r="N122" s="127">
        <v>4.8634925600000001</v>
      </c>
      <c r="O122" s="127">
        <v>0</v>
      </c>
      <c r="P122" s="127">
        <v>0.19107566000000001</v>
      </c>
      <c r="Q122" s="127"/>
      <c r="R122" s="127"/>
      <c r="S122" s="127"/>
    </row>
    <row r="123" spans="1:19" hidden="1" outlineLevel="1">
      <c r="A123" s="8">
        <v>43952</v>
      </c>
      <c r="B123" s="127">
        <v>7102.76910219</v>
      </c>
      <c r="C123" s="127">
        <v>0.47529739999999998</v>
      </c>
      <c r="D123" s="127">
        <v>1.322485E-2</v>
      </c>
      <c r="E123" s="127">
        <v>0.46207255000000003</v>
      </c>
      <c r="F123" s="127">
        <v>0</v>
      </c>
      <c r="G123" s="127">
        <v>0</v>
      </c>
      <c r="H123" s="127">
        <v>0</v>
      </c>
      <c r="I123" s="127">
        <v>3470.08126588</v>
      </c>
      <c r="J123" s="127">
        <v>29.311120219999999</v>
      </c>
      <c r="K123" s="127">
        <v>3440.7701456599998</v>
      </c>
      <c r="L123" s="127">
        <v>3632.2125389100001</v>
      </c>
      <c r="M123" s="127">
        <v>3626.7377861099999</v>
      </c>
      <c r="N123" s="127">
        <v>5.4747528000000001</v>
      </c>
      <c r="O123" s="127">
        <v>0</v>
      </c>
      <c r="P123" s="127">
        <v>0.19043827999999999</v>
      </c>
      <c r="Q123" s="127"/>
      <c r="R123" s="127"/>
      <c r="S123" s="127"/>
    </row>
    <row r="124" spans="1:19" hidden="1" outlineLevel="1">
      <c r="A124" s="8">
        <v>43983</v>
      </c>
      <c r="B124" s="127">
        <v>7173.3700758300001</v>
      </c>
      <c r="C124" s="127">
        <v>0.50554390999999999</v>
      </c>
      <c r="D124" s="127">
        <v>1.322485E-2</v>
      </c>
      <c r="E124" s="127">
        <v>0.49231905999999998</v>
      </c>
      <c r="F124" s="127">
        <v>0</v>
      </c>
      <c r="G124" s="127">
        <v>0</v>
      </c>
      <c r="H124" s="127">
        <v>0</v>
      </c>
      <c r="I124" s="127">
        <v>3554.8695699</v>
      </c>
      <c r="J124" s="127">
        <v>30.074137570000001</v>
      </c>
      <c r="K124" s="127">
        <v>3524.79543233</v>
      </c>
      <c r="L124" s="127">
        <v>3617.99496202</v>
      </c>
      <c r="M124" s="127">
        <v>3612.41500176</v>
      </c>
      <c r="N124" s="127">
        <v>5.57996026</v>
      </c>
      <c r="O124" s="127">
        <v>0</v>
      </c>
      <c r="P124" s="127">
        <v>0.10128674</v>
      </c>
      <c r="Q124" s="127"/>
      <c r="R124" s="127"/>
      <c r="S124" s="127"/>
    </row>
    <row r="125" spans="1:19" hidden="1" outlineLevel="1">
      <c r="A125" s="8">
        <v>44013</v>
      </c>
      <c r="B125" s="127">
        <v>6953.2345542700004</v>
      </c>
      <c r="C125" s="127">
        <v>0.49235277999999999</v>
      </c>
      <c r="D125" s="127">
        <v>1.322485E-2</v>
      </c>
      <c r="E125" s="127">
        <v>0.47912792999999998</v>
      </c>
      <c r="F125" s="127">
        <v>0</v>
      </c>
      <c r="G125" s="127">
        <v>0</v>
      </c>
      <c r="H125" s="127">
        <v>0</v>
      </c>
      <c r="I125" s="127">
        <v>3384.4852910099999</v>
      </c>
      <c r="J125" s="127">
        <v>30.354692620000002</v>
      </c>
      <c r="K125" s="127">
        <v>3354.1305983900002</v>
      </c>
      <c r="L125" s="127">
        <v>3568.25691048</v>
      </c>
      <c r="M125" s="127">
        <v>3563.9884059199999</v>
      </c>
      <c r="N125" s="127">
        <v>4.2685045600000002</v>
      </c>
      <c r="O125" s="127">
        <v>0</v>
      </c>
      <c r="P125" s="127">
        <v>9.3127479999999999E-2</v>
      </c>
      <c r="Q125" s="127"/>
      <c r="R125" s="127"/>
      <c r="S125" s="127"/>
    </row>
    <row r="126" spans="1:19" hidden="1" outlineLevel="1">
      <c r="A126" s="8">
        <v>44044</v>
      </c>
      <c r="B126" s="127">
        <v>6869.8572789</v>
      </c>
      <c r="C126" s="127">
        <v>0.45321693000000002</v>
      </c>
      <c r="D126" s="127">
        <v>1.5765919999999999E-2</v>
      </c>
      <c r="E126" s="127">
        <v>0.43745100999999997</v>
      </c>
      <c r="F126" s="127">
        <v>0</v>
      </c>
      <c r="G126" s="127">
        <v>0</v>
      </c>
      <c r="H126" s="127">
        <v>0</v>
      </c>
      <c r="I126" s="127">
        <v>3308.9726912199999</v>
      </c>
      <c r="J126" s="127">
        <v>27.894464559999999</v>
      </c>
      <c r="K126" s="127">
        <v>3281.0782266599999</v>
      </c>
      <c r="L126" s="127">
        <v>3560.43137075</v>
      </c>
      <c r="M126" s="127">
        <v>3552.9118591599999</v>
      </c>
      <c r="N126" s="127">
        <v>7.5195115899999996</v>
      </c>
      <c r="O126" s="127">
        <v>0</v>
      </c>
      <c r="P126" s="127">
        <v>9.1319429999999993E-2</v>
      </c>
      <c r="Q126" s="127"/>
      <c r="R126" s="127"/>
      <c r="S126" s="127"/>
    </row>
    <row r="127" spans="1:19" hidden="1" outlineLevel="1">
      <c r="A127" s="8">
        <v>44075</v>
      </c>
      <c r="B127" s="127">
        <v>6680.8076498700002</v>
      </c>
      <c r="C127" s="127">
        <v>0.45639691999999998</v>
      </c>
      <c r="D127" s="127">
        <v>1.322485E-2</v>
      </c>
      <c r="E127" s="127">
        <v>0.44317206999999997</v>
      </c>
      <c r="F127" s="127">
        <v>0</v>
      </c>
      <c r="G127" s="127">
        <v>0</v>
      </c>
      <c r="H127" s="127">
        <v>0</v>
      </c>
      <c r="I127" s="127">
        <v>3212.9565518600002</v>
      </c>
      <c r="J127" s="127">
        <v>23.700496170000001</v>
      </c>
      <c r="K127" s="127">
        <v>3189.2560556899998</v>
      </c>
      <c r="L127" s="127">
        <v>3467.3947010900001</v>
      </c>
      <c r="M127" s="127">
        <v>3460.1645980200001</v>
      </c>
      <c r="N127" s="127">
        <v>7.2301030700000002</v>
      </c>
      <c r="O127" s="127">
        <v>0</v>
      </c>
      <c r="P127" s="127">
        <v>9.1965340000000007E-2</v>
      </c>
      <c r="Q127" s="127"/>
      <c r="R127" s="127"/>
      <c r="S127" s="127"/>
    </row>
    <row r="128" spans="1:19" hidden="1" outlineLevel="1">
      <c r="A128" s="8">
        <v>44105</v>
      </c>
      <c r="B128" s="127">
        <v>6562.1986359000002</v>
      </c>
      <c r="C128" s="127">
        <v>0.13170291000000001</v>
      </c>
      <c r="D128" s="127">
        <v>1.322485E-2</v>
      </c>
      <c r="E128" s="127">
        <v>0.11847806</v>
      </c>
      <c r="F128" s="127">
        <v>0</v>
      </c>
      <c r="G128" s="127">
        <v>0</v>
      </c>
      <c r="H128" s="127">
        <v>0</v>
      </c>
      <c r="I128" s="127">
        <v>3277.3854720600002</v>
      </c>
      <c r="J128" s="127">
        <v>21.326349870000001</v>
      </c>
      <c r="K128" s="127">
        <v>3256.0591221899999</v>
      </c>
      <c r="L128" s="127">
        <v>3284.68146093</v>
      </c>
      <c r="M128" s="127">
        <v>3279.0139152500001</v>
      </c>
      <c r="N128" s="127">
        <v>5.6675456799999999</v>
      </c>
      <c r="O128" s="127">
        <v>0</v>
      </c>
      <c r="P128" s="127">
        <v>3.627433E-2</v>
      </c>
      <c r="Q128" s="127"/>
      <c r="R128" s="127"/>
      <c r="S128" s="127"/>
    </row>
    <row r="129" spans="1:19" hidden="1" outlineLevel="1">
      <c r="A129" s="8">
        <v>44136</v>
      </c>
      <c r="B129" s="127">
        <v>6488.2079645699996</v>
      </c>
      <c r="C129" s="127">
        <v>0.14222526999999999</v>
      </c>
      <c r="D129" s="127">
        <v>1.322485E-2</v>
      </c>
      <c r="E129" s="127">
        <v>0.12900042</v>
      </c>
      <c r="F129" s="127">
        <v>0.42226188999999997</v>
      </c>
      <c r="G129" s="127">
        <v>0.42225729000000001</v>
      </c>
      <c r="H129" s="127">
        <v>4.6E-6</v>
      </c>
      <c r="I129" s="127">
        <v>3251.1858012500002</v>
      </c>
      <c r="J129" s="127">
        <v>30.544868220000001</v>
      </c>
      <c r="K129" s="127">
        <v>3220.6409330299998</v>
      </c>
      <c r="L129" s="127">
        <v>3236.4576761600001</v>
      </c>
      <c r="M129" s="127">
        <v>3231.78908482</v>
      </c>
      <c r="N129" s="127">
        <v>4.6685913399999999</v>
      </c>
      <c r="O129" s="127">
        <v>0</v>
      </c>
      <c r="P129" s="127">
        <v>3.3419009999999999E-2</v>
      </c>
      <c r="Q129" s="127"/>
      <c r="R129" s="127"/>
      <c r="S129" s="127"/>
    </row>
    <row r="130" spans="1:19" hidden="1" outlineLevel="1">
      <c r="A130" s="8">
        <v>44166</v>
      </c>
      <c r="B130" s="127">
        <v>6340.5170663700001</v>
      </c>
      <c r="C130" s="127">
        <v>1.15E-2</v>
      </c>
      <c r="D130" s="127">
        <v>1.15E-2</v>
      </c>
      <c r="E130" s="127">
        <v>0</v>
      </c>
      <c r="F130" s="127">
        <v>0.39066103000000002</v>
      </c>
      <c r="G130" s="127">
        <v>0.39066103000000002</v>
      </c>
      <c r="H130" s="127">
        <v>0</v>
      </c>
      <c r="I130" s="127">
        <v>3131.3630996799998</v>
      </c>
      <c r="J130" s="127">
        <v>31.094263439999999</v>
      </c>
      <c r="K130" s="127">
        <v>3100.2688362399999</v>
      </c>
      <c r="L130" s="127">
        <v>3208.7518056600002</v>
      </c>
      <c r="M130" s="127">
        <v>3205.9070893399999</v>
      </c>
      <c r="N130" s="127">
        <v>2.8447163199999999</v>
      </c>
      <c r="O130" s="127">
        <v>0</v>
      </c>
      <c r="P130" s="127">
        <v>1.553995E-2</v>
      </c>
      <c r="Q130" s="127"/>
      <c r="R130" s="127"/>
      <c r="S130" s="127"/>
    </row>
    <row r="131" spans="1:19" hidden="1" outlineLevel="1">
      <c r="A131" s="8">
        <v>44197</v>
      </c>
      <c r="B131" s="127">
        <v>8685.2490614500002</v>
      </c>
      <c r="C131" s="127">
        <v>1.15E-2</v>
      </c>
      <c r="D131" s="127">
        <v>1.15E-2</v>
      </c>
      <c r="E131" s="127">
        <v>0</v>
      </c>
      <c r="F131" s="127">
        <v>0.35841193999999998</v>
      </c>
      <c r="G131" s="127">
        <v>0.35841193999999998</v>
      </c>
      <c r="H131" s="127">
        <v>0</v>
      </c>
      <c r="I131" s="127">
        <v>5446.8386471900003</v>
      </c>
      <c r="J131" s="127">
        <v>35.912942340000001</v>
      </c>
      <c r="K131" s="127">
        <v>5410.9257048500003</v>
      </c>
      <c r="L131" s="127">
        <v>3238.0405023200001</v>
      </c>
      <c r="M131" s="127">
        <v>3235.58630614</v>
      </c>
      <c r="N131" s="127">
        <v>2.4541961799999998</v>
      </c>
      <c r="O131" s="127">
        <v>0</v>
      </c>
      <c r="P131" s="127">
        <v>1.540059E-2</v>
      </c>
      <c r="Q131" s="127"/>
      <c r="R131" s="127"/>
      <c r="S131" s="127"/>
    </row>
    <row r="132" spans="1:19" hidden="1" outlineLevel="1">
      <c r="A132" s="8">
        <v>44228</v>
      </c>
      <c r="B132" s="127">
        <v>8668.8012962299999</v>
      </c>
      <c r="C132" s="127">
        <v>1.15E-2</v>
      </c>
      <c r="D132" s="127">
        <v>1.15E-2</v>
      </c>
      <c r="E132" s="127">
        <v>0</v>
      </c>
      <c r="F132" s="127">
        <v>0.32571799000000001</v>
      </c>
      <c r="G132" s="127">
        <v>0.32571799000000001</v>
      </c>
      <c r="H132" s="127">
        <v>0</v>
      </c>
      <c r="I132" s="127">
        <v>5378.5539499300003</v>
      </c>
      <c r="J132" s="127">
        <v>36.141989289999998</v>
      </c>
      <c r="K132" s="127">
        <v>5342.41196064</v>
      </c>
      <c r="L132" s="127">
        <v>3289.9101283099999</v>
      </c>
      <c r="M132" s="127">
        <v>3287.6312229700002</v>
      </c>
      <c r="N132" s="127">
        <v>2.2789053400000001</v>
      </c>
      <c r="O132" s="127">
        <v>0</v>
      </c>
      <c r="P132" s="127">
        <v>1.9298900000000001E-2</v>
      </c>
      <c r="Q132" s="127"/>
      <c r="R132" s="127"/>
      <c r="S132" s="127"/>
    </row>
    <row r="133" spans="1:19" hidden="1" outlineLevel="1">
      <c r="A133" s="8">
        <v>44256</v>
      </c>
      <c r="B133" s="127">
        <v>8501.0423640299996</v>
      </c>
      <c r="C133" s="127">
        <v>1.15E-2</v>
      </c>
      <c r="D133" s="127">
        <v>1.15E-2</v>
      </c>
      <c r="E133" s="127">
        <v>0</v>
      </c>
      <c r="F133" s="127">
        <v>0.29371121</v>
      </c>
      <c r="G133" s="127">
        <v>0.29371121</v>
      </c>
      <c r="H133" s="127">
        <v>0</v>
      </c>
      <c r="I133" s="127">
        <v>5245.9019525399999</v>
      </c>
      <c r="J133" s="127">
        <v>39.706008079999997</v>
      </c>
      <c r="K133" s="127">
        <v>5206.1959444599997</v>
      </c>
      <c r="L133" s="127">
        <v>3254.8352002800002</v>
      </c>
      <c r="M133" s="127">
        <v>3252.7452832899999</v>
      </c>
      <c r="N133" s="127">
        <v>2.0899169899999999</v>
      </c>
      <c r="O133" s="127">
        <v>0</v>
      </c>
      <c r="P133" s="127">
        <v>1.9205099999999999E-2</v>
      </c>
      <c r="Q133" s="127"/>
      <c r="R133" s="127"/>
      <c r="S133" s="127"/>
    </row>
    <row r="134" spans="1:19" hidden="1" outlineLevel="1">
      <c r="A134" s="8">
        <v>44287</v>
      </c>
      <c r="B134" s="127">
        <v>8726.1359299300002</v>
      </c>
      <c r="C134" s="127">
        <v>1.15E-2</v>
      </c>
      <c r="D134" s="127">
        <v>1.15E-2</v>
      </c>
      <c r="E134" s="127">
        <v>0</v>
      </c>
      <c r="F134" s="127">
        <v>0.26120620999999999</v>
      </c>
      <c r="G134" s="127">
        <v>0.26120620999999999</v>
      </c>
      <c r="H134" s="127">
        <v>0</v>
      </c>
      <c r="I134" s="127">
        <v>5391.25788225</v>
      </c>
      <c r="J134" s="127">
        <v>49.649935769999999</v>
      </c>
      <c r="K134" s="127">
        <v>5341.6079464799996</v>
      </c>
      <c r="L134" s="127">
        <v>3334.60534147</v>
      </c>
      <c r="M134" s="127">
        <v>3332.67875</v>
      </c>
      <c r="N134" s="127">
        <v>1.92659147</v>
      </c>
      <c r="O134" s="127">
        <v>0</v>
      </c>
      <c r="P134" s="127">
        <v>3.2686800000000002E-2</v>
      </c>
      <c r="Q134" s="127"/>
      <c r="R134" s="127"/>
      <c r="S134" s="127"/>
    </row>
    <row r="135" spans="1:19" hidden="1" outlineLevel="1">
      <c r="A135" s="8">
        <v>44317</v>
      </c>
      <c r="B135" s="127">
        <v>8879.5075559100005</v>
      </c>
      <c r="C135" s="127">
        <v>1.15E-2</v>
      </c>
      <c r="D135" s="127">
        <v>1.15E-2</v>
      </c>
      <c r="E135" s="127">
        <v>0</v>
      </c>
      <c r="F135" s="127">
        <v>0.22884684999999999</v>
      </c>
      <c r="G135" s="127">
        <v>0.22884684999999999</v>
      </c>
      <c r="H135" s="127">
        <v>0</v>
      </c>
      <c r="I135" s="127">
        <v>5475.7317649500001</v>
      </c>
      <c r="J135" s="127">
        <v>47.331010740000004</v>
      </c>
      <c r="K135" s="127">
        <v>5428.4007542099998</v>
      </c>
      <c r="L135" s="127">
        <v>3403.5354441099998</v>
      </c>
      <c r="M135" s="127">
        <v>3401.74075236</v>
      </c>
      <c r="N135" s="127">
        <v>1.7946917499999999</v>
      </c>
      <c r="O135" s="127">
        <v>0</v>
      </c>
      <c r="P135" s="127">
        <v>1.746344E-2</v>
      </c>
      <c r="Q135" s="127"/>
      <c r="R135" s="127"/>
      <c r="S135" s="127"/>
    </row>
    <row r="136" spans="1:19" hidden="1" outlineLevel="1">
      <c r="A136" s="8">
        <v>44348</v>
      </c>
      <c r="B136" s="127">
        <v>9135.7990679100003</v>
      </c>
      <c r="C136" s="127">
        <v>1.15E-2</v>
      </c>
      <c r="D136" s="127">
        <v>1.15E-2</v>
      </c>
      <c r="E136" s="127">
        <v>0</v>
      </c>
      <c r="F136" s="127">
        <v>0.1962651</v>
      </c>
      <c r="G136" s="127">
        <v>0.1962651</v>
      </c>
      <c r="H136" s="127">
        <v>0</v>
      </c>
      <c r="I136" s="127">
        <v>5722.0610273700004</v>
      </c>
      <c r="J136" s="127">
        <v>84.821039290000002</v>
      </c>
      <c r="K136" s="127">
        <v>5637.2399880800003</v>
      </c>
      <c r="L136" s="127">
        <v>3413.53027544</v>
      </c>
      <c r="M136" s="127">
        <v>3411.8276058900001</v>
      </c>
      <c r="N136" s="127">
        <v>1.70266955</v>
      </c>
      <c r="O136" s="127">
        <v>0</v>
      </c>
      <c r="P136" s="127">
        <v>5.7629729999999997E-2</v>
      </c>
      <c r="Q136" s="127"/>
      <c r="R136" s="127"/>
      <c r="S136" s="127"/>
    </row>
    <row r="137" spans="1:19" hidden="1" outlineLevel="1">
      <c r="A137" s="8">
        <v>44378</v>
      </c>
      <c r="B137" s="127">
        <v>9179.2263430300009</v>
      </c>
      <c r="C137" s="127">
        <v>1.15E-2</v>
      </c>
      <c r="D137" s="127">
        <v>1.15E-2</v>
      </c>
      <c r="E137" s="127">
        <v>0</v>
      </c>
      <c r="F137" s="127">
        <v>0.16377863000000001</v>
      </c>
      <c r="G137" s="127">
        <v>0.16377863000000001</v>
      </c>
      <c r="H137" s="127">
        <v>0</v>
      </c>
      <c r="I137" s="127">
        <v>5779.5071232099999</v>
      </c>
      <c r="J137" s="127">
        <v>98.098127480000002</v>
      </c>
      <c r="K137" s="127">
        <v>5681.4089957300002</v>
      </c>
      <c r="L137" s="127">
        <v>3399.5439411900002</v>
      </c>
      <c r="M137" s="127">
        <v>3397.9282170299998</v>
      </c>
      <c r="N137" s="127">
        <v>1.6157241600000001</v>
      </c>
      <c r="O137" s="127">
        <v>0</v>
      </c>
      <c r="P137" s="127">
        <v>5.0105299999999998E-2</v>
      </c>
      <c r="Q137" s="127"/>
      <c r="R137" s="127"/>
      <c r="S137" s="127"/>
    </row>
    <row r="138" spans="1:19" hidden="1" outlineLevel="1">
      <c r="A138" s="8">
        <v>44409</v>
      </c>
      <c r="B138" s="127">
        <v>8958.3731070800004</v>
      </c>
      <c r="C138" s="127">
        <v>1.15E-2</v>
      </c>
      <c r="D138" s="127">
        <v>1.15E-2</v>
      </c>
      <c r="E138" s="127">
        <v>0</v>
      </c>
      <c r="F138" s="127">
        <v>0.1311707</v>
      </c>
      <c r="G138" s="127">
        <v>0.1311707</v>
      </c>
      <c r="H138" s="127">
        <v>0</v>
      </c>
      <c r="I138" s="127">
        <v>5499.5664086200004</v>
      </c>
      <c r="J138" s="127">
        <v>92.349244409999997</v>
      </c>
      <c r="K138" s="127">
        <v>5407.2171642100002</v>
      </c>
      <c r="L138" s="127">
        <v>3458.66402776</v>
      </c>
      <c r="M138" s="127">
        <v>3455.4865439599998</v>
      </c>
      <c r="N138" s="127">
        <v>3.1774838000000001</v>
      </c>
      <c r="O138" s="127">
        <v>0</v>
      </c>
      <c r="P138" s="127">
        <v>4.8227689999999997E-2</v>
      </c>
      <c r="Q138" s="127"/>
      <c r="R138" s="127"/>
      <c r="S138" s="127"/>
    </row>
    <row r="139" spans="1:19" hidden="1" outlineLevel="1">
      <c r="A139" s="8">
        <v>44440</v>
      </c>
      <c r="B139" s="127">
        <v>8922.8984070299994</v>
      </c>
      <c r="C139" s="127">
        <v>1.15E-2</v>
      </c>
      <c r="D139" s="127">
        <v>1.15E-2</v>
      </c>
      <c r="E139" s="127">
        <v>0</v>
      </c>
      <c r="F139" s="127">
        <v>9.8469169999999995E-2</v>
      </c>
      <c r="G139" s="127">
        <v>9.8469169999999995E-2</v>
      </c>
      <c r="H139" s="127">
        <v>0</v>
      </c>
      <c r="I139" s="127">
        <v>5446.4236926699996</v>
      </c>
      <c r="J139" s="127">
        <v>89.914907869999993</v>
      </c>
      <c r="K139" s="127">
        <v>5356.5087848000003</v>
      </c>
      <c r="L139" s="127">
        <v>3476.3647451900001</v>
      </c>
      <c r="M139" s="127">
        <v>3470.4882091999998</v>
      </c>
      <c r="N139" s="127">
        <v>5.8765359899999998</v>
      </c>
      <c r="O139" s="127">
        <v>0</v>
      </c>
      <c r="P139" s="127">
        <v>6.5682580000000004E-2</v>
      </c>
      <c r="Q139" s="127"/>
      <c r="R139" s="127"/>
      <c r="S139" s="127"/>
    </row>
    <row r="140" spans="1:19" hidden="1" outlineLevel="1">
      <c r="A140" s="8">
        <v>44470</v>
      </c>
      <c r="B140" s="127">
        <v>10156.166962159999</v>
      </c>
      <c r="C140" s="127">
        <v>1.15E-2</v>
      </c>
      <c r="D140" s="127">
        <v>1.15E-2</v>
      </c>
      <c r="E140" s="127">
        <v>0</v>
      </c>
      <c r="F140" s="127">
        <v>6.5787209999999999E-2</v>
      </c>
      <c r="G140" s="127">
        <v>6.5787209999999999E-2</v>
      </c>
      <c r="H140" s="127">
        <v>0</v>
      </c>
      <c r="I140" s="127">
        <v>6690.0982211700002</v>
      </c>
      <c r="J140" s="127">
        <v>80.363998170000002</v>
      </c>
      <c r="K140" s="127">
        <v>6609.7342230000004</v>
      </c>
      <c r="L140" s="127">
        <v>3465.99145378</v>
      </c>
      <c r="M140" s="127">
        <v>3461.2692677099999</v>
      </c>
      <c r="N140" s="127">
        <v>4.7221860700000002</v>
      </c>
      <c r="O140" s="127">
        <v>0</v>
      </c>
      <c r="P140" s="127">
        <v>6.2081709999999998E-2</v>
      </c>
      <c r="Q140" s="127"/>
      <c r="R140" s="127"/>
      <c r="S140" s="127"/>
    </row>
    <row r="141" spans="1:19" hidden="1" outlineLevel="1">
      <c r="A141" s="8">
        <v>44501</v>
      </c>
      <c r="B141" s="127">
        <v>10195.481233889999</v>
      </c>
      <c r="C141" s="127">
        <v>1.15E-2</v>
      </c>
      <c r="D141" s="127">
        <v>1.15E-2</v>
      </c>
      <c r="E141" s="127">
        <v>0</v>
      </c>
      <c r="F141" s="127">
        <v>0.98403457000000005</v>
      </c>
      <c r="G141" s="127">
        <v>3.3002579999999997E-2</v>
      </c>
      <c r="H141" s="127">
        <v>0.95103199000000005</v>
      </c>
      <c r="I141" s="127">
        <v>6635.1264340099997</v>
      </c>
      <c r="J141" s="127">
        <v>75.81009865</v>
      </c>
      <c r="K141" s="127">
        <v>6559.3163353600003</v>
      </c>
      <c r="L141" s="127">
        <v>3559.35926531</v>
      </c>
      <c r="M141" s="127">
        <v>3554.90068182</v>
      </c>
      <c r="N141" s="127">
        <v>4.4585834899999996</v>
      </c>
      <c r="O141" s="127">
        <v>0</v>
      </c>
      <c r="P141" s="127">
        <v>6.1269129999999998E-2</v>
      </c>
      <c r="Q141" s="127"/>
      <c r="R141" s="127"/>
      <c r="S141" s="127"/>
    </row>
    <row r="142" spans="1:19" hidden="1" outlineLevel="1">
      <c r="A142" s="8">
        <v>44531</v>
      </c>
      <c r="B142" s="127">
        <v>10483.029352899999</v>
      </c>
      <c r="C142" s="127">
        <v>1.15E-2</v>
      </c>
      <c r="D142" s="127">
        <v>1.15E-2</v>
      </c>
      <c r="E142" s="127">
        <v>0</v>
      </c>
      <c r="F142" s="127">
        <v>1.6633353900000001</v>
      </c>
      <c r="G142" s="127">
        <v>0</v>
      </c>
      <c r="H142" s="127">
        <v>1.6633353900000001</v>
      </c>
      <c r="I142" s="127">
        <v>6865.0123421899998</v>
      </c>
      <c r="J142" s="127">
        <v>89.273408900000007</v>
      </c>
      <c r="K142" s="127">
        <v>6775.7389332900002</v>
      </c>
      <c r="L142" s="127">
        <v>3616.34217532</v>
      </c>
      <c r="M142" s="127">
        <v>3611.9472938899999</v>
      </c>
      <c r="N142" s="127">
        <v>4.3948814299999999</v>
      </c>
      <c r="O142" s="127">
        <v>0</v>
      </c>
      <c r="P142" s="127">
        <v>5.5479399999999998E-2</v>
      </c>
      <c r="Q142" s="127"/>
      <c r="R142" s="127"/>
      <c r="S142" s="127"/>
    </row>
    <row r="143" spans="1:19" hidden="1" outlineLevel="1">
      <c r="A143" s="8">
        <v>44562</v>
      </c>
      <c r="B143" s="127">
        <v>10656.7503762</v>
      </c>
      <c r="C143" s="127">
        <v>1.15E-2</v>
      </c>
      <c r="D143" s="127">
        <v>1.15E-2</v>
      </c>
      <c r="E143" s="127">
        <v>0</v>
      </c>
      <c r="F143" s="127">
        <v>1.67925616</v>
      </c>
      <c r="G143" s="127">
        <v>0</v>
      </c>
      <c r="H143" s="127">
        <v>1.67925616</v>
      </c>
      <c r="I143" s="127">
        <v>6905.6416949900004</v>
      </c>
      <c r="J143" s="127">
        <v>88.853550960000007</v>
      </c>
      <c r="K143" s="127">
        <v>6816.7881440299998</v>
      </c>
      <c r="L143" s="127">
        <v>3749.4179250500001</v>
      </c>
      <c r="M143" s="127">
        <v>3745.1858886599998</v>
      </c>
      <c r="N143" s="127">
        <v>4.2320363900000002</v>
      </c>
      <c r="O143" s="127">
        <v>0</v>
      </c>
      <c r="P143" s="127">
        <v>2.6975889999999999E-2</v>
      </c>
      <c r="Q143" s="127"/>
      <c r="R143" s="127"/>
      <c r="S143" s="127"/>
    </row>
    <row r="144" spans="1:19" hidden="1" outlineLevel="1">
      <c r="A144" s="8">
        <v>44593</v>
      </c>
      <c r="B144" s="127">
        <v>9653.1039631799995</v>
      </c>
      <c r="C144" s="127">
        <v>1.15E-2</v>
      </c>
      <c r="D144" s="127">
        <v>1.15E-2</v>
      </c>
      <c r="E144" s="127">
        <v>0</v>
      </c>
      <c r="F144" s="127">
        <v>1.67664127</v>
      </c>
      <c r="G144" s="127">
        <v>0</v>
      </c>
      <c r="H144" s="127">
        <v>1.67664127</v>
      </c>
      <c r="I144" s="127">
        <v>5696.6997986799997</v>
      </c>
      <c r="J144" s="127">
        <v>87.475339250000005</v>
      </c>
      <c r="K144" s="127">
        <v>5609.22445943</v>
      </c>
      <c r="L144" s="127">
        <v>3954.7160232299998</v>
      </c>
      <c r="M144" s="127">
        <v>3950.5938088600001</v>
      </c>
      <c r="N144" s="127">
        <v>4.12221437</v>
      </c>
      <c r="O144" s="127">
        <v>0</v>
      </c>
      <c r="P144" s="127">
        <v>2.589785E-2</v>
      </c>
      <c r="Q144" s="127"/>
      <c r="R144" s="127"/>
      <c r="S144" s="127"/>
    </row>
    <row r="145" spans="1:19" hidden="1" outlineLevel="1">
      <c r="A145" s="8">
        <v>44621</v>
      </c>
      <c r="B145" s="127">
        <v>9657.5868942300003</v>
      </c>
      <c r="C145" s="127">
        <v>1.15E-2</v>
      </c>
      <c r="D145" s="127">
        <v>1.15E-2</v>
      </c>
      <c r="E145" s="127">
        <v>0</v>
      </c>
      <c r="F145" s="127">
        <v>1.6784851000000001</v>
      </c>
      <c r="G145" s="127">
        <v>0</v>
      </c>
      <c r="H145" s="127">
        <v>1.6784851000000001</v>
      </c>
      <c r="I145" s="127">
        <v>5625.1774254299999</v>
      </c>
      <c r="J145" s="127">
        <v>85.59621765</v>
      </c>
      <c r="K145" s="127">
        <v>5539.5812077800001</v>
      </c>
      <c r="L145" s="127">
        <v>4030.7194837000002</v>
      </c>
      <c r="M145" s="127">
        <v>4026.57120472</v>
      </c>
      <c r="N145" s="127">
        <v>4.1482789799999997</v>
      </c>
      <c r="O145" s="127">
        <v>0</v>
      </c>
      <c r="P145" s="127">
        <v>2.5520210000000002E-2</v>
      </c>
      <c r="Q145" s="127"/>
      <c r="R145" s="127"/>
      <c r="S145" s="127"/>
    </row>
    <row r="146" spans="1:19" hidden="1" outlineLevel="1">
      <c r="A146" s="8">
        <v>44652</v>
      </c>
      <c r="B146" s="127">
        <v>9617.9104860299994</v>
      </c>
      <c r="C146" s="127">
        <v>1.15E-2</v>
      </c>
      <c r="D146" s="127">
        <v>1.15E-2</v>
      </c>
      <c r="E146" s="127">
        <v>0</v>
      </c>
      <c r="F146" s="127">
        <v>1.6926226900000001</v>
      </c>
      <c r="G146" s="127">
        <v>0</v>
      </c>
      <c r="H146" s="127">
        <v>1.6926226900000001</v>
      </c>
      <c r="I146" s="127">
        <v>5430.0420655600001</v>
      </c>
      <c r="J146" s="127">
        <v>86.03175736</v>
      </c>
      <c r="K146" s="127">
        <v>5344.0103081999996</v>
      </c>
      <c r="L146" s="127">
        <v>4186.1642977800002</v>
      </c>
      <c r="M146" s="127">
        <v>4182.0294338499998</v>
      </c>
      <c r="N146" s="127">
        <v>4.1348639299999999</v>
      </c>
      <c r="O146" s="127">
        <v>0</v>
      </c>
      <c r="P146" s="127">
        <v>5.8715730000000001E-2</v>
      </c>
      <c r="Q146" s="127"/>
      <c r="R146" s="127"/>
      <c r="S146" s="127"/>
    </row>
    <row r="147" spans="1:19" hidden="1" outlineLevel="1">
      <c r="A147" s="8">
        <v>44682</v>
      </c>
      <c r="B147" s="127">
        <v>9589.6568241599998</v>
      </c>
      <c r="C147" s="127">
        <v>1.15E-2</v>
      </c>
      <c r="D147" s="127">
        <v>1.15E-2</v>
      </c>
      <c r="E147" s="127">
        <v>0</v>
      </c>
      <c r="F147" s="127">
        <v>1.7095770699999999</v>
      </c>
      <c r="G147" s="127">
        <v>0</v>
      </c>
      <c r="H147" s="127">
        <v>1.7095770699999999</v>
      </c>
      <c r="I147" s="127">
        <v>5416.2666019099997</v>
      </c>
      <c r="J147" s="127">
        <v>86.980456070000002</v>
      </c>
      <c r="K147" s="127">
        <v>5329.2861458400002</v>
      </c>
      <c r="L147" s="127">
        <v>4171.6691451799998</v>
      </c>
      <c r="M147" s="127">
        <v>4167.5252382099998</v>
      </c>
      <c r="N147" s="127">
        <v>4.1439069699999997</v>
      </c>
      <c r="O147" s="127">
        <v>0</v>
      </c>
      <c r="P147" s="127">
        <v>8.0595840000000002E-2</v>
      </c>
      <c r="Q147" s="127"/>
      <c r="R147" s="127"/>
      <c r="S147" s="127"/>
    </row>
    <row r="148" spans="1:19" hidden="1" outlineLevel="1">
      <c r="A148" s="8">
        <v>44713</v>
      </c>
      <c r="B148" s="127">
        <v>9399.1672465899992</v>
      </c>
      <c r="C148" s="127">
        <v>1.15E-2</v>
      </c>
      <c r="D148" s="127">
        <v>1.15E-2</v>
      </c>
      <c r="E148" s="127">
        <v>0</v>
      </c>
      <c r="F148" s="127">
        <v>1.6766667900000001</v>
      </c>
      <c r="G148" s="127">
        <v>0</v>
      </c>
      <c r="H148" s="127">
        <v>1.6766667900000001</v>
      </c>
      <c r="I148" s="127">
        <v>5299.3215129399996</v>
      </c>
      <c r="J148" s="127">
        <v>74.982925679999994</v>
      </c>
      <c r="K148" s="127">
        <v>5224.3385872600002</v>
      </c>
      <c r="L148" s="127">
        <v>4098.1575668599999</v>
      </c>
      <c r="M148" s="127">
        <v>4093.9986436200002</v>
      </c>
      <c r="N148" s="127">
        <v>4.15892324</v>
      </c>
      <c r="O148" s="127">
        <v>0</v>
      </c>
      <c r="P148" s="127">
        <v>6.295858E-2</v>
      </c>
      <c r="Q148" s="127"/>
      <c r="R148" s="127"/>
      <c r="S148" s="127"/>
    </row>
    <row r="149" spans="1:19" hidden="1" outlineLevel="1">
      <c r="A149" s="8">
        <v>44743</v>
      </c>
      <c r="B149" s="127">
        <v>9596.9190424600001</v>
      </c>
      <c r="C149" s="127">
        <v>1.15E-2</v>
      </c>
      <c r="D149" s="127">
        <v>1.15E-2</v>
      </c>
      <c r="E149" s="127">
        <v>0</v>
      </c>
      <c r="F149" s="127">
        <v>1.6934638099999999</v>
      </c>
      <c r="G149" s="127">
        <v>0</v>
      </c>
      <c r="H149" s="127">
        <v>1.6934638099999999</v>
      </c>
      <c r="I149" s="127">
        <v>5483.5935510600002</v>
      </c>
      <c r="J149" s="127">
        <v>75.663231010000004</v>
      </c>
      <c r="K149" s="127">
        <v>5407.9303200499999</v>
      </c>
      <c r="L149" s="127">
        <v>4111.6205275900002</v>
      </c>
      <c r="M149" s="127">
        <v>4107.4937719</v>
      </c>
      <c r="N149" s="127">
        <v>4.1267556900000004</v>
      </c>
      <c r="O149" s="127">
        <v>0</v>
      </c>
      <c r="P149" s="127">
        <v>6.3817369999999998E-2</v>
      </c>
      <c r="Q149" s="127"/>
      <c r="R149" s="127"/>
      <c r="S149" s="127"/>
    </row>
    <row r="150" spans="1:19" hidden="1" outlineLevel="1">
      <c r="A150" s="8">
        <v>44774</v>
      </c>
      <c r="B150" s="127">
        <v>9510.8789626800008</v>
      </c>
      <c r="C150" s="127">
        <v>1.15E-2</v>
      </c>
      <c r="D150" s="127">
        <v>1.15E-2</v>
      </c>
      <c r="E150" s="127">
        <v>0</v>
      </c>
      <c r="F150" s="127">
        <v>1.6952113900000001</v>
      </c>
      <c r="G150" s="127">
        <v>0</v>
      </c>
      <c r="H150" s="127">
        <v>1.6952113900000001</v>
      </c>
      <c r="I150" s="127">
        <v>5426.8503264700003</v>
      </c>
      <c r="J150" s="127">
        <v>76.246573350000006</v>
      </c>
      <c r="K150" s="127">
        <v>5350.60375312</v>
      </c>
      <c r="L150" s="127">
        <v>4082.3219248199998</v>
      </c>
      <c r="M150" s="127">
        <v>4078.18758252</v>
      </c>
      <c r="N150" s="127">
        <v>4.1343423000000001</v>
      </c>
      <c r="O150" s="127">
        <v>0</v>
      </c>
      <c r="P150" s="127">
        <v>6.4630900000000005E-2</v>
      </c>
      <c r="Q150" s="127"/>
      <c r="R150" s="127"/>
      <c r="S150" s="127"/>
    </row>
    <row r="151" spans="1:19" hidden="1" outlineLevel="1">
      <c r="A151" s="8">
        <v>44805</v>
      </c>
      <c r="B151" s="127">
        <v>9295.7290326500006</v>
      </c>
      <c r="C151" s="127">
        <v>1.15E-2</v>
      </c>
      <c r="D151" s="127">
        <v>1.15E-2</v>
      </c>
      <c r="E151" s="127">
        <v>0</v>
      </c>
      <c r="F151" s="127">
        <v>1.6782925200000001</v>
      </c>
      <c r="G151" s="127">
        <v>0</v>
      </c>
      <c r="H151" s="127">
        <v>1.6782925200000001</v>
      </c>
      <c r="I151" s="127">
        <v>5274.8327843400002</v>
      </c>
      <c r="J151" s="127">
        <v>76.859949869999994</v>
      </c>
      <c r="K151" s="127">
        <v>5197.9728344699997</v>
      </c>
      <c r="L151" s="127">
        <v>4019.2064557899998</v>
      </c>
      <c r="M151" s="127">
        <v>4015.0595184399999</v>
      </c>
      <c r="N151" s="127">
        <v>4.14693735</v>
      </c>
      <c r="O151" s="127">
        <v>0</v>
      </c>
      <c r="P151" s="127">
        <v>8.1308900000000003E-2</v>
      </c>
      <c r="Q151" s="127"/>
      <c r="R151" s="127"/>
      <c r="S151" s="127"/>
    </row>
    <row r="152" spans="1:19" hidden="1" outlineLevel="1">
      <c r="A152" s="8">
        <v>44835</v>
      </c>
      <c r="B152" s="127">
        <v>9347.2524609100001</v>
      </c>
      <c r="C152" s="127">
        <v>1.15E-2</v>
      </c>
      <c r="D152" s="127">
        <v>1.15E-2</v>
      </c>
      <c r="E152" s="127">
        <v>0</v>
      </c>
      <c r="F152" s="127">
        <v>1.6791504900000001</v>
      </c>
      <c r="G152" s="127">
        <v>0</v>
      </c>
      <c r="H152" s="127">
        <v>1.6791504900000001</v>
      </c>
      <c r="I152" s="127">
        <v>5404.6005695399999</v>
      </c>
      <c r="J152" s="127">
        <v>77.182834959999994</v>
      </c>
      <c r="K152" s="127">
        <v>5327.4177345799999</v>
      </c>
      <c r="L152" s="127">
        <v>3940.9612408799999</v>
      </c>
      <c r="M152" s="127">
        <v>3936.7817003199998</v>
      </c>
      <c r="N152" s="127">
        <v>4.1795405600000004</v>
      </c>
      <c r="O152" s="127">
        <v>0</v>
      </c>
      <c r="P152" s="127">
        <v>6.7010990000000006E-2</v>
      </c>
      <c r="Q152" s="127"/>
      <c r="R152" s="127"/>
      <c r="S152" s="127"/>
    </row>
    <row r="153" spans="1:19" hidden="1" outlineLevel="1">
      <c r="A153" s="8">
        <v>44866</v>
      </c>
      <c r="B153" s="127">
        <v>9351.6276107100002</v>
      </c>
      <c r="C153" s="127">
        <v>1.15E-2</v>
      </c>
      <c r="D153" s="127">
        <v>1.15E-2</v>
      </c>
      <c r="E153" s="127">
        <v>0</v>
      </c>
      <c r="F153" s="127">
        <v>1.67177099</v>
      </c>
      <c r="G153" s="127">
        <v>0</v>
      </c>
      <c r="H153" s="127">
        <v>1.67177099</v>
      </c>
      <c r="I153" s="127">
        <v>5471.6278468600003</v>
      </c>
      <c r="J153" s="127">
        <v>77.097878739999999</v>
      </c>
      <c r="K153" s="127">
        <v>5394.5299681200004</v>
      </c>
      <c r="L153" s="127">
        <v>3878.3164928599999</v>
      </c>
      <c r="M153" s="127">
        <v>3874.10530298</v>
      </c>
      <c r="N153" s="127">
        <v>4.2111898800000001</v>
      </c>
      <c r="O153" s="127">
        <v>0</v>
      </c>
      <c r="P153" s="127">
        <v>6.6675499999999999E-2</v>
      </c>
      <c r="Q153" s="127"/>
      <c r="R153" s="127"/>
      <c r="S153" s="127"/>
    </row>
    <row r="154" spans="1:19" hidden="1" outlineLevel="1">
      <c r="A154" s="8">
        <v>44896</v>
      </c>
      <c r="B154" s="127">
        <v>8988.1257131799994</v>
      </c>
      <c r="C154" s="127">
        <v>1.15E-2</v>
      </c>
      <c r="D154" s="127">
        <v>1.15E-2</v>
      </c>
      <c r="E154" s="127">
        <v>0</v>
      </c>
      <c r="F154" s="127">
        <v>1.65317102</v>
      </c>
      <c r="G154" s="127">
        <v>0</v>
      </c>
      <c r="H154" s="127">
        <v>1.65317102</v>
      </c>
      <c r="I154" s="127">
        <v>5554.34402847</v>
      </c>
      <c r="J154" s="127">
        <v>88.950056579999995</v>
      </c>
      <c r="K154" s="127">
        <v>5465.3939718900001</v>
      </c>
      <c r="L154" s="127">
        <v>3432.11701369</v>
      </c>
      <c r="M154" s="127">
        <v>3427.8842252300001</v>
      </c>
      <c r="N154" s="127">
        <v>4.2327884600000001</v>
      </c>
      <c r="O154" s="127">
        <v>0</v>
      </c>
      <c r="P154" s="127">
        <v>6.6176159999999998E-2</v>
      </c>
      <c r="Q154" s="127"/>
      <c r="R154" s="127"/>
      <c r="S154" s="127"/>
    </row>
    <row r="155" spans="1:19" hidden="1" outlineLevel="1">
      <c r="A155" s="8">
        <v>44927</v>
      </c>
      <c r="B155" s="127">
        <v>8991.5123725600006</v>
      </c>
      <c r="C155" s="127">
        <v>1.15E-2</v>
      </c>
      <c r="D155" s="127">
        <v>1.15E-2</v>
      </c>
      <c r="E155" s="127">
        <v>0</v>
      </c>
      <c r="F155" s="127">
        <v>1.6901671899999999</v>
      </c>
      <c r="G155" s="127">
        <v>0</v>
      </c>
      <c r="H155" s="127">
        <v>1.6901671899999999</v>
      </c>
      <c r="I155" s="127">
        <v>5628.0751270399996</v>
      </c>
      <c r="J155" s="127">
        <v>88.964195559999993</v>
      </c>
      <c r="K155" s="127">
        <v>5539.1109314799996</v>
      </c>
      <c r="L155" s="127">
        <v>3361.73557833</v>
      </c>
      <c r="M155" s="127">
        <v>3357.4693791200002</v>
      </c>
      <c r="N155" s="127">
        <v>4.2661992099999999</v>
      </c>
      <c r="O155" s="127">
        <v>0</v>
      </c>
      <c r="P155" s="127">
        <v>6.6432130000000006E-2</v>
      </c>
      <c r="Q155" s="127"/>
      <c r="R155" s="127"/>
      <c r="S155" s="127"/>
    </row>
    <row r="156" spans="1:19" hidden="1" outlineLevel="1">
      <c r="A156" s="8">
        <v>44958</v>
      </c>
      <c r="B156" s="127">
        <v>7980.0778658099998</v>
      </c>
      <c r="C156" s="127">
        <v>1.15E-2</v>
      </c>
      <c r="D156" s="127">
        <v>1.15E-2</v>
      </c>
      <c r="E156" s="127">
        <v>0</v>
      </c>
      <c r="F156" s="127">
        <v>1.6822385900000001</v>
      </c>
      <c r="G156" s="127">
        <v>0</v>
      </c>
      <c r="H156" s="127">
        <v>1.6822385900000001</v>
      </c>
      <c r="I156" s="127">
        <v>4847.6733652499997</v>
      </c>
      <c r="J156" s="127">
        <v>89.673030440000005</v>
      </c>
      <c r="K156" s="127">
        <v>4758.0003348099999</v>
      </c>
      <c r="L156" s="127">
        <v>3130.71076197</v>
      </c>
      <c r="M156" s="127">
        <v>3127.4093175100002</v>
      </c>
      <c r="N156" s="127">
        <v>3.3014444599999999</v>
      </c>
      <c r="O156" s="127">
        <v>0</v>
      </c>
      <c r="P156" s="127">
        <v>6.6016710000000006E-2</v>
      </c>
      <c r="Q156" s="127"/>
      <c r="R156" s="127"/>
      <c r="S156" s="127"/>
    </row>
    <row r="157" spans="1:19" hidden="1" outlineLevel="1">
      <c r="A157" s="8">
        <v>44986</v>
      </c>
      <c r="B157" s="127">
        <v>7859.5487524800001</v>
      </c>
      <c r="C157" s="127">
        <v>1.15E-2</v>
      </c>
      <c r="D157" s="127">
        <v>1.15E-2</v>
      </c>
      <c r="E157" s="127">
        <v>0</v>
      </c>
      <c r="F157" s="127">
        <v>3.3486769999999999E-2</v>
      </c>
      <c r="G157" s="127">
        <v>0</v>
      </c>
      <c r="H157" s="127">
        <v>3.3486769999999999E-2</v>
      </c>
      <c r="I157" s="127">
        <v>4826.5467764699997</v>
      </c>
      <c r="J157" s="127">
        <v>90.232597060000003</v>
      </c>
      <c r="K157" s="127">
        <v>4736.3141794100002</v>
      </c>
      <c r="L157" s="127">
        <v>3032.95698924</v>
      </c>
      <c r="M157" s="127">
        <v>3029.6408486199998</v>
      </c>
      <c r="N157" s="127">
        <v>3.3161406200000001</v>
      </c>
      <c r="O157" s="127">
        <v>0</v>
      </c>
      <c r="P157" s="127">
        <v>6.5443749999999995E-2</v>
      </c>
      <c r="Q157" s="127"/>
      <c r="R157" s="127"/>
      <c r="S157" s="127"/>
    </row>
    <row r="158" spans="1:19" hidden="1" outlineLevel="1">
      <c r="A158" s="8">
        <v>45017</v>
      </c>
      <c r="B158" s="127">
        <v>7727.2257561899996</v>
      </c>
      <c r="C158" s="127">
        <v>1.15E-2</v>
      </c>
      <c r="D158" s="127">
        <v>1.15E-2</v>
      </c>
      <c r="E158" s="127">
        <v>0</v>
      </c>
      <c r="F158" s="127">
        <v>0</v>
      </c>
      <c r="G158" s="127">
        <v>0</v>
      </c>
      <c r="H158" s="127">
        <v>0</v>
      </c>
      <c r="I158" s="127">
        <v>4748.6012742700004</v>
      </c>
      <c r="J158" s="127">
        <v>91.495372149999994</v>
      </c>
      <c r="K158" s="127">
        <v>4657.1059021199999</v>
      </c>
      <c r="L158" s="127">
        <v>2978.61298192</v>
      </c>
      <c r="M158" s="127">
        <v>2975.2876833599998</v>
      </c>
      <c r="N158" s="127">
        <v>3.3252985599999998</v>
      </c>
      <c r="O158" s="127">
        <v>0</v>
      </c>
      <c r="P158" s="127">
        <v>9.1053720000000005E-2</v>
      </c>
      <c r="Q158" s="127"/>
      <c r="R158" s="127"/>
      <c r="S158" s="127"/>
    </row>
    <row r="159" spans="1:19" hidden="1" outlineLevel="1">
      <c r="A159" s="8">
        <v>45047</v>
      </c>
      <c r="B159" s="127">
        <v>7600.8012153999998</v>
      </c>
      <c r="C159" s="127">
        <v>1.15E-2</v>
      </c>
      <c r="D159" s="127">
        <v>1.15E-2</v>
      </c>
      <c r="E159" s="127">
        <v>0</v>
      </c>
      <c r="F159" s="127">
        <v>0</v>
      </c>
      <c r="G159" s="127">
        <v>0</v>
      </c>
      <c r="H159" s="127">
        <v>0</v>
      </c>
      <c r="I159" s="127">
        <v>4672.17399948</v>
      </c>
      <c r="J159" s="127">
        <v>92.316848050000004</v>
      </c>
      <c r="K159" s="127">
        <v>4579.8571514300002</v>
      </c>
      <c r="L159" s="127">
        <v>2928.6157159200002</v>
      </c>
      <c r="M159" s="127">
        <v>2925.2815095000001</v>
      </c>
      <c r="N159" s="127">
        <v>3.3342064200000001</v>
      </c>
      <c r="O159" s="127">
        <v>0</v>
      </c>
      <c r="P159" s="127">
        <v>8.9344080000000006E-2</v>
      </c>
      <c r="Q159" s="127"/>
      <c r="R159" s="127"/>
      <c r="S159" s="127"/>
    </row>
    <row r="160" spans="1:19" hidden="1" outlineLevel="1">
      <c r="A160" s="8">
        <v>45078</v>
      </c>
      <c r="B160" s="127">
        <v>7578.3924261900002</v>
      </c>
      <c r="C160" s="127">
        <v>1.15E-2</v>
      </c>
      <c r="D160" s="127">
        <v>1.15E-2</v>
      </c>
      <c r="E160" s="127">
        <v>0</v>
      </c>
      <c r="F160" s="127">
        <v>0</v>
      </c>
      <c r="G160" s="127">
        <v>0</v>
      </c>
      <c r="H160" s="127">
        <v>0</v>
      </c>
      <c r="I160" s="127">
        <v>4715.6444443800001</v>
      </c>
      <c r="J160" s="127">
        <v>92.251468160000002</v>
      </c>
      <c r="K160" s="127">
        <v>4623.3929762199996</v>
      </c>
      <c r="L160" s="127">
        <v>2862.73648181</v>
      </c>
      <c r="M160" s="127">
        <v>2859.3805222699998</v>
      </c>
      <c r="N160" s="127">
        <v>3.3559595400000002</v>
      </c>
      <c r="O160" s="127">
        <v>0</v>
      </c>
      <c r="P160" s="127">
        <v>8.9670700000000006E-2</v>
      </c>
      <c r="Q160" s="127"/>
      <c r="R160" s="127"/>
      <c r="S160" s="127"/>
    </row>
    <row r="161" spans="1:19" hidden="1" outlineLevel="1">
      <c r="A161" s="8">
        <v>45108</v>
      </c>
      <c r="B161" s="127">
        <v>7520.1037584799997</v>
      </c>
      <c r="C161" s="127">
        <v>1.15E-2</v>
      </c>
      <c r="D161" s="127">
        <v>1.15E-2</v>
      </c>
      <c r="E161" s="127">
        <v>0</v>
      </c>
      <c r="F161" s="127">
        <v>0</v>
      </c>
      <c r="G161" s="127">
        <v>0</v>
      </c>
      <c r="H161" s="127">
        <v>0</v>
      </c>
      <c r="I161" s="127">
        <v>4721.0308791799998</v>
      </c>
      <c r="J161" s="127">
        <v>93.059064309999997</v>
      </c>
      <c r="K161" s="127">
        <v>4627.9718148700003</v>
      </c>
      <c r="L161" s="127">
        <v>2799.0613793000002</v>
      </c>
      <c r="M161" s="127">
        <v>2795.6630450399998</v>
      </c>
      <c r="N161" s="127">
        <v>3.3983342599999999</v>
      </c>
      <c r="O161" s="127">
        <v>0</v>
      </c>
      <c r="P161" s="127">
        <v>8.2556950000000004E-2</v>
      </c>
      <c r="Q161" s="127"/>
      <c r="R161" s="127"/>
      <c r="S161" s="127"/>
    </row>
    <row r="162" spans="1:19" hidden="1" outlineLevel="1">
      <c r="A162" s="8">
        <v>45139</v>
      </c>
      <c r="B162" s="127">
        <v>7488.1046228900004</v>
      </c>
      <c r="C162" s="127">
        <v>1.15E-2</v>
      </c>
      <c r="D162" s="127">
        <v>1.15E-2</v>
      </c>
      <c r="E162" s="127">
        <v>0</v>
      </c>
      <c r="F162" s="127">
        <v>0</v>
      </c>
      <c r="G162" s="127">
        <v>0</v>
      </c>
      <c r="H162" s="127">
        <v>0</v>
      </c>
      <c r="I162" s="127">
        <v>4712.6848250100002</v>
      </c>
      <c r="J162" s="127">
        <v>93.740948880000005</v>
      </c>
      <c r="K162" s="127">
        <v>4618.9438761299998</v>
      </c>
      <c r="L162" s="127">
        <v>2775.4082978800002</v>
      </c>
      <c r="M162" s="127">
        <v>2772.0169733100001</v>
      </c>
      <c r="N162" s="127">
        <v>3.3913245700000001</v>
      </c>
      <c r="O162" s="127">
        <v>0</v>
      </c>
      <c r="P162" s="127">
        <v>7.4216660000000004E-2</v>
      </c>
      <c r="Q162" s="127"/>
      <c r="R162" s="127"/>
      <c r="S162" s="127"/>
    </row>
    <row r="163" spans="1:19" hidden="1" outlineLevel="1">
      <c r="A163" s="8">
        <v>45170</v>
      </c>
      <c r="B163" s="127">
        <v>7203.6192360300001</v>
      </c>
      <c r="C163" s="127">
        <v>1.15E-2</v>
      </c>
      <c r="D163" s="127">
        <v>1.15E-2</v>
      </c>
      <c r="E163" s="127">
        <v>0</v>
      </c>
      <c r="F163" s="127">
        <v>0</v>
      </c>
      <c r="G163" s="127">
        <v>0</v>
      </c>
      <c r="H163" s="127">
        <v>0</v>
      </c>
      <c r="I163" s="127">
        <v>4576.7511541599997</v>
      </c>
      <c r="J163" s="127">
        <v>94.509038739999994</v>
      </c>
      <c r="K163" s="127">
        <v>4482.2421154200001</v>
      </c>
      <c r="L163" s="127">
        <v>2626.8565818699999</v>
      </c>
      <c r="M163" s="127">
        <v>2623.5071333800001</v>
      </c>
      <c r="N163" s="127">
        <v>3.3494484899999999</v>
      </c>
      <c r="O163" s="127">
        <v>0</v>
      </c>
      <c r="P163" s="127">
        <v>7.4168639999999994E-2</v>
      </c>
      <c r="Q163" s="127"/>
      <c r="R163" s="127"/>
      <c r="S163" s="127"/>
    </row>
    <row r="164" spans="1:19" hidden="1" outlineLevel="1">
      <c r="A164" s="8">
        <v>45200</v>
      </c>
      <c r="B164" s="127">
        <v>7167.65678252</v>
      </c>
      <c r="C164" s="127">
        <v>1.15E-2</v>
      </c>
      <c r="D164" s="127">
        <v>1.15E-2</v>
      </c>
      <c r="E164" s="127">
        <v>0</v>
      </c>
      <c r="F164" s="127">
        <v>0</v>
      </c>
      <c r="G164" s="127">
        <v>0</v>
      </c>
      <c r="H164" s="127">
        <v>0</v>
      </c>
      <c r="I164" s="127">
        <v>4600.4755440999998</v>
      </c>
      <c r="J164" s="127">
        <v>95.300134670000006</v>
      </c>
      <c r="K164" s="127">
        <v>4505.1754094300004</v>
      </c>
      <c r="L164" s="127">
        <v>2567.1697384200002</v>
      </c>
      <c r="M164" s="127">
        <v>2563.9559621799999</v>
      </c>
      <c r="N164" s="127">
        <v>3.2137762400000001</v>
      </c>
      <c r="O164" s="127">
        <v>0</v>
      </c>
      <c r="P164" s="127">
        <v>7.4199689999999999E-2</v>
      </c>
      <c r="Q164" s="127"/>
      <c r="R164" s="127"/>
      <c r="S164" s="127"/>
    </row>
    <row r="165" spans="1:19" hidden="1" outlineLevel="1">
      <c r="A165" s="8">
        <v>45231</v>
      </c>
      <c r="B165" s="127">
        <v>7218.36331625</v>
      </c>
      <c r="C165" s="127">
        <v>1.15E-2</v>
      </c>
      <c r="D165" s="127">
        <v>1.15E-2</v>
      </c>
      <c r="E165" s="127">
        <v>0</v>
      </c>
      <c r="F165" s="127">
        <v>0</v>
      </c>
      <c r="G165" s="127">
        <v>0</v>
      </c>
      <c r="H165" s="127">
        <v>0</v>
      </c>
      <c r="I165" s="127">
        <v>4706.6330208700001</v>
      </c>
      <c r="J165" s="127">
        <v>96.072309390000001</v>
      </c>
      <c r="K165" s="127">
        <v>4610.5607114799996</v>
      </c>
      <c r="L165" s="127">
        <v>2511.7187953799998</v>
      </c>
      <c r="M165" s="127">
        <v>2508.5371369499999</v>
      </c>
      <c r="N165" s="127">
        <v>3.1816584300000001</v>
      </c>
      <c r="O165" s="127">
        <v>0</v>
      </c>
      <c r="P165" s="127">
        <v>7.3362280000000002E-2</v>
      </c>
      <c r="Q165" s="127"/>
      <c r="R165" s="127"/>
      <c r="S165" s="127"/>
    </row>
    <row r="166" spans="1:19" hidden="1" outlineLevel="1">
      <c r="A166" s="8">
        <v>45261</v>
      </c>
      <c r="B166" s="127">
        <v>7143.39269771</v>
      </c>
      <c r="C166" s="127">
        <v>1.15E-2</v>
      </c>
      <c r="D166" s="127">
        <v>1.15E-2</v>
      </c>
      <c r="E166" s="127">
        <v>0</v>
      </c>
      <c r="F166" s="127">
        <v>0</v>
      </c>
      <c r="G166" s="127">
        <v>0</v>
      </c>
      <c r="H166" s="127">
        <v>0</v>
      </c>
      <c r="I166" s="127">
        <v>4829.9506620900002</v>
      </c>
      <c r="J166" s="127">
        <v>34.163458769999998</v>
      </c>
      <c r="K166" s="127">
        <v>4795.7872033200001</v>
      </c>
      <c r="L166" s="127">
        <v>2313.4305356199998</v>
      </c>
      <c r="M166" s="127">
        <v>2310.2706366399998</v>
      </c>
      <c r="N166" s="127">
        <v>3.1598989799999999</v>
      </c>
      <c r="O166" s="127">
        <v>0</v>
      </c>
      <c r="P166" s="127">
        <v>7.4256950000000002E-2</v>
      </c>
      <c r="Q166" s="127"/>
      <c r="R166" s="127"/>
      <c r="S166" s="127"/>
    </row>
    <row r="167" spans="1:19" hidden="1" outlineLevel="1">
      <c r="A167" s="8">
        <v>45292</v>
      </c>
      <c r="B167" s="127">
        <v>7036.0233168900004</v>
      </c>
      <c r="C167" s="127">
        <v>1.15E-2</v>
      </c>
      <c r="D167" s="127">
        <v>1.15E-2</v>
      </c>
      <c r="E167" s="127">
        <v>0</v>
      </c>
      <c r="F167" s="127">
        <v>0</v>
      </c>
      <c r="G167" s="127">
        <v>0</v>
      </c>
      <c r="H167" s="127">
        <v>0</v>
      </c>
      <c r="I167" s="127">
        <v>4761.0918488200005</v>
      </c>
      <c r="J167" s="127">
        <v>34.391524619999998</v>
      </c>
      <c r="K167" s="127">
        <v>4726.7003242000001</v>
      </c>
      <c r="L167" s="127">
        <v>2274.9199680699999</v>
      </c>
      <c r="M167" s="127">
        <v>2271.7682547200002</v>
      </c>
      <c r="N167" s="127">
        <v>3.1517133500000001</v>
      </c>
      <c r="O167" s="127">
        <v>0</v>
      </c>
      <c r="P167" s="127">
        <v>6.9788349999999999E-2</v>
      </c>
      <c r="Q167" s="127"/>
      <c r="R167" s="127"/>
      <c r="S167" s="127"/>
    </row>
    <row r="168" spans="1:19" hidden="1" outlineLevel="1">
      <c r="A168" s="8">
        <v>45323</v>
      </c>
      <c r="B168" s="127">
        <v>7053.9757425199996</v>
      </c>
      <c r="C168" s="127">
        <v>1.15E-2</v>
      </c>
      <c r="D168" s="127">
        <v>1.15E-2</v>
      </c>
      <c r="E168" s="127">
        <v>0</v>
      </c>
      <c r="F168" s="127">
        <v>0</v>
      </c>
      <c r="G168" s="127">
        <v>0</v>
      </c>
      <c r="H168" s="127">
        <v>0</v>
      </c>
      <c r="I168" s="127">
        <v>4796.1426345299997</v>
      </c>
      <c r="J168" s="127">
        <v>34.931048369999999</v>
      </c>
      <c r="K168" s="127">
        <v>4761.2115861599996</v>
      </c>
      <c r="L168" s="127">
        <v>2257.8216079899998</v>
      </c>
      <c r="M168" s="127">
        <v>2254.7136353800001</v>
      </c>
      <c r="N168" s="127">
        <v>3.10797261</v>
      </c>
      <c r="O168" s="127">
        <v>0</v>
      </c>
      <c r="P168" s="127">
        <v>7.0154209999999995E-2</v>
      </c>
      <c r="Q168" s="127"/>
      <c r="R168" s="127"/>
      <c r="S168" s="127"/>
    </row>
    <row r="169" spans="1:19">
      <c r="A169" s="8">
        <v>45352</v>
      </c>
      <c r="B169" s="127">
        <v>7100.0050805499995</v>
      </c>
      <c r="C169" s="127">
        <v>1.15E-2</v>
      </c>
      <c r="D169" s="127">
        <v>1.15E-2</v>
      </c>
      <c r="E169" s="127">
        <v>0</v>
      </c>
      <c r="F169" s="127">
        <v>0</v>
      </c>
      <c r="G169" s="127">
        <v>0</v>
      </c>
      <c r="H169" s="127">
        <v>0</v>
      </c>
      <c r="I169" s="127">
        <v>4897.6876714399996</v>
      </c>
      <c r="J169" s="127">
        <v>35.170895479999999</v>
      </c>
      <c r="K169" s="127">
        <v>4862.5167759599999</v>
      </c>
      <c r="L169" s="127">
        <v>2202.3059091099999</v>
      </c>
      <c r="M169" s="127">
        <v>2199.2349347999998</v>
      </c>
      <c r="N169" s="127">
        <v>3.07097431</v>
      </c>
      <c r="O169" s="127">
        <v>0</v>
      </c>
      <c r="P169" s="127">
        <v>6.4649609999999996E-2</v>
      </c>
      <c r="Q169" s="127"/>
      <c r="R169" s="127"/>
      <c r="S169" s="127"/>
    </row>
    <row r="170" spans="1:19">
      <c r="A170" s="8">
        <v>45383</v>
      </c>
      <c r="B170" s="127">
        <v>7105.3103159299999</v>
      </c>
      <c r="C170" s="127">
        <v>1.15E-2</v>
      </c>
      <c r="D170" s="127">
        <v>1.15E-2</v>
      </c>
      <c r="E170" s="127">
        <v>0</v>
      </c>
      <c r="F170" s="127">
        <v>0</v>
      </c>
      <c r="G170" s="127">
        <v>0</v>
      </c>
      <c r="H170" s="127">
        <v>0</v>
      </c>
      <c r="I170" s="127">
        <v>4945.4745664299999</v>
      </c>
      <c r="J170" s="127">
        <v>35.392014719999999</v>
      </c>
      <c r="K170" s="127">
        <v>4910.0825517100002</v>
      </c>
      <c r="L170" s="127">
        <v>2159.8242495</v>
      </c>
      <c r="M170" s="127">
        <v>2156.7785246200001</v>
      </c>
      <c r="N170" s="127">
        <v>3.0457248799999999</v>
      </c>
      <c r="O170" s="127">
        <v>0</v>
      </c>
      <c r="P170" s="127">
        <v>6.4797789999999994E-2</v>
      </c>
      <c r="Q170" s="127"/>
      <c r="R170" s="127"/>
      <c r="S170" s="127"/>
    </row>
    <row r="171" spans="1:19">
      <c r="A171" s="8">
        <v>45413</v>
      </c>
      <c r="B171" s="127">
        <v>7133.8566358999997</v>
      </c>
      <c r="C171" s="127">
        <v>1.15E-2</v>
      </c>
      <c r="D171" s="127">
        <v>1.15E-2</v>
      </c>
      <c r="E171" s="127">
        <v>0</v>
      </c>
      <c r="F171" s="127">
        <v>0</v>
      </c>
      <c r="G171" s="127">
        <v>0</v>
      </c>
      <c r="H171" s="127">
        <v>0</v>
      </c>
      <c r="I171" s="127">
        <v>4996.6039916899999</v>
      </c>
      <c r="J171" s="127">
        <v>35.620075010000001</v>
      </c>
      <c r="K171" s="127">
        <v>4960.9839166800002</v>
      </c>
      <c r="L171" s="127">
        <v>2137.2411442100001</v>
      </c>
      <c r="M171" s="127">
        <v>2134.22005885</v>
      </c>
      <c r="N171" s="127">
        <v>3.0210853599999998</v>
      </c>
      <c r="O171" s="127">
        <v>0</v>
      </c>
      <c r="P171" s="127">
        <v>6.1946599999999997E-2</v>
      </c>
      <c r="Q171" s="127"/>
      <c r="R171" s="127"/>
      <c r="S171" s="127"/>
    </row>
    <row r="172" spans="1:19">
      <c r="A172" s="8">
        <v>45444</v>
      </c>
      <c r="B172" s="127">
        <v>6893.6057428100003</v>
      </c>
      <c r="C172" s="127">
        <v>1.15E-2</v>
      </c>
      <c r="D172" s="127">
        <v>1.15E-2</v>
      </c>
      <c r="E172" s="127">
        <v>0</v>
      </c>
      <c r="F172" s="127">
        <v>0</v>
      </c>
      <c r="G172" s="127">
        <v>0</v>
      </c>
      <c r="H172" s="127">
        <v>0</v>
      </c>
      <c r="I172" s="127">
        <v>4800.8076379699996</v>
      </c>
      <c r="J172" s="127">
        <v>35.841188699999996</v>
      </c>
      <c r="K172" s="127">
        <v>4764.9664492700003</v>
      </c>
      <c r="L172" s="127">
        <v>2092.7866048400001</v>
      </c>
      <c r="M172" s="127">
        <v>2089.7910036200001</v>
      </c>
      <c r="N172" s="127">
        <v>2.9956012200000002</v>
      </c>
      <c r="O172" s="127">
        <v>0</v>
      </c>
      <c r="P172" s="127">
        <v>6.1928879999999999E-2</v>
      </c>
      <c r="Q172" s="127"/>
      <c r="R172" s="127"/>
      <c r="S172" s="127"/>
    </row>
    <row r="173" spans="1:19">
      <c r="A173" s="8">
        <v>45474</v>
      </c>
      <c r="B173" s="127">
        <v>6975.5483557999996</v>
      </c>
      <c r="C173" s="127">
        <v>1.15E-2</v>
      </c>
      <c r="D173" s="127">
        <v>1.15E-2</v>
      </c>
      <c r="E173" s="127">
        <v>0</v>
      </c>
      <c r="F173" s="127">
        <v>0</v>
      </c>
      <c r="G173" s="127">
        <v>0</v>
      </c>
      <c r="H173" s="127">
        <v>0</v>
      </c>
      <c r="I173" s="127">
        <v>4895.9412482999996</v>
      </c>
      <c r="J173" s="127">
        <v>36.069254530000002</v>
      </c>
      <c r="K173" s="127">
        <v>4859.8719937699998</v>
      </c>
      <c r="L173" s="127">
        <v>2079.5956074999999</v>
      </c>
      <c r="M173" s="127">
        <v>2076.6640688900002</v>
      </c>
      <c r="N173" s="127">
        <v>2.93153861</v>
      </c>
      <c r="O173" s="127">
        <v>0</v>
      </c>
      <c r="P173" s="127">
        <v>2.0861500000000002E-2</v>
      </c>
      <c r="Q173" s="127"/>
      <c r="R173" s="127"/>
      <c r="S173" s="127"/>
    </row>
    <row r="174" spans="1:19">
      <c r="A174" s="8">
        <v>45505</v>
      </c>
      <c r="B174" s="127">
        <v>6750.6500355799999</v>
      </c>
      <c r="C174" s="127">
        <v>0</v>
      </c>
      <c r="D174" s="127">
        <v>0</v>
      </c>
      <c r="E174" s="127">
        <v>0</v>
      </c>
      <c r="F174" s="127">
        <v>0</v>
      </c>
      <c r="G174" s="127">
        <v>0</v>
      </c>
      <c r="H174" s="127">
        <v>0</v>
      </c>
      <c r="I174" s="127">
        <v>5012.5977931500001</v>
      </c>
      <c r="J174" s="127">
        <v>36.297314819999997</v>
      </c>
      <c r="K174" s="127">
        <v>4976.3004783300003</v>
      </c>
      <c r="L174" s="127">
        <v>1738.05224243</v>
      </c>
      <c r="M174" s="127">
        <v>1735.13238959</v>
      </c>
      <c r="N174" s="127">
        <v>2.9198528399999999</v>
      </c>
      <c r="O174" s="127">
        <v>0</v>
      </c>
      <c r="P174" s="127">
        <v>2.082738E-2</v>
      </c>
      <c r="Q174" s="127"/>
      <c r="R174" s="127"/>
      <c r="S174" s="127"/>
    </row>
    <row r="175" spans="1:19">
      <c r="A175" s="8">
        <v>45536</v>
      </c>
      <c r="B175" s="127">
        <v>6740.8346547399997</v>
      </c>
      <c r="C175" s="127">
        <v>0</v>
      </c>
      <c r="D175" s="127">
        <v>0</v>
      </c>
      <c r="E175" s="127">
        <v>0</v>
      </c>
      <c r="F175" s="127">
        <v>0</v>
      </c>
      <c r="G175" s="127">
        <v>0</v>
      </c>
      <c r="H175" s="127">
        <v>0</v>
      </c>
      <c r="I175" s="127">
        <v>5091.3977171099996</v>
      </c>
      <c r="J175" s="127">
        <v>36.518434059999997</v>
      </c>
      <c r="K175" s="127">
        <v>5054.8792830499997</v>
      </c>
      <c r="L175" s="127">
        <v>1649.4369376300001</v>
      </c>
      <c r="M175" s="127">
        <v>1646.58713371</v>
      </c>
      <c r="N175" s="127">
        <v>2.8498039199999998</v>
      </c>
      <c r="O175" s="127">
        <v>0</v>
      </c>
      <c r="P175" s="127">
        <v>2.0674959999999999E-2</v>
      </c>
      <c r="Q175" s="127"/>
      <c r="R175" s="127"/>
      <c r="S175" s="127"/>
    </row>
    <row r="176" spans="1:19">
      <c r="A176" s="8">
        <v>45566</v>
      </c>
      <c r="B176" s="127">
        <v>6544.5586131099999</v>
      </c>
      <c r="C176" s="127">
        <v>0</v>
      </c>
      <c r="D176" s="127">
        <v>0</v>
      </c>
      <c r="E176" s="127">
        <v>0</v>
      </c>
      <c r="F176" s="127">
        <v>0</v>
      </c>
      <c r="G176" s="127">
        <v>0</v>
      </c>
      <c r="H176" s="127">
        <v>0</v>
      </c>
      <c r="I176" s="127">
        <v>4972.0280686300002</v>
      </c>
      <c r="J176" s="127">
        <v>25.04910027</v>
      </c>
      <c r="K176" s="127">
        <v>4946.9789683600002</v>
      </c>
      <c r="L176" s="127">
        <v>1572.5305444799999</v>
      </c>
      <c r="M176" s="127">
        <v>1569.7463854099999</v>
      </c>
      <c r="N176" s="127">
        <v>2.7841590699999998</v>
      </c>
      <c r="O176" s="127">
        <v>0</v>
      </c>
      <c r="P176" s="127">
        <v>2.0345350000000002E-2</v>
      </c>
      <c r="Q176" s="127"/>
      <c r="R176" s="127"/>
      <c r="S176" s="127"/>
    </row>
    <row r="177" spans="1:19">
      <c r="A177" s="8">
        <v>45597</v>
      </c>
      <c r="B177" s="127">
        <v>6531.9930010099997</v>
      </c>
      <c r="C177" s="127">
        <v>0</v>
      </c>
      <c r="D177" s="127">
        <v>0</v>
      </c>
      <c r="E177" s="127">
        <v>0</v>
      </c>
      <c r="F177" s="127">
        <v>0</v>
      </c>
      <c r="G177" s="127">
        <v>0</v>
      </c>
      <c r="H177" s="127">
        <v>0</v>
      </c>
      <c r="I177" s="127">
        <v>4993.9353543999996</v>
      </c>
      <c r="J177" s="127">
        <v>25.265789689999998</v>
      </c>
      <c r="K177" s="127">
        <v>4968.6695647099996</v>
      </c>
      <c r="L177" s="127">
        <v>1538.0576466099999</v>
      </c>
      <c r="M177" s="127">
        <v>1535.2831621099999</v>
      </c>
      <c r="N177" s="127">
        <v>2.7744844999999998</v>
      </c>
      <c r="O177" s="127">
        <v>0</v>
      </c>
      <c r="P177" s="127">
        <v>2.0478550000000002E-2</v>
      </c>
      <c r="Q177" s="127"/>
      <c r="R177" s="127"/>
      <c r="S177" s="127"/>
    </row>
    <row r="178" spans="1:19">
      <c r="A178" s="8">
        <v>45627</v>
      </c>
      <c r="B178" s="127">
        <v>5628.9376152699997</v>
      </c>
      <c r="C178" s="127">
        <v>0</v>
      </c>
      <c r="D178" s="127">
        <v>0</v>
      </c>
      <c r="E178" s="127">
        <v>0</v>
      </c>
      <c r="F178" s="127">
        <v>0</v>
      </c>
      <c r="G178" s="127">
        <v>0</v>
      </c>
      <c r="H178" s="127">
        <v>0</v>
      </c>
      <c r="I178" s="127">
        <v>4164.8482750000003</v>
      </c>
      <c r="J178" s="127">
        <v>25.602824420000001</v>
      </c>
      <c r="K178" s="127">
        <v>4139.2454505799997</v>
      </c>
      <c r="L178" s="127">
        <v>1464.0893402700001</v>
      </c>
      <c r="M178" s="127">
        <v>1461.3426959799999</v>
      </c>
      <c r="N178" s="127">
        <v>2.7466442899999999</v>
      </c>
      <c r="O178" s="127">
        <v>0</v>
      </c>
      <c r="P178" s="127">
        <v>2.067809E-2</v>
      </c>
      <c r="Q178" s="127"/>
      <c r="R178" s="127"/>
      <c r="S178" s="127"/>
    </row>
    <row r="179" spans="1:19">
      <c r="A179" s="8">
        <v>45658</v>
      </c>
      <c r="B179" s="127">
        <v>5605.1366788799996</v>
      </c>
      <c r="C179" s="127">
        <v>0</v>
      </c>
      <c r="D179" s="127">
        <v>0</v>
      </c>
      <c r="E179" s="127">
        <v>0</v>
      </c>
      <c r="F179" s="127">
        <v>0</v>
      </c>
      <c r="G179" s="127">
        <v>0</v>
      </c>
      <c r="H179" s="127">
        <v>0</v>
      </c>
      <c r="I179" s="127">
        <v>4157.8247106700001</v>
      </c>
      <c r="J179" s="127">
        <v>25.802695239999998</v>
      </c>
      <c r="K179" s="127">
        <v>4132.0220154299996</v>
      </c>
      <c r="L179" s="127">
        <v>1447.31196821</v>
      </c>
      <c r="M179" s="127">
        <v>1444.57503651</v>
      </c>
      <c r="N179" s="127">
        <v>2.7369317</v>
      </c>
      <c r="O179" s="127">
        <v>0</v>
      </c>
      <c r="P179" s="127">
        <v>2.036307E-2</v>
      </c>
      <c r="Q179" s="127"/>
      <c r="R179" s="127"/>
      <c r="S179" s="127"/>
    </row>
    <row r="180" spans="1:19">
      <c r="A180" s="8">
        <v>45689</v>
      </c>
      <c r="B180" s="127">
        <v>5537.8251150599999</v>
      </c>
      <c r="C180" s="127">
        <v>0</v>
      </c>
      <c r="D180" s="127">
        <v>0</v>
      </c>
      <c r="E180" s="127">
        <v>0</v>
      </c>
      <c r="F180" s="127">
        <v>0</v>
      </c>
      <c r="G180" s="127">
        <v>0</v>
      </c>
      <c r="H180" s="127">
        <v>0</v>
      </c>
      <c r="I180" s="127">
        <v>4114.97575581</v>
      </c>
      <c r="J180" s="127">
        <v>25.965285890000001</v>
      </c>
      <c r="K180" s="127">
        <v>4089.0104699200001</v>
      </c>
      <c r="L180" s="127">
        <v>1422.8493592499999</v>
      </c>
      <c r="M180" s="127">
        <v>1420.1228532</v>
      </c>
      <c r="N180" s="127">
        <v>2.7265060499999998</v>
      </c>
      <c r="O180" s="127">
        <v>0</v>
      </c>
      <c r="P180" s="127">
        <v>2.022347E-2</v>
      </c>
      <c r="Q180" s="127"/>
      <c r="R180" s="127"/>
      <c r="S180" s="127"/>
    </row>
    <row r="181" spans="1:19">
      <c r="A181" s="8">
        <v>45717</v>
      </c>
      <c r="B181" s="127">
        <v>4159.4330053599997</v>
      </c>
      <c r="C181" s="127">
        <v>0</v>
      </c>
      <c r="D181" s="127">
        <v>0</v>
      </c>
      <c r="E181" s="127">
        <v>0</v>
      </c>
      <c r="F181" s="127">
        <v>0</v>
      </c>
      <c r="G181" s="127">
        <v>0</v>
      </c>
      <c r="H181" s="127">
        <v>0</v>
      </c>
      <c r="I181" s="127">
        <v>2755.5744907399999</v>
      </c>
      <c r="J181" s="127">
        <v>26.145300150000001</v>
      </c>
      <c r="K181" s="127">
        <v>2729.42919059</v>
      </c>
      <c r="L181" s="127">
        <v>1403.8585146200001</v>
      </c>
      <c r="M181" s="127">
        <v>1401.1417154400001</v>
      </c>
      <c r="N181" s="127">
        <v>2.7167991800000002</v>
      </c>
      <c r="O181" s="127">
        <v>0</v>
      </c>
      <c r="P181" s="127">
        <v>2.0087629999999999E-2</v>
      </c>
      <c r="Q181" s="127"/>
      <c r="R181" s="127"/>
      <c r="S181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12.33203125" style="18" customWidth="1"/>
    <col min="3" max="13" width="9.33203125" style="18" customWidth="1"/>
    <col min="14" max="16384" width="9.109375" style="18"/>
  </cols>
  <sheetData>
    <row r="1" spans="1:17">
      <c r="A1" s="17" t="s">
        <v>129</v>
      </c>
      <c r="C1" s="10"/>
    </row>
    <row r="2" spans="1:17" ht="5.25" customHeight="1"/>
    <row r="3" spans="1:17" ht="28.5" customHeight="1">
      <c r="A3" s="188" t="s">
        <v>75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2" t="s">
        <v>128</v>
      </c>
    </row>
    <row r="5" spans="1:17" ht="12.75" customHeight="1">
      <c r="A5" s="13" t="s">
        <v>226</v>
      </c>
    </row>
    <row r="6" spans="1:17" s="20" customFormat="1" ht="12.75" customHeight="1">
      <c r="A6" s="190" t="s">
        <v>0</v>
      </c>
      <c r="B6" s="179" t="s">
        <v>61</v>
      </c>
      <c r="C6" s="193" t="s">
        <v>7</v>
      </c>
      <c r="D6" s="193"/>
      <c r="E6" s="193"/>
      <c r="F6" s="193" t="s">
        <v>2</v>
      </c>
      <c r="G6" s="193"/>
      <c r="H6" s="193"/>
      <c r="I6" s="193"/>
      <c r="J6" s="193"/>
      <c r="K6" s="193"/>
      <c r="L6" s="193"/>
      <c r="M6" s="193"/>
    </row>
    <row r="7" spans="1:17" s="20" customFormat="1" ht="16.5" customHeight="1">
      <c r="A7" s="191"/>
      <c r="B7" s="179"/>
      <c r="C7" s="193"/>
      <c r="D7" s="193"/>
      <c r="E7" s="193"/>
      <c r="F7" s="193" t="s">
        <v>17</v>
      </c>
      <c r="G7" s="194"/>
      <c r="H7" s="194"/>
      <c r="I7" s="194"/>
      <c r="J7" s="193" t="s">
        <v>9</v>
      </c>
      <c r="K7" s="194"/>
      <c r="L7" s="194"/>
      <c r="M7" s="194"/>
    </row>
    <row r="8" spans="1:17" s="20" customFormat="1" ht="82.5" customHeight="1">
      <c r="A8" s="192"/>
      <c r="B8" s="179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.7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</row>
    <row r="11" spans="1:17" hidden="1" outlineLevel="1">
      <c r="A11" s="8">
        <v>40544</v>
      </c>
      <c r="B11" s="43">
        <v>3260.1506902800002</v>
      </c>
      <c r="C11" s="43">
        <f>G11+K11</f>
        <v>1425.5501952899999</v>
      </c>
      <c r="D11" s="43">
        <f t="shared" ref="D11:E11" si="0">H11+L11</f>
        <v>1430.5816814899999</v>
      </c>
      <c r="E11" s="43">
        <f t="shared" si="0"/>
        <v>404.01881350000002</v>
      </c>
      <c r="F11" s="43">
        <v>1924.4860340299999</v>
      </c>
      <c r="G11" s="43">
        <v>939.63723798000001</v>
      </c>
      <c r="H11" s="43">
        <v>794.60602822999999</v>
      </c>
      <c r="I11" s="43">
        <v>190.24276782000001</v>
      </c>
      <c r="J11" s="43">
        <v>1335.66465625</v>
      </c>
      <c r="K11" s="43">
        <v>485.91295731000002</v>
      </c>
      <c r="L11" s="43">
        <v>635.97565325999994</v>
      </c>
      <c r="M11" s="43">
        <v>213.77604568000001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3323.9155586299999</v>
      </c>
      <c r="C12" s="43">
        <f t="shared" ref="C12:C67" si="1">G12+K12</f>
        <v>1345.2194868399999</v>
      </c>
      <c r="D12" s="43">
        <f t="shared" ref="D12:D67" si="2">H12+L12</f>
        <v>1536.25994096</v>
      </c>
      <c r="E12" s="43">
        <f t="shared" ref="E12:E67" si="3">I12+M12</f>
        <v>442.43613083000002</v>
      </c>
      <c r="F12" s="43">
        <v>1878.0316730500001</v>
      </c>
      <c r="G12" s="43">
        <v>820.91295842</v>
      </c>
      <c r="H12" s="43">
        <v>802.54417064999996</v>
      </c>
      <c r="I12" s="43">
        <v>254.57454397999999</v>
      </c>
      <c r="J12" s="43">
        <v>1445.88388558</v>
      </c>
      <c r="K12" s="43">
        <v>524.30652841999995</v>
      </c>
      <c r="L12" s="43">
        <v>733.71577031000004</v>
      </c>
      <c r="M12" s="43">
        <v>187.86158685000001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3392.7632278599999</v>
      </c>
      <c r="C13" s="43">
        <f t="shared" si="1"/>
        <v>1371.51037468</v>
      </c>
      <c r="D13" s="43">
        <f t="shared" si="2"/>
        <v>1579.0449887599998</v>
      </c>
      <c r="E13" s="43">
        <f t="shared" si="3"/>
        <v>442.20786441999996</v>
      </c>
      <c r="F13" s="43">
        <v>1913.5815561899999</v>
      </c>
      <c r="G13" s="43">
        <v>814.49920448</v>
      </c>
      <c r="H13" s="43">
        <v>846.31592179999996</v>
      </c>
      <c r="I13" s="43">
        <v>252.76642991</v>
      </c>
      <c r="J13" s="43">
        <v>1479.18167167</v>
      </c>
      <c r="K13" s="43">
        <v>557.01117020000004</v>
      </c>
      <c r="L13" s="43">
        <v>732.72906695999995</v>
      </c>
      <c r="M13" s="43">
        <v>189.44143450999999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3368.60941667</v>
      </c>
      <c r="C14" s="43">
        <f t="shared" si="1"/>
        <v>1345.51628953</v>
      </c>
      <c r="D14" s="43">
        <f t="shared" si="2"/>
        <v>1579.9694926699999</v>
      </c>
      <c r="E14" s="43">
        <f t="shared" si="3"/>
        <v>443.12363446999996</v>
      </c>
      <c r="F14" s="43">
        <v>1896.89437434</v>
      </c>
      <c r="G14" s="43">
        <v>801.95069734000003</v>
      </c>
      <c r="H14" s="43">
        <v>840.92313082999999</v>
      </c>
      <c r="I14" s="43">
        <v>254.02054616999999</v>
      </c>
      <c r="J14" s="43">
        <v>1471.71504233</v>
      </c>
      <c r="K14" s="43">
        <v>543.56559218999996</v>
      </c>
      <c r="L14" s="43">
        <v>739.04636184000003</v>
      </c>
      <c r="M14" s="43">
        <v>189.1030883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3336.8360455799998</v>
      </c>
      <c r="C15" s="43">
        <f t="shared" si="1"/>
        <v>1315.7247102599999</v>
      </c>
      <c r="D15" s="43">
        <f t="shared" si="2"/>
        <v>1609.9258801199999</v>
      </c>
      <c r="E15" s="43">
        <f t="shared" si="3"/>
        <v>411.18545519999998</v>
      </c>
      <c r="F15" s="43">
        <v>1960.7445104599999</v>
      </c>
      <c r="G15" s="43">
        <v>842.36221245000002</v>
      </c>
      <c r="H15" s="43">
        <v>866.81382842999994</v>
      </c>
      <c r="I15" s="43">
        <v>251.56846958</v>
      </c>
      <c r="J15" s="43">
        <v>1376.0915351199999</v>
      </c>
      <c r="K15" s="43">
        <v>473.36249780999998</v>
      </c>
      <c r="L15" s="43">
        <v>743.11205169000004</v>
      </c>
      <c r="M15" s="43">
        <v>159.61698562000001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3457.4087955999998</v>
      </c>
      <c r="C16" s="43">
        <f t="shared" si="1"/>
        <v>1370.0839919800001</v>
      </c>
      <c r="D16" s="43">
        <f t="shared" si="2"/>
        <v>1540.6615627800002</v>
      </c>
      <c r="E16" s="43">
        <f t="shared" si="3"/>
        <v>546.66324083999996</v>
      </c>
      <c r="F16" s="43">
        <v>1990.24043308</v>
      </c>
      <c r="G16" s="43">
        <v>861.91756515999998</v>
      </c>
      <c r="H16" s="43">
        <v>870.32777251000005</v>
      </c>
      <c r="I16" s="43">
        <v>257.99509540999998</v>
      </c>
      <c r="J16" s="43">
        <v>1467.1683625200001</v>
      </c>
      <c r="K16" s="43">
        <v>508.16642682000003</v>
      </c>
      <c r="L16" s="43">
        <v>670.33379027000001</v>
      </c>
      <c r="M16" s="43">
        <v>288.66814542999998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3464.1730279499998</v>
      </c>
      <c r="C17" s="43">
        <f t="shared" si="1"/>
        <v>1403.50474134</v>
      </c>
      <c r="D17" s="43">
        <f t="shared" si="2"/>
        <v>1482.9679834900001</v>
      </c>
      <c r="E17" s="43">
        <f t="shared" si="3"/>
        <v>577.70030311999994</v>
      </c>
      <c r="F17" s="43">
        <v>2048.3168604100001</v>
      </c>
      <c r="G17" s="43">
        <v>882.33003968000003</v>
      </c>
      <c r="H17" s="43">
        <v>849.4052815</v>
      </c>
      <c r="I17" s="43">
        <v>316.58153922999998</v>
      </c>
      <c r="J17" s="43">
        <v>1415.8561675399999</v>
      </c>
      <c r="K17" s="43">
        <v>521.17470165999998</v>
      </c>
      <c r="L17" s="43">
        <v>633.56270199000005</v>
      </c>
      <c r="M17" s="43">
        <v>261.11876389000003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3431.5492187300001</v>
      </c>
      <c r="C18" s="43">
        <f t="shared" si="1"/>
        <v>1330.3763022999999</v>
      </c>
      <c r="D18" s="43">
        <f t="shared" si="2"/>
        <v>1567.03660451</v>
      </c>
      <c r="E18" s="43">
        <f t="shared" si="3"/>
        <v>534.13631192000003</v>
      </c>
      <c r="F18" s="43">
        <v>2072.2389787000002</v>
      </c>
      <c r="G18" s="43">
        <v>889.31038882999997</v>
      </c>
      <c r="H18" s="43">
        <v>856.45187183999997</v>
      </c>
      <c r="I18" s="43">
        <v>326.47671802999997</v>
      </c>
      <c r="J18" s="43">
        <v>1359.3102400299999</v>
      </c>
      <c r="K18" s="43">
        <v>441.06591347</v>
      </c>
      <c r="L18" s="43">
        <v>710.58473266999999</v>
      </c>
      <c r="M18" s="43">
        <v>207.65959389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3485.0571357700001</v>
      </c>
      <c r="C19" s="43">
        <f t="shared" si="1"/>
        <v>1364.72939649</v>
      </c>
      <c r="D19" s="43">
        <f t="shared" si="2"/>
        <v>1586.45579671</v>
      </c>
      <c r="E19" s="43">
        <f t="shared" si="3"/>
        <v>533.87194256999999</v>
      </c>
      <c r="F19" s="43">
        <v>2102.27669818</v>
      </c>
      <c r="G19" s="43">
        <v>924.16889178999998</v>
      </c>
      <c r="H19" s="43">
        <v>839.21525687999997</v>
      </c>
      <c r="I19" s="43">
        <v>338.89254950999998</v>
      </c>
      <c r="J19" s="43">
        <v>1382.78043759</v>
      </c>
      <c r="K19" s="43">
        <v>440.56050470000002</v>
      </c>
      <c r="L19" s="43">
        <v>747.24053982999999</v>
      </c>
      <c r="M19" s="43">
        <v>194.97939306000001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3486.7210086199998</v>
      </c>
      <c r="C20" s="43">
        <f t="shared" si="1"/>
        <v>1359.6508128799999</v>
      </c>
      <c r="D20" s="43">
        <f t="shared" si="2"/>
        <v>1546.8179827200001</v>
      </c>
      <c r="E20" s="43">
        <f t="shared" si="3"/>
        <v>580.25221302</v>
      </c>
      <c r="F20" s="43">
        <v>2114.2051501800001</v>
      </c>
      <c r="G20" s="43">
        <v>924.76233535999995</v>
      </c>
      <c r="H20" s="43">
        <v>831.46228836</v>
      </c>
      <c r="I20" s="43">
        <v>357.98052646000002</v>
      </c>
      <c r="J20" s="43">
        <v>1372.5158584400001</v>
      </c>
      <c r="K20" s="43">
        <v>434.88847751999998</v>
      </c>
      <c r="L20" s="43">
        <v>715.35569436000003</v>
      </c>
      <c r="M20" s="43">
        <v>222.27168656000001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3437.5265479999998</v>
      </c>
      <c r="C21" s="43">
        <f t="shared" si="1"/>
        <v>770.44585273999996</v>
      </c>
      <c r="D21" s="43">
        <f t="shared" si="2"/>
        <v>2049.6747992800001</v>
      </c>
      <c r="E21" s="43">
        <f t="shared" si="3"/>
        <v>617.40589597999997</v>
      </c>
      <c r="F21" s="43">
        <v>1881.8111060599999</v>
      </c>
      <c r="G21" s="43">
        <v>552.61193807999996</v>
      </c>
      <c r="H21" s="43">
        <v>946.22870862000002</v>
      </c>
      <c r="I21" s="43">
        <v>382.97045936000001</v>
      </c>
      <c r="J21" s="43">
        <v>1555.7154419399999</v>
      </c>
      <c r="K21" s="43">
        <v>217.83391466</v>
      </c>
      <c r="L21" s="43">
        <v>1103.44609066</v>
      </c>
      <c r="M21" s="43">
        <v>234.43543661999999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3285.9940355799999</v>
      </c>
      <c r="C22" s="43">
        <f t="shared" si="1"/>
        <v>707.38831746999995</v>
      </c>
      <c r="D22" s="43">
        <f t="shared" si="2"/>
        <v>1971.96038047</v>
      </c>
      <c r="E22" s="43">
        <f t="shared" si="3"/>
        <v>606.64533763999998</v>
      </c>
      <c r="F22" s="43">
        <v>1789.1756682499999</v>
      </c>
      <c r="G22" s="43">
        <v>517.34137074</v>
      </c>
      <c r="H22" s="43">
        <v>877.19046175999995</v>
      </c>
      <c r="I22" s="43">
        <v>394.64383574999999</v>
      </c>
      <c r="J22" s="43">
        <v>1496.81836733</v>
      </c>
      <c r="K22" s="43">
        <v>190.04694673</v>
      </c>
      <c r="L22" s="43">
        <v>1094.76991871</v>
      </c>
      <c r="M22" s="43">
        <v>212.00150188999999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3271.7549835899999</v>
      </c>
      <c r="C23" s="43">
        <f t="shared" si="1"/>
        <v>608.87453368999991</v>
      </c>
      <c r="D23" s="43">
        <f t="shared" si="2"/>
        <v>2074.1136691699999</v>
      </c>
      <c r="E23" s="43">
        <f t="shared" si="3"/>
        <v>588.76678072999994</v>
      </c>
      <c r="F23" s="43">
        <v>1776.0958178000001</v>
      </c>
      <c r="G23" s="43">
        <v>517.13682128999994</v>
      </c>
      <c r="H23" s="43">
        <v>885.47960481999996</v>
      </c>
      <c r="I23" s="43">
        <v>373.47939169</v>
      </c>
      <c r="J23" s="43">
        <v>1495.6591657900001</v>
      </c>
      <c r="K23" s="43">
        <v>91.737712400000007</v>
      </c>
      <c r="L23" s="43">
        <v>1188.63406435</v>
      </c>
      <c r="M23" s="43">
        <v>215.28738903999999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3255.3125325599999</v>
      </c>
      <c r="C24" s="43">
        <f t="shared" si="1"/>
        <v>591.45105868999997</v>
      </c>
      <c r="D24" s="43">
        <f t="shared" si="2"/>
        <v>2067.2965931200001</v>
      </c>
      <c r="E24" s="43">
        <f t="shared" si="3"/>
        <v>596.56488074999993</v>
      </c>
      <c r="F24" s="43">
        <v>1737.5075375500001</v>
      </c>
      <c r="G24" s="43">
        <v>494.12906432</v>
      </c>
      <c r="H24" s="43">
        <v>872.91607216</v>
      </c>
      <c r="I24" s="43">
        <v>370.46240107</v>
      </c>
      <c r="J24" s="43">
        <v>1517.8049950100001</v>
      </c>
      <c r="K24" s="43">
        <v>97.321994369999999</v>
      </c>
      <c r="L24" s="43">
        <v>1194.38052096</v>
      </c>
      <c r="M24" s="43">
        <v>226.10247967999999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3285.9386599099998</v>
      </c>
      <c r="C25" s="43">
        <f t="shared" si="1"/>
        <v>639.88688347000004</v>
      </c>
      <c r="D25" s="43">
        <f t="shared" si="2"/>
        <v>2058.95460392</v>
      </c>
      <c r="E25" s="43">
        <f t="shared" si="3"/>
        <v>587.09717251999996</v>
      </c>
      <c r="F25" s="43">
        <v>1744.45625232</v>
      </c>
      <c r="G25" s="43">
        <v>509.93100313000002</v>
      </c>
      <c r="H25" s="43">
        <v>868.96735349000005</v>
      </c>
      <c r="I25" s="43">
        <v>365.55789570000002</v>
      </c>
      <c r="J25" s="43">
        <v>1541.4824075900001</v>
      </c>
      <c r="K25" s="43">
        <v>129.95588033999999</v>
      </c>
      <c r="L25" s="43">
        <v>1189.9872504299999</v>
      </c>
      <c r="M25" s="43">
        <v>221.53927682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3322.3235726500002</v>
      </c>
      <c r="C26" s="43">
        <f t="shared" si="1"/>
        <v>657.53906905999997</v>
      </c>
      <c r="D26" s="43">
        <f t="shared" si="2"/>
        <v>2072.5457942899998</v>
      </c>
      <c r="E26" s="43">
        <f t="shared" si="3"/>
        <v>592.23870929999998</v>
      </c>
      <c r="F26" s="43">
        <v>1731.9885953</v>
      </c>
      <c r="G26" s="43">
        <v>499.43576567000002</v>
      </c>
      <c r="H26" s="43">
        <v>867.75813245999996</v>
      </c>
      <c r="I26" s="43">
        <v>364.79469717000001</v>
      </c>
      <c r="J26" s="43">
        <v>1590.3349773499999</v>
      </c>
      <c r="K26" s="43">
        <v>158.10330339000001</v>
      </c>
      <c r="L26" s="43">
        <v>1204.7876618299999</v>
      </c>
      <c r="M26" s="43">
        <v>227.44401213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3286.6878730499998</v>
      </c>
      <c r="C27" s="43">
        <f t="shared" si="1"/>
        <v>651.99473699999999</v>
      </c>
      <c r="D27" s="43">
        <f t="shared" si="2"/>
        <v>2125.4536142300003</v>
      </c>
      <c r="E27" s="43">
        <f t="shared" si="3"/>
        <v>509.23952181999994</v>
      </c>
      <c r="F27" s="43">
        <v>1737.8040458999999</v>
      </c>
      <c r="G27" s="43">
        <v>503.04667852</v>
      </c>
      <c r="H27" s="43">
        <v>938.15958490000003</v>
      </c>
      <c r="I27" s="43">
        <v>296.59778247999998</v>
      </c>
      <c r="J27" s="43">
        <v>1548.8838271499999</v>
      </c>
      <c r="K27" s="43">
        <v>148.94805847999999</v>
      </c>
      <c r="L27" s="43">
        <v>1187.2940293300001</v>
      </c>
      <c r="M27" s="43">
        <v>212.64173933999999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3308.9021566000001</v>
      </c>
      <c r="C28" s="43">
        <f t="shared" si="1"/>
        <v>652.68881075000002</v>
      </c>
      <c r="D28" s="43">
        <f t="shared" si="2"/>
        <v>2170.0992630299997</v>
      </c>
      <c r="E28" s="43">
        <f t="shared" si="3"/>
        <v>486.11408282000002</v>
      </c>
      <c r="F28" s="43">
        <v>1753.91670763</v>
      </c>
      <c r="G28" s="43">
        <v>505.0805823</v>
      </c>
      <c r="H28" s="43">
        <v>964.44275130999995</v>
      </c>
      <c r="I28" s="43">
        <v>284.39337402000001</v>
      </c>
      <c r="J28" s="43">
        <v>1554.9854489700001</v>
      </c>
      <c r="K28" s="43">
        <v>147.60822845000001</v>
      </c>
      <c r="L28" s="43">
        <v>1205.65651172</v>
      </c>
      <c r="M28" s="43">
        <v>201.72070880000001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3347.32448092</v>
      </c>
      <c r="C29" s="43">
        <f t="shared" si="1"/>
        <v>687.5693144899999</v>
      </c>
      <c r="D29" s="43">
        <f t="shared" si="2"/>
        <v>2175.5123824699999</v>
      </c>
      <c r="E29" s="43">
        <f t="shared" si="3"/>
        <v>484.24278396</v>
      </c>
      <c r="F29" s="43">
        <v>1819.2663768699999</v>
      </c>
      <c r="G29" s="43">
        <v>551.48442567999996</v>
      </c>
      <c r="H29" s="43">
        <v>983.09994681000001</v>
      </c>
      <c r="I29" s="43">
        <v>284.68200438000002</v>
      </c>
      <c r="J29" s="43">
        <v>1528.0581040500001</v>
      </c>
      <c r="K29" s="43">
        <v>136.08488881</v>
      </c>
      <c r="L29" s="43">
        <v>1192.41243566</v>
      </c>
      <c r="M29" s="43">
        <v>199.56077958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3402.2964512799999</v>
      </c>
      <c r="C30" s="43">
        <f t="shared" si="1"/>
        <v>698.49752187000001</v>
      </c>
      <c r="D30" s="43">
        <f t="shared" si="2"/>
        <v>2209.1696152</v>
      </c>
      <c r="E30" s="43">
        <f t="shared" si="3"/>
        <v>494.62931421000002</v>
      </c>
      <c r="F30" s="43">
        <v>1901.85989395</v>
      </c>
      <c r="G30" s="43">
        <v>549.80758809999998</v>
      </c>
      <c r="H30" s="43">
        <v>1059.5818512799999</v>
      </c>
      <c r="I30" s="43">
        <v>292.47045457000002</v>
      </c>
      <c r="J30" s="43">
        <v>1500.4365573299999</v>
      </c>
      <c r="K30" s="43">
        <v>148.68993377000001</v>
      </c>
      <c r="L30" s="43">
        <v>1149.58776392</v>
      </c>
      <c r="M30" s="43">
        <v>202.15885964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3398.6816484400001</v>
      </c>
      <c r="C31" s="43">
        <f t="shared" si="1"/>
        <v>685.79040144999999</v>
      </c>
      <c r="D31" s="43">
        <f t="shared" si="2"/>
        <v>2208.60626632</v>
      </c>
      <c r="E31" s="43">
        <f t="shared" si="3"/>
        <v>504.28498066999998</v>
      </c>
      <c r="F31" s="43">
        <v>1882.9256871</v>
      </c>
      <c r="G31" s="43">
        <v>530.28734568000004</v>
      </c>
      <c r="H31" s="43">
        <v>1057.51524232</v>
      </c>
      <c r="I31" s="43">
        <v>295.12309909999999</v>
      </c>
      <c r="J31" s="43">
        <v>1515.7559613400001</v>
      </c>
      <c r="K31" s="43">
        <v>155.50305577</v>
      </c>
      <c r="L31" s="43">
        <v>1151.0910240000001</v>
      </c>
      <c r="M31" s="43">
        <v>209.16188156999999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3183.27904893</v>
      </c>
      <c r="C32" s="43">
        <f t="shared" si="1"/>
        <v>747.13534305999997</v>
      </c>
      <c r="D32" s="43">
        <f t="shared" si="2"/>
        <v>1940.6799187899999</v>
      </c>
      <c r="E32" s="43">
        <f t="shared" si="3"/>
        <v>495.46378707999997</v>
      </c>
      <c r="F32" s="43">
        <v>1717.64523227</v>
      </c>
      <c r="G32" s="43">
        <v>579.31064980999997</v>
      </c>
      <c r="H32" s="43">
        <v>853.48054696999998</v>
      </c>
      <c r="I32" s="43">
        <v>284.85403549</v>
      </c>
      <c r="J32" s="43">
        <v>1465.6338166600001</v>
      </c>
      <c r="K32" s="43">
        <v>167.82469325</v>
      </c>
      <c r="L32" s="43">
        <v>1087.1993718199999</v>
      </c>
      <c r="M32" s="43">
        <v>210.60975159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3170.7509259600001</v>
      </c>
      <c r="C33" s="43">
        <f t="shared" si="1"/>
        <v>743.18440542999997</v>
      </c>
      <c r="D33" s="43">
        <f t="shared" si="2"/>
        <v>1927.91036697</v>
      </c>
      <c r="E33" s="43">
        <f t="shared" si="3"/>
        <v>499.65615356000001</v>
      </c>
      <c r="F33" s="43">
        <v>1686.8777701199999</v>
      </c>
      <c r="G33" s="43">
        <v>568.93563551</v>
      </c>
      <c r="H33" s="43">
        <v>830.39134055</v>
      </c>
      <c r="I33" s="43">
        <v>287.55079405999999</v>
      </c>
      <c r="J33" s="43">
        <v>1483.87315584</v>
      </c>
      <c r="K33" s="43">
        <v>174.24876992</v>
      </c>
      <c r="L33" s="43">
        <v>1097.51902642</v>
      </c>
      <c r="M33" s="43">
        <v>212.10535949999999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3450.4004893000001</v>
      </c>
      <c r="C34" s="43">
        <f t="shared" si="1"/>
        <v>762.16109402999996</v>
      </c>
      <c r="D34" s="43">
        <f t="shared" si="2"/>
        <v>2171.0672723300004</v>
      </c>
      <c r="E34" s="43">
        <f t="shared" si="3"/>
        <v>517.17212294000001</v>
      </c>
      <c r="F34" s="43">
        <v>1800.5095867</v>
      </c>
      <c r="G34" s="43">
        <v>505.9955837</v>
      </c>
      <c r="H34" s="43">
        <v>993.35555952000004</v>
      </c>
      <c r="I34" s="43">
        <v>301.15844348000002</v>
      </c>
      <c r="J34" s="43">
        <v>1649.8909025999999</v>
      </c>
      <c r="K34" s="43">
        <v>256.16551033000002</v>
      </c>
      <c r="L34" s="43">
        <v>1177.7117128100001</v>
      </c>
      <c r="M34" s="43">
        <v>216.01367945999999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3434.0566031499998</v>
      </c>
      <c r="C35" s="43">
        <f t="shared" si="1"/>
        <v>745.57433848000005</v>
      </c>
      <c r="D35" s="43">
        <f t="shared" si="2"/>
        <v>2177.7579215400001</v>
      </c>
      <c r="E35" s="43">
        <f t="shared" si="3"/>
        <v>510.72434312999997</v>
      </c>
      <c r="F35" s="43">
        <v>1768.11250619</v>
      </c>
      <c r="G35" s="43">
        <v>501.01337036000001</v>
      </c>
      <c r="H35" s="43">
        <v>978.88614418999998</v>
      </c>
      <c r="I35" s="43">
        <v>288.21299163999998</v>
      </c>
      <c r="J35" s="43">
        <v>1665.94409696</v>
      </c>
      <c r="K35" s="43">
        <v>244.56096812000001</v>
      </c>
      <c r="L35" s="43">
        <v>1198.87177735</v>
      </c>
      <c r="M35" s="43">
        <v>222.51135149000001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2971.2525015199999</v>
      </c>
      <c r="C36" s="43">
        <f t="shared" si="1"/>
        <v>783.72249854999995</v>
      </c>
      <c r="D36" s="43">
        <f t="shared" si="2"/>
        <v>1683.83302052</v>
      </c>
      <c r="E36" s="43">
        <f t="shared" si="3"/>
        <v>503.69698245000001</v>
      </c>
      <c r="F36" s="43">
        <v>1727.3624392900001</v>
      </c>
      <c r="G36" s="43">
        <v>553.96386348999999</v>
      </c>
      <c r="H36" s="43">
        <v>886.58819277999999</v>
      </c>
      <c r="I36" s="43">
        <v>286.81038302000002</v>
      </c>
      <c r="J36" s="43">
        <v>1243.89006223</v>
      </c>
      <c r="K36" s="43">
        <v>229.75863505999999</v>
      </c>
      <c r="L36" s="43">
        <v>797.24482774000001</v>
      </c>
      <c r="M36" s="43">
        <v>216.88659942999999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2984.0032236400002</v>
      </c>
      <c r="C37" s="43">
        <f t="shared" si="1"/>
        <v>832.39986023999995</v>
      </c>
      <c r="D37" s="43">
        <f t="shared" si="2"/>
        <v>1651.4161396300001</v>
      </c>
      <c r="E37" s="43">
        <f t="shared" si="3"/>
        <v>500.18722377000006</v>
      </c>
      <c r="F37" s="43">
        <v>1717.0047075299999</v>
      </c>
      <c r="G37" s="43">
        <v>567.41575857999999</v>
      </c>
      <c r="H37" s="43">
        <v>862.98855184000001</v>
      </c>
      <c r="I37" s="43">
        <v>286.60039711000002</v>
      </c>
      <c r="J37" s="43">
        <v>1266.9985161100001</v>
      </c>
      <c r="K37" s="43">
        <v>264.98410166000002</v>
      </c>
      <c r="L37" s="43">
        <v>788.42758778999996</v>
      </c>
      <c r="M37" s="43">
        <v>213.58682666000001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2978.59549251</v>
      </c>
      <c r="C38" s="43">
        <f t="shared" si="1"/>
        <v>869.72652949999997</v>
      </c>
      <c r="D38" s="43">
        <f t="shared" si="2"/>
        <v>1604.5678195999999</v>
      </c>
      <c r="E38" s="43">
        <f t="shared" si="3"/>
        <v>504.30114341000001</v>
      </c>
      <c r="F38" s="43">
        <v>1722.42370028</v>
      </c>
      <c r="G38" s="43">
        <v>612.58945061999998</v>
      </c>
      <c r="H38" s="43">
        <v>823.40691893999997</v>
      </c>
      <c r="I38" s="43">
        <v>286.42733071999999</v>
      </c>
      <c r="J38" s="43">
        <v>1256.1717922299999</v>
      </c>
      <c r="K38" s="43">
        <v>257.13707887999999</v>
      </c>
      <c r="L38" s="43">
        <v>781.16090066000004</v>
      </c>
      <c r="M38" s="43">
        <v>217.87381268999999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3000.6478282200001</v>
      </c>
      <c r="C39" s="43">
        <f t="shared" si="1"/>
        <v>856.69229861999997</v>
      </c>
      <c r="D39" s="43">
        <f t="shared" si="2"/>
        <v>1635.53970757</v>
      </c>
      <c r="E39" s="43">
        <f t="shared" si="3"/>
        <v>508.41582203000002</v>
      </c>
      <c r="F39" s="43">
        <v>1753.0946092900001</v>
      </c>
      <c r="G39" s="43">
        <v>627.89799954</v>
      </c>
      <c r="H39" s="43">
        <v>835.26356771999997</v>
      </c>
      <c r="I39" s="43">
        <v>289.93304203000002</v>
      </c>
      <c r="J39" s="43">
        <v>1247.55321893</v>
      </c>
      <c r="K39" s="43">
        <v>228.79429908</v>
      </c>
      <c r="L39" s="43">
        <v>800.27613985000005</v>
      </c>
      <c r="M39" s="43">
        <v>218.48277999999999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3023.4800250799999</v>
      </c>
      <c r="C40" s="43">
        <f t="shared" si="1"/>
        <v>873.69756735999999</v>
      </c>
      <c r="D40" s="43">
        <f t="shared" si="2"/>
        <v>1639.4724596900001</v>
      </c>
      <c r="E40" s="43">
        <f t="shared" si="3"/>
        <v>510.30999802999997</v>
      </c>
      <c r="F40" s="43">
        <v>1848.6118762900001</v>
      </c>
      <c r="G40" s="43">
        <v>660.70322006000004</v>
      </c>
      <c r="H40" s="43">
        <v>898.26358500000003</v>
      </c>
      <c r="I40" s="43">
        <v>289.64507122999999</v>
      </c>
      <c r="J40" s="43">
        <v>1174.8681487900001</v>
      </c>
      <c r="K40" s="43">
        <v>212.99434729999999</v>
      </c>
      <c r="L40" s="43">
        <v>741.20887469000002</v>
      </c>
      <c r="M40" s="43">
        <v>220.66492679999999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2689.1052973400001</v>
      </c>
      <c r="C41" s="43">
        <f t="shared" si="1"/>
        <v>771.97316235999995</v>
      </c>
      <c r="D41" s="43">
        <f t="shared" si="2"/>
        <v>1588.25156778</v>
      </c>
      <c r="E41" s="43">
        <f t="shared" si="3"/>
        <v>328.88056719999997</v>
      </c>
      <c r="F41" s="43">
        <v>1552.2787537300001</v>
      </c>
      <c r="G41" s="43">
        <v>600.25417187999994</v>
      </c>
      <c r="H41" s="43">
        <v>848.82906336999997</v>
      </c>
      <c r="I41" s="43">
        <v>103.19551848</v>
      </c>
      <c r="J41" s="43">
        <v>1136.82654361</v>
      </c>
      <c r="K41" s="43">
        <v>171.71899048</v>
      </c>
      <c r="L41" s="43">
        <v>739.42250440999999</v>
      </c>
      <c r="M41" s="43">
        <v>225.68504872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2648.5335487000002</v>
      </c>
      <c r="C42" s="43">
        <f t="shared" si="1"/>
        <v>779.65718726</v>
      </c>
      <c r="D42" s="43">
        <f t="shared" si="2"/>
        <v>1549.0610881299999</v>
      </c>
      <c r="E42" s="43">
        <f t="shared" si="3"/>
        <v>319.81527331000001</v>
      </c>
      <c r="F42" s="43">
        <v>1499.8401160400001</v>
      </c>
      <c r="G42" s="43">
        <v>608.30353157000002</v>
      </c>
      <c r="H42" s="43">
        <v>795.50311679000004</v>
      </c>
      <c r="I42" s="43">
        <v>96.033467680000001</v>
      </c>
      <c r="J42" s="43">
        <v>1148.6934326600001</v>
      </c>
      <c r="K42" s="43">
        <v>171.35365569000001</v>
      </c>
      <c r="L42" s="43">
        <v>753.55797133999999</v>
      </c>
      <c r="M42" s="43">
        <v>223.78180563000001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2019.4597968</v>
      </c>
      <c r="C43" s="43">
        <f t="shared" si="1"/>
        <v>623.08660267999994</v>
      </c>
      <c r="D43" s="43">
        <f t="shared" si="2"/>
        <v>1317.5884311700001</v>
      </c>
      <c r="E43" s="43">
        <f t="shared" si="3"/>
        <v>78.784762950000001</v>
      </c>
      <c r="F43" s="43">
        <v>1238.90684308</v>
      </c>
      <c r="G43" s="43">
        <v>522.60738349999997</v>
      </c>
      <c r="H43" s="43">
        <v>663.28129576000003</v>
      </c>
      <c r="I43" s="43">
        <v>53.018163819999998</v>
      </c>
      <c r="J43" s="43">
        <v>780.55295372</v>
      </c>
      <c r="K43" s="43">
        <v>100.47921918</v>
      </c>
      <c r="L43" s="43">
        <v>654.30713541</v>
      </c>
      <c r="M43" s="43">
        <v>25.766599129999999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1971.93466528</v>
      </c>
      <c r="C44" s="43">
        <f t="shared" si="1"/>
        <v>606.99977334000005</v>
      </c>
      <c r="D44" s="43">
        <f t="shared" si="2"/>
        <v>1285.34514255</v>
      </c>
      <c r="E44" s="43">
        <f t="shared" si="3"/>
        <v>79.589749389999994</v>
      </c>
      <c r="F44" s="43">
        <v>1179.0652565600001</v>
      </c>
      <c r="G44" s="43">
        <v>495.49924530999999</v>
      </c>
      <c r="H44" s="43">
        <v>629.76286964999997</v>
      </c>
      <c r="I44" s="43">
        <v>53.803141599999996</v>
      </c>
      <c r="J44" s="43">
        <v>792.86940872000002</v>
      </c>
      <c r="K44" s="43">
        <v>111.50052803</v>
      </c>
      <c r="L44" s="43">
        <v>655.58227290000002</v>
      </c>
      <c r="M44" s="43">
        <v>25.786607790000001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1946.59490392</v>
      </c>
      <c r="C45" s="43">
        <f t="shared" si="1"/>
        <v>593.56512565999992</v>
      </c>
      <c r="D45" s="43">
        <f t="shared" si="2"/>
        <v>1274.5420603</v>
      </c>
      <c r="E45" s="43">
        <f t="shared" si="3"/>
        <v>78.487717959999998</v>
      </c>
      <c r="F45" s="43">
        <v>1170.1182350300001</v>
      </c>
      <c r="G45" s="43">
        <v>493.02963806999998</v>
      </c>
      <c r="H45" s="43">
        <v>623.92446337000001</v>
      </c>
      <c r="I45" s="43">
        <v>53.164133589999999</v>
      </c>
      <c r="J45" s="43">
        <v>776.47666889000004</v>
      </c>
      <c r="K45" s="43">
        <v>100.53548759</v>
      </c>
      <c r="L45" s="43">
        <v>650.61759692999999</v>
      </c>
      <c r="M45" s="43">
        <v>25.323584369999999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2304.7235394999998</v>
      </c>
      <c r="C46" s="43">
        <f t="shared" si="1"/>
        <v>990.38346919999992</v>
      </c>
      <c r="D46" s="43">
        <f t="shared" si="2"/>
        <v>1239.45895967</v>
      </c>
      <c r="E46" s="43">
        <f t="shared" si="3"/>
        <v>74.881110629999995</v>
      </c>
      <c r="F46" s="43">
        <v>1544.8242477599999</v>
      </c>
      <c r="G46" s="43">
        <v>908.04628307999997</v>
      </c>
      <c r="H46" s="43">
        <v>587.03098078000005</v>
      </c>
      <c r="I46" s="43">
        <v>49.746983899999996</v>
      </c>
      <c r="J46" s="43">
        <v>759.89929173999997</v>
      </c>
      <c r="K46" s="43">
        <v>82.337186119999998</v>
      </c>
      <c r="L46" s="43">
        <v>652.42797888999996</v>
      </c>
      <c r="M46" s="43">
        <v>25.134126729999998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1845.3389742899999</v>
      </c>
      <c r="C47" s="43">
        <f t="shared" si="1"/>
        <v>543.17132102999994</v>
      </c>
      <c r="D47" s="43">
        <f t="shared" si="2"/>
        <v>1228.96592242</v>
      </c>
      <c r="E47" s="43">
        <f t="shared" si="3"/>
        <v>73.20173084000001</v>
      </c>
      <c r="F47" s="43">
        <v>1097.37875915</v>
      </c>
      <c r="G47" s="43">
        <v>470.35316817</v>
      </c>
      <c r="H47" s="43">
        <v>578.29792898000005</v>
      </c>
      <c r="I47" s="43">
        <v>48.727662000000002</v>
      </c>
      <c r="J47" s="43">
        <v>747.96021513999995</v>
      </c>
      <c r="K47" s="43">
        <v>72.818152859999998</v>
      </c>
      <c r="L47" s="43">
        <v>650.66799344000003</v>
      </c>
      <c r="M47" s="43">
        <v>24.474068840000001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2121.4210473799999</v>
      </c>
      <c r="C48" s="43">
        <f t="shared" si="1"/>
        <v>644.23322378</v>
      </c>
      <c r="D48" s="43">
        <f t="shared" si="2"/>
        <v>1398.9296052700001</v>
      </c>
      <c r="E48" s="43">
        <f t="shared" si="3"/>
        <v>78.258218330000005</v>
      </c>
      <c r="F48" s="43">
        <v>1186.0575065600001</v>
      </c>
      <c r="G48" s="43">
        <v>547.40886075000003</v>
      </c>
      <c r="H48" s="43">
        <v>590.45395312000005</v>
      </c>
      <c r="I48" s="43">
        <v>48.194692689999997</v>
      </c>
      <c r="J48" s="43">
        <v>935.36354082000003</v>
      </c>
      <c r="K48" s="43">
        <v>96.824363030000001</v>
      </c>
      <c r="L48" s="43">
        <v>808.47565214999997</v>
      </c>
      <c r="M48" s="43">
        <v>30.063525640000002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2218.1998399600002</v>
      </c>
      <c r="C49" s="43">
        <f t="shared" si="1"/>
        <v>642.87275591000002</v>
      </c>
      <c r="D49" s="43">
        <f t="shared" si="2"/>
        <v>1497.28577791</v>
      </c>
      <c r="E49" s="43">
        <f t="shared" si="3"/>
        <v>78.041306139999989</v>
      </c>
      <c r="F49" s="43">
        <v>1186.8085373599999</v>
      </c>
      <c r="G49" s="43">
        <v>536.08836974999997</v>
      </c>
      <c r="H49" s="43">
        <v>604.97539800000004</v>
      </c>
      <c r="I49" s="43">
        <v>45.744769609999999</v>
      </c>
      <c r="J49" s="43">
        <v>1031.3913026</v>
      </c>
      <c r="K49" s="43">
        <v>106.78438616</v>
      </c>
      <c r="L49" s="43">
        <v>892.31037991000005</v>
      </c>
      <c r="M49" s="43">
        <v>32.296536529999997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2241.0684854699998</v>
      </c>
      <c r="C50" s="43">
        <f t="shared" si="1"/>
        <v>610.25705261999997</v>
      </c>
      <c r="D50" s="43">
        <f t="shared" si="2"/>
        <v>1536.3074810399999</v>
      </c>
      <c r="E50" s="43">
        <f t="shared" si="3"/>
        <v>94.503951810000004</v>
      </c>
      <c r="F50" s="43">
        <v>1170.89928648</v>
      </c>
      <c r="G50" s="43">
        <v>517.23538330999997</v>
      </c>
      <c r="H50" s="43">
        <v>608.49521603999995</v>
      </c>
      <c r="I50" s="43">
        <v>45.168687130000002</v>
      </c>
      <c r="J50" s="43">
        <v>1070.16919899</v>
      </c>
      <c r="K50" s="43">
        <v>93.021669309999993</v>
      </c>
      <c r="L50" s="43">
        <v>927.81226500000002</v>
      </c>
      <c r="M50" s="43">
        <v>49.335264680000002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2439.2580318400001</v>
      </c>
      <c r="C51" s="43">
        <f t="shared" si="1"/>
        <v>695.35878007999997</v>
      </c>
      <c r="D51" s="43">
        <f t="shared" si="2"/>
        <v>1649.7102723200001</v>
      </c>
      <c r="E51" s="43">
        <f t="shared" si="3"/>
        <v>94.188979439999997</v>
      </c>
      <c r="F51" s="43">
        <v>1283.88857029</v>
      </c>
      <c r="G51" s="43">
        <v>560.26792743999999</v>
      </c>
      <c r="H51" s="43">
        <v>673.30872921000002</v>
      </c>
      <c r="I51" s="43">
        <v>50.31191364</v>
      </c>
      <c r="J51" s="43">
        <v>1155.3694615500001</v>
      </c>
      <c r="K51" s="43">
        <v>135.09085264000001</v>
      </c>
      <c r="L51" s="43">
        <v>976.40154311000003</v>
      </c>
      <c r="M51" s="43">
        <v>43.877065799999997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2317.72034076</v>
      </c>
      <c r="C52" s="43">
        <f t="shared" si="1"/>
        <v>697.80049459999998</v>
      </c>
      <c r="D52" s="43">
        <f t="shared" si="2"/>
        <v>1521.1357670299999</v>
      </c>
      <c r="E52" s="43">
        <f t="shared" si="3"/>
        <v>98.784079130000009</v>
      </c>
      <c r="F52" s="43">
        <v>1239.1471272399999</v>
      </c>
      <c r="G52" s="43">
        <v>574.96910729000001</v>
      </c>
      <c r="H52" s="43">
        <v>584.69286044</v>
      </c>
      <c r="I52" s="43">
        <v>79.485159510000003</v>
      </c>
      <c r="J52" s="43">
        <v>1078.5732135200001</v>
      </c>
      <c r="K52" s="43">
        <v>122.83138731</v>
      </c>
      <c r="L52" s="43">
        <v>936.44290659000001</v>
      </c>
      <c r="M52" s="43">
        <v>19.298919619999999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2370.69569546</v>
      </c>
      <c r="C53" s="43">
        <f t="shared" si="1"/>
        <v>852.04610078999997</v>
      </c>
      <c r="D53" s="43">
        <f t="shared" si="2"/>
        <v>1422.4255268699999</v>
      </c>
      <c r="E53" s="43">
        <f t="shared" si="3"/>
        <v>96.2240678</v>
      </c>
      <c r="F53" s="43">
        <v>1262.5384524200001</v>
      </c>
      <c r="G53" s="43">
        <v>597.4783516</v>
      </c>
      <c r="H53" s="43">
        <v>587.67322049999996</v>
      </c>
      <c r="I53" s="43">
        <v>77.386880320000003</v>
      </c>
      <c r="J53" s="43">
        <v>1108.1572430399999</v>
      </c>
      <c r="K53" s="43">
        <v>254.56774919</v>
      </c>
      <c r="L53" s="43">
        <v>834.75230637000004</v>
      </c>
      <c r="M53" s="43">
        <v>18.837187480000001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2507.4266911200002</v>
      </c>
      <c r="C54" s="43">
        <f t="shared" si="1"/>
        <v>835.83598554999992</v>
      </c>
      <c r="D54" s="43">
        <f t="shared" si="2"/>
        <v>1573.0321382000002</v>
      </c>
      <c r="E54" s="43">
        <f t="shared" si="3"/>
        <v>98.558567369999992</v>
      </c>
      <c r="F54" s="43">
        <v>1275.00875522</v>
      </c>
      <c r="G54" s="43">
        <v>609.30305239999996</v>
      </c>
      <c r="H54" s="43">
        <v>588.31113200000004</v>
      </c>
      <c r="I54" s="43">
        <v>77.394570819999998</v>
      </c>
      <c r="J54" s="43">
        <v>1232.4179359</v>
      </c>
      <c r="K54" s="43">
        <v>226.53293314999999</v>
      </c>
      <c r="L54" s="43">
        <v>984.72100620000003</v>
      </c>
      <c r="M54" s="43">
        <v>21.16399655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2422.3041470100002</v>
      </c>
      <c r="C55" s="43">
        <f t="shared" si="1"/>
        <v>850.95071297999993</v>
      </c>
      <c r="D55" s="43">
        <f t="shared" si="2"/>
        <v>1474.5669664500001</v>
      </c>
      <c r="E55" s="43">
        <f t="shared" si="3"/>
        <v>96.786467580000007</v>
      </c>
      <c r="F55" s="43">
        <v>1279.51385368</v>
      </c>
      <c r="G55" s="43">
        <v>651.92004433</v>
      </c>
      <c r="H55" s="43">
        <v>550.95191693000004</v>
      </c>
      <c r="I55" s="43">
        <v>76.641892420000005</v>
      </c>
      <c r="J55" s="43">
        <v>1142.7902933299999</v>
      </c>
      <c r="K55" s="43">
        <v>199.03066865</v>
      </c>
      <c r="L55" s="43">
        <v>923.61504951999996</v>
      </c>
      <c r="M55" s="43">
        <v>20.144575159999999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2429.6619215400001</v>
      </c>
      <c r="C56" s="43">
        <f t="shared" si="1"/>
        <v>1030.8699829900002</v>
      </c>
      <c r="D56" s="43">
        <f t="shared" si="2"/>
        <v>1287.8182574499999</v>
      </c>
      <c r="E56" s="43">
        <f t="shared" si="3"/>
        <v>110.97368109999999</v>
      </c>
      <c r="F56" s="43">
        <v>1306.42258193</v>
      </c>
      <c r="G56" s="43">
        <v>693.93343341000002</v>
      </c>
      <c r="H56" s="43">
        <v>523.63580393999996</v>
      </c>
      <c r="I56" s="43">
        <v>88.853344579999998</v>
      </c>
      <c r="J56" s="43">
        <v>1123.2393396099999</v>
      </c>
      <c r="K56" s="43">
        <v>336.93654958000002</v>
      </c>
      <c r="L56" s="43">
        <v>764.18245350999996</v>
      </c>
      <c r="M56" s="43">
        <v>22.120336519999999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2564.0250671399999</v>
      </c>
      <c r="C57" s="43">
        <f t="shared" si="1"/>
        <v>1115.3390766</v>
      </c>
      <c r="D57" s="43">
        <f t="shared" si="2"/>
        <v>1342.0073932400001</v>
      </c>
      <c r="E57" s="43">
        <f t="shared" si="3"/>
        <v>106.67859730000001</v>
      </c>
      <c r="F57" s="43">
        <v>1277.0088532300001</v>
      </c>
      <c r="G57" s="43">
        <v>726.68346670000005</v>
      </c>
      <c r="H57" s="43">
        <v>467.49729701000001</v>
      </c>
      <c r="I57" s="43">
        <v>82.828089520000006</v>
      </c>
      <c r="J57" s="43">
        <v>1287.01621391</v>
      </c>
      <c r="K57" s="43">
        <v>388.6556099</v>
      </c>
      <c r="L57" s="43">
        <v>874.51009623000004</v>
      </c>
      <c r="M57" s="43">
        <v>23.850507780000001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2608.46199884</v>
      </c>
      <c r="C58" s="43">
        <f t="shared" si="1"/>
        <v>1143.97620147</v>
      </c>
      <c r="D58" s="43">
        <f t="shared" si="2"/>
        <v>1357.7305991400001</v>
      </c>
      <c r="E58" s="43">
        <f t="shared" si="3"/>
        <v>106.75519822999999</v>
      </c>
      <c r="F58" s="43">
        <v>1297.00392031</v>
      </c>
      <c r="G58" s="43">
        <v>751.58074620000002</v>
      </c>
      <c r="H58" s="43">
        <v>456.78319495</v>
      </c>
      <c r="I58" s="43">
        <v>88.639979159999996</v>
      </c>
      <c r="J58" s="43">
        <v>1311.45807853</v>
      </c>
      <c r="K58" s="43">
        <v>392.39545527000001</v>
      </c>
      <c r="L58" s="43">
        <v>900.94740419000004</v>
      </c>
      <c r="M58" s="43">
        <v>18.115219069999998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2572.25710897</v>
      </c>
      <c r="C59" s="43">
        <f t="shared" si="1"/>
        <v>1073.8157172599999</v>
      </c>
      <c r="D59" s="43">
        <f t="shared" si="2"/>
        <v>1361.65723955</v>
      </c>
      <c r="E59" s="43">
        <f t="shared" si="3"/>
        <v>136.78415216000002</v>
      </c>
      <c r="F59" s="43">
        <v>1248.55063234</v>
      </c>
      <c r="G59" s="43">
        <v>668.72008153000002</v>
      </c>
      <c r="H59" s="43">
        <v>491.84973797999999</v>
      </c>
      <c r="I59" s="43">
        <v>87.980812830000005</v>
      </c>
      <c r="J59" s="43">
        <v>1323.70647663</v>
      </c>
      <c r="K59" s="43">
        <v>405.09563573000003</v>
      </c>
      <c r="L59" s="43">
        <v>869.80750157</v>
      </c>
      <c r="M59" s="43">
        <v>48.80333933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3302.9522736200001</v>
      </c>
      <c r="C60" s="43">
        <f t="shared" si="1"/>
        <v>1262.9284645800001</v>
      </c>
      <c r="D60" s="43">
        <f t="shared" si="2"/>
        <v>1879.05464751</v>
      </c>
      <c r="E60" s="43">
        <f t="shared" si="3"/>
        <v>160.96916153000001</v>
      </c>
      <c r="F60" s="43">
        <v>1149.95743743</v>
      </c>
      <c r="G60" s="43">
        <v>563.73536061000004</v>
      </c>
      <c r="H60" s="43">
        <v>509.28576061000001</v>
      </c>
      <c r="I60" s="43">
        <v>76.936316210000001</v>
      </c>
      <c r="J60" s="43">
        <v>2152.9948361900001</v>
      </c>
      <c r="K60" s="43">
        <v>699.19310397000004</v>
      </c>
      <c r="L60" s="43">
        <v>1369.7688869000001</v>
      </c>
      <c r="M60" s="43">
        <v>84.032845320000007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3003.0011233099999</v>
      </c>
      <c r="C61" s="43">
        <f t="shared" si="1"/>
        <v>1224.0952634999999</v>
      </c>
      <c r="D61" s="43">
        <f t="shared" si="2"/>
        <v>1631.25453986</v>
      </c>
      <c r="E61" s="43">
        <f t="shared" si="3"/>
        <v>147.65131995000002</v>
      </c>
      <c r="F61" s="43">
        <v>1202.40394395</v>
      </c>
      <c r="G61" s="43">
        <v>631.77654278</v>
      </c>
      <c r="H61" s="43">
        <v>489.08914822000003</v>
      </c>
      <c r="I61" s="43">
        <v>81.53825295</v>
      </c>
      <c r="J61" s="43">
        <v>1800.5971793599999</v>
      </c>
      <c r="K61" s="43">
        <v>592.31872071999999</v>
      </c>
      <c r="L61" s="43">
        <v>1142.1653916400001</v>
      </c>
      <c r="M61" s="43">
        <v>66.113067000000001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2764.4671892900001</v>
      </c>
      <c r="C62" s="43">
        <f t="shared" si="1"/>
        <v>1144.5771733900001</v>
      </c>
      <c r="D62" s="43">
        <f t="shared" si="2"/>
        <v>1484.1274882</v>
      </c>
      <c r="E62" s="43">
        <f t="shared" si="3"/>
        <v>135.76252769999999</v>
      </c>
      <c r="F62" s="43">
        <v>1148.75927963</v>
      </c>
      <c r="G62" s="43">
        <v>609.86978771999998</v>
      </c>
      <c r="H62" s="43">
        <v>457.69796695999997</v>
      </c>
      <c r="I62" s="43">
        <v>81.191524950000002</v>
      </c>
      <c r="J62" s="43">
        <v>1615.70790966</v>
      </c>
      <c r="K62" s="43">
        <v>534.70738567000001</v>
      </c>
      <c r="L62" s="43">
        <v>1026.42952124</v>
      </c>
      <c r="M62" s="43">
        <v>54.571002749999998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2371.8752609399999</v>
      </c>
      <c r="C63" s="43">
        <f t="shared" si="1"/>
        <v>899.93610050999996</v>
      </c>
      <c r="D63" s="43">
        <f t="shared" si="2"/>
        <v>1357.32123252</v>
      </c>
      <c r="E63" s="43">
        <f t="shared" si="3"/>
        <v>114.61792790999999</v>
      </c>
      <c r="F63" s="43">
        <v>1124.59036962</v>
      </c>
      <c r="G63" s="43">
        <v>612.47494060999998</v>
      </c>
      <c r="H63" s="43">
        <v>435.09865738000002</v>
      </c>
      <c r="I63" s="43">
        <v>77.016771629999994</v>
      </c>
      <c r="J63" s="43">
        <v>1247.28489132</v>
      </c>
      <c r="K63" s="43">
        <v>287.46115989999998</v>
      </c>
      <c r="L63" s="43">
        <v>922.22257514</v>
      </c>
      <c r="M63" s="43">
        <v>37.601156279999998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2365.72487748</v>
      </c>
      <c r="C64" s="43">
        <f t="shared" si="1"/>
        <v>861.13556442999993</v>
      </c>
      <c r="D64" s="43">
        <f t="shared" si="2"/>
        <v>1383.5038520799999</v>
      </c>
      <c r="E64" s="43">
        <f t="shared" si="3"/>
        <v>121.08546097</v>
      </c>
      <c r="F64" s="43">
        <v>1111.28234266</v>
      </c>
      <c r="G64" s="43">
        <v>572.00123255999995</v>
      </c>
      <c r="H64" s="43">
        <v>455.81338138000001</v>
      </c>
      <c r="I64" s="43">
        <v>83.467728719999997</v>
      </c>
      <c r="J64" s="43">
        <v>1254.44253482</v>
      </c>
      <c r="K64" s="43">
        <v>289.13433186999998</v>
      </c>
      <c r="L64" s="43">
        <v>927.69047069999999</v>
      </c>
      <c r="M64" s="43">
        <v>37.617732250000003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2354.0436549299998</v>
      </c>
      <c r="C65" s="43">
        <f t="shared" si="1"/>
        <v>859.08990158999995</v>
      </c>
      <c r="D65" s="43">
        <f t="shared" si="2"/>
        <v>1373.1368323199999</v>
      </c>
      <c r="E65" s="43">
        <f t="shared" si="3"/>
        <v>121.81692102</v>
      </c>
      <c r="F65" s="43">
        <v>1072.32528013</v>
      </c>
      <c r="G65" s="43">
        <v>560.65839089999997</v>
      </c>
      <c r="H65" s="43">
        <v>428.62307404000001</v>
      </c>
      <c r="I65" s="43">
        <v>83.043815190000004</v>
      </c>
      <c r="J65" s="43">
        <v>1281.7183748</v>
      </c>
      <c r="K65" s="43">
        <v>298.43151068999998</v>
      </c>
      <c r="L65" s="43">
        <v>944.51375828000005</v>
      </c>
      <c r="M65" s="43">
        <v>38.773105829999999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2504.0673502</v>
      </c>
      <c r="C66" s="43">
        <f t="shared" si="1"/>
        <v>981.34630192999998</v>
      </c>
      <c r="D66" s="43">
        <f t="shared" si="2"/>
        <v>1405.1368314700001</v>
      </c>
      <c r="E66" s="43">
        <f t="shared" si="3"/>
        <v>117.58421680000001</v>
      </c>
      <c r="F66" s="43">
        <v>1240.2405234800001</v>
      </c>
      <c r="G66" s="43">
        <v>687.47370592000004</v>
      </c>
      <c r="H66" s="43">
        <v>472.98785463000002</v>
      </c>
      <c r="I66" s="43">
        <v>79.778962930000006</v>
      </c>
      <c r="J66" s="43">
        <v>1263.8268267200001</v>
      </c>
      <c r="K66" s="43">
        <v>293.87259601</v>
      </c>
      <c r="L66" s="43">
        <v>932.14897684000005</v>
      </c>
      <c r="M66" s="43">
        <v>37.805253870000001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2398.6407945400001</v>
      </c>
      <c r="C67" s="43">
        <f t="shared" si="1"/>
        <v>895.67735564999998</v>
      </c>
      <c r="D67" s="43">
        <f t="shared" si="2"/>
        <v>1379.4682385599999</v>
      </c>
      <c r="E67" s="43">
        <f t="shared" si="3"/>
        <v>123.49520032999999</v>
      </c>
      <c r="F67" s="43">
        <v>1117.5480887900001</v>
      </c>
      <c r="G67" s="43">
        <v>596.76278908999996</v>
      </c>
      <c r="H67" s="43">
        <v>435.14089304999999</v>
      </c>
      <c r="I67" s="43">
        <v>85.644406649999993</v>
      </c>
      <c r="J67" s="43">
        <v>1281.0927057500001</v>
      </c>
      <c r="K67" s="43">
        <v>298.91456656000003</v>
      </c>
      <c r="L67" s="43">
        <v>944.32734550999999</v>
      </c>
      <c r="M67" s="43">
        <v>37.850793680000002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2496.8851362700002</v>
      </c>
      <c r="C68" s="43">
        <f t="shared" ref="C68" si="4">G68+K68</f>
        <v>952.88543899000001</v>
      </c>
      <c r="D68" s="43">
        <f t="shared" ref="D68" si="5">H68+L68</f>
        <v>1407.37483963</v>
      </c>
      <c r="E68" s="43">
        <f t="shared" ref="E68" si="6">I68+M68</f>
        <v>136.62485765</v>
      </c>
      <c r="F68" s="43">
        <v>1123.92974084</v>
      </c>
      <c r="G68" s="43">
        <v>633.94425243000001</v>
      </c>
      <c r="H68" s="43">
        <v>393.63995979999999</v>
      </c>
      <c r="I68" s="43">
        <v>96.345528610000002</v>
      </c>
      <c r="J68" s="43">
        <v>1372.95539543</v>
      </c>
      <c r="K68" s="43">
        <v>318.94118656000001</v>
      </c>
      <c r="L68" s="43">
        <v>1013.73487983</v>
      </c>
      <c r="M68" s="43">
        <v>40.27932904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2522.0022293500001</v>
      </c>
      <c r="C69" s="43">
        <f t="shared" ref="C69" si="7">G69+K69</f>
        <v>951.62320679000004</v>
      </c>
      <c r="D69" s="43">
        <f t="shared" ref="D69" si="8">H69+L69</f>
        <v>1428.0211691499999</v>
      </c>
      <c r="E69" s="43">
        <f t="shared" ref="E69" si="9">I69+M69</f>
        <v>142.35785340999999</v>
      </c>
      <c r="F69" s="43">
        <v>1073.64112593</v>
      </c>
      <c r="G69" s="43">
        <v>595.12201888000004</v>
      </c>
      <c r="H69" s="43">
        <v>378.34622137999997</v>
      </c>
      <c r="I69" s="43">
        <v>100.17288567</v>
      </c>
      <c r="J69" s="43">
        <v>1448.3611034200001</v>
      </c>
      <c r="K69" s="43">
        <v>356.50118791</v>
      </c>
      <c r="L69" s="43">
        <v>1049.67494777</v>
      </c>
      <c r="M69" s="43">
        <v>42.184967739999998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2416.9214026700001</v>
      </c>
      <c r="C70" s="43">
        <f t="shared" ref="C70" si="10">G70+K70</f>
        <v>915.52117851000003</v>
      </c>
      <c r="D70" s="43">
        <f t="shared" ref="D70" si="11">H70+L70</f>
        <v>1401.5535984800001</v>
      </c>
      <c r="E70" s="43">
        <f t="shared" ref="E70" si="12">I70+M70</f>
        <v>99.846625680000002</v>
      </c>
      <c r="F70" s="43">
        <v>1064.80020431</v>
      </c>
      <c r="G70" s="43">
        <v>567.44303238999998</v>
      </c>
      <c r="H70" s="43">
        <v>400.53134310000002</v>
      </c>
      <c r="I70" s="43">
        <v>96.825828819999998</v>
      </c>
      <c r="J70" s="43">
        <v>1352.1211983600001</v>
      </c>
      <c r="K70" s="43">
        <v>348.07814611999999</v>
      </c>
      <c r="L70" s="43">
        <v>1001.02225538</v>
      </c>
      <c r="M70" s="43">
        <v>3.0207968599999999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2387.7380767599998</v>
      </c>
      <c r="C71" s="43">
        <f t="shared" ref="C71" si="13">G71+K71</f>
        <v>859.00545747000001</v>
      </c>
      <c r="D71" s="43">
        <f t="shared" ref="D71" si="14">H71+L71</f>
        <v>1435.15092525</v>
      </c>
      <c r="E71" s="43">
        <f t="shared" ref="E71" si="15">I71+M71</f>
        <v>93.581694040000002</v>
      </c>
      <c r="F71" s="43">
        <v>989.43454247</v>
      </c>
      <c r="G71" s="43">
        <v>515.70843504000004</v>
      </c>
      <c r="H71" s="43">
        <v>383.25590505000002</v>
      </c>
      <c r="I71" s="43">
        <v>90.470202380000003</v>
      </c>
      <c r="J71" s="43">
        <v>1398.30353429</v>
      </c>
      <c r="K71" s="43">
        <v>343.29702243000003</v>
      </c>
      <c r="L71" s="43">
        <v>1051.8950202000001</v>
      </c>
      <c r="M71" s="43">
        <v>3.11149166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1986.4414686600001</v>
      </c>
      <c r="C72" s="43">
        <f t="shared" ref="C72" si="16">G72+K72</f>
        <v>851.15498300000002</v>
      </c>
      <c r="D72" s="43">
        <f t="shared" ref="D72" si="17">H72+L72</f>
        <v>1046.4888376500001</v>
      </c>
      <c r="E72" s="43">
        <f t="shared" ref="E72" si="18">I72+M72</f>
        <v>88.797648009999989</v>
      </c>
      <c r="F72" s="43">
        <v>969.59356676000004</v>
      </c>
      <c r="G72" s="43">
        <v>495.74464712000002</v>
      </c>
      <c r="H72" s="43">
        <v>388.43426346000001</v>
      </c>
      <c r="I72" s="43">
        <v>85.414656179999994</v>
      </c>
      <c r="J72" s="43">
        <v>1016.8479019</v>
      </c>
      <c r="K72" s="43">
        <v>355.41033587999999</v>
      </c>
      <c r="L72" s="43">
        <v>658.05457419000004</v>
      </c>
      <c r="M72" s="43">
        <v>3.3829918299999999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2044.0110083699999</v>
      </c>
      <c r="C73" s="43">
        <f t="shared" ref="C73" si="19">G73+K73</f>
        <v>868.64345989000003</v>
      </c>
      <c r="D73" s="43">
        <f t="shared" ref="D73" si="20">H73+L73</f>
        <v>1083.7935760999999</v>
      </c>
      <c r="E73" s="43">
        <f t="shared" ref="E73" si="21">I73+M73</f>
        <v>91.573972380000001</v>
      </c>
      <c r="F73" s="43">
        <v>1070.94421257</v>
      </c>
      <c r="G73" s="43">
        <v>535.87294654000004</v>
      </c>
      <c r="H73" s="43">
        <v>446.58122727</v>
      </c>
      <c r="I73" s="43">
        <v>88.490038760000004</v>
      </c>
      <c r="J73" s="43">
        <v>973.06679580000002</v>
      </c>
      <c r="K73" s="43">
        <v>332.77051334999999</v>
      </c>
      <c r="L73" s="43">
        <v>637.21234883</v>
      </c>
      <c r="M73" s="43">
        <v>3.0839336199999998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2005.1020947100001</v>
      </c>
      <c r="C74" s="43">
        <f t="shared" ref="C74" si="22">G74+K74</f>
        <v>859.71741251000003</v>
      </c>
      <c r="D74" s="43">
        <f t="shared" ref="D74" si="23">H74+L74</f>
        <v>1051.35122785</v>
      </c>
      <c r="E74" s="43">
        <f t="shared" ref="E74" si="24">I74+M74</f>
        <v>94.03345435</v>
      </c>
      <c r="F74" s="43">
        <v>1068.4614024800001</v>
      </c>
      <c r="G74" s="43">
        <v>539.19014464999998</v>
      </c>
      <c r="H74" s="43">
        <v>438.03369438999999</v>
      </c>
      <c r="I74" s="43">
        <v>91.237563440000002</v>
      </c>
      <c r="J74" s="43">
        <v>936.64069223000001</v>
      </c>
      <c r="K74" s="43">
        <v>320.52726785999999</v>
      </c>
      <c r="L74" s="43">
        <v>613.31753346000005</v>
      </c>
      <c r="M74" s="43">
        <v>2.7958909099999998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1941.8822597200001</v>
      </c>
      <c r="C75" s="43">
        <f t="shared" ref="C75" si="25">G75+K75</f>
        <v>828.10956482000006</v>
      </c>
      <c r="D75" s="43">
        <f t="shared" ref="D75" si="26">H75+L75</f>
        <v>1020.09998978</v>
      </c>
      <c r="E75" s="43">
        <f t="shared" ref="E75" si="27">I75+M75</f>
        <v>93.672705120000003</v>
      </c>
      <c r="F75" s="43">
        <v>1009.5968425900001</v>
      </c>
      <c r="G75" s="43">
        <v>506.74225324999998</v>
      </c>
      <c r="H75" s="43">
        <v>411.67358884999999</v>
      </c>
      <c r="I75" s="43">
        <v>91.181000490000002</v>
      </c>
      <c r="J75" s="43">
        <v>932.28541713000004</v>
      </c>
      <c r="K75" s="43">
        <v>321.36731157000003</v>
      </c>
      <c r="L75" s="43">
        <v>608.42640093</v>
      </c>
      <c r="M75" s="43">
        <v>2.4917046300000001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2025.3122867300001</v>
      </c>
      <c r="C76" s="43">
        <f t="shared" ref="C76" si="28">G76+K76</f>
        <v>876.94087029000002</v>
      </c>
      <c r="D76" s="43">
        <f t="shared" ref="D76" si="29">H76+L76</f>
        <v>1058.6153407299998</v>
      </c>
      <c r="E76" s="43">
        <f t="shared" ref="E76" si="30">I76+M76</f>
        <v>89.75607570999999</v>
      </c>
      <c r="F76" s="43">
        <v>1108.73315845</v>
      </c>
      <c r="G76" s="43">
        <v>561.94894405000002</v>
      </c>
      <c r="H76" s="43">
        <v>459.00851986999999</v>
      </c>
      <c r="I76" s="43">
        <v>87.775694529999996</v>
      </c>
      <c r="J76" s="43">
        <v>916.57912827999996</v>
      </c>
      <c r="K76" s="43">
        <v>314.99192624</v>
      </c>
      <c r="L76" s="43">
        <v>599.60682085999997</v>
      </c>
      <c r="M76" s="43">
        <v>1.98038118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1858.7705782600001</v>
      </c>
      <c r="C77" s="43">
        <f t="shared" ref="C77" si="31">G77+K77</f>
        <v>786.78518706</v>
      </c>
      <c r="D77" s="43">
        <f t="shared" ref="D77" si="32">H77+L77</f>
        <v>982.56661589999999</v>
      </c>
      <c r="E77" s="43">
        <f t="shared" ref="E77" si="33">I77+M77</f>
        <v>89.418775299999993</v>
      </c>
      <c r="F77" s="43">
        <v>996.16179920000002</v>
      </c>
      <c r="G77" s="43">
        <v>470.71794524000001</v>
      </c>
      <c r="H77" s="43">
        <v>437.92976787999999</v>
      </c>
      <c r="I77" s="43">
        <v>87.514086079999998</v>
      </c>
      <c r="J77" s="43">
        <v>862.60877905999996</v>
      </c>
      <c r="K77" s="43">
        <v>316.06724181999999</v>
      </c>
      <c r="L77" s="43">
        <v>544.63684802</v>
      </c>
      <c r="M77" s="43">
        <v>1.9046892200000001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2038.9540218899999</v>
      </c>
      <c r="C78" s="43">
        <f t="shared" ref="C78" si="34">G78+K78</f>
        <v>929.3573897</v>
      </c>
      <c r="D78" s="43">
        <f t="shared" ref="D78" si="35">H78+L78</f>
        <v>1018.87001381</v>
      </c>
      <c r="E78" s="43">
        <f t="shared" ref="E78" si="36">I78+M78</f>
        <v>90.726618379999991</v>
      </c>
      <c r="F78" s="43">
        <v>1136.6994937300001</v>
      </c>
      <c r="G78" s="43">
        <v>588.88664813000003</v>
      </c>
      <c r="H78" s="43">
        <v>459.00890091000002</v>
      </c>
      <c r="I78" s="43">
        <v>88.803944689999994</v>
      </c>
      <c r="J78" s="43">
        <v>902.25452815999995</v>
      </c>
      <c r="K78" s="43">
        <v>340.47074156999997</v>
      </c>
      <c r="L78" s="43">
        <v>559.86111289999997</v>
      </c>
      <c r="M78" s="43">
        <v>1.9226736900000001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2009.14391062</v>
      </c>
      <c r="C79" s="43">
        <f t="shared" ref="C79" si="37">G79+K79</f>
        <v>884.92309098999999</v>
      </c>
      <c r="D79" s="43">
        <f t="shared" ref="D79" si="38">H79+L79</f>
        <v>1034.4572938700001</v>
      </c>
      <c r="E79" s="43">
        <f t="shared" ref="E79" si="39">I79+M79</f>
        <v>89.763525760000007</v>
      </c>
      <c r="F79" s="43">
        <v>1097.41728294</v>
      </c>
      <c r="G79" s="43">
        <v>538.31905027000005</v>
      </c>
      <c r="H79" s="43">
        <v>471.26922088999999</v>
      </c>
      <c r="I79" s="43">
        <v>87.829011780000002</v>
      </c>
      <c r="J79" s="43">
        <v>911.72662767999998</v>
      </c>
      <c r="K79" s="43">
        <v>346.60404072</v>
      </c>
      <c r="L79" s="43">
        <v>563.18807298000002</v>
      </c>
      <c r="M79" s="43">
        <v>1.93451398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1892.80290758</v>
      </c>
      <c r="C80" s="43">
        <f t="shared" ref="C80" si="40">G80+K80</f>
        <v>1175.3860097299998</v>
      </c>
      <c r="D80" s="43">
        <f t="shared" ref="D80" si="41">H80+L80</f>
        <v>555.16434620999996</v>
      </c>
      <c r="E80" s="43">
        <f t="shared" ref="E80" si="42">I80+M80</f>
        <v>162.25255163999998</v>
      </c>
      <c r="F80" s="43">
        <v>927.42781385000001</v>
      </c>
      <c r="G80" s="43">
        <v>536.55443749999995</v>
      </c>
      <c r="H80" s="43">
        <v>306.13784074</v>
      </c>
      <c r="I80" s="43">
        <v>84.735535609999999</v>
      </c>
      <c r="J80" s="43">
        <v>965.37509373</v>
      </c>
      <c r="K80" s="43">
        <v>638.83157223000001</v>
      </c>
      <c r="L80" s="43">
        <v>249.02650546999999</v>
      </c>
      <c r="M80" s="43">
        <v>77.517016029999994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2027.5668993500001</v>
      </c>
      <c r="C81" s="43">
        <f t="shared" ref="C81" si="43">G81+K81</f>
        <v>1256.1755167700001</v>
      </c>
      <c r="D81" s="43">
        <f t="shared" ref="D81" si="44">H81+L81</f>
        <v>576.19779354000002</v>
      </c>
      <c r="E81" s="43">
        <f t="shared" ref="E81" si="45">I81+M81</f>
        <v>195.19358904000001</v>
      </c>
      <c r="F81" s="43">
        <v>1023.85428757</v>
      </c>
      <c r="G81" s="43">
        <v>624.79203097000004</v>
      </c>
      <c r="H81" s="43">
        <v>314.93671190999999</v>
      </c>
      <c r="I81" s="43">
        <v>84.125544689999998</v>
      </c>
      <c r="J81" s="43">
        <v>1003.71261178</v>
      </c>
      <c r="K81" s="43">
        <v>631.38348580000002</v>
      </c>
      <c r="L81" s="43">
        <v>261.26108162999998</v>
      </c>
      <c r="M81" s="43">
        <v>111.06804434999999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2248.4423535800001</v>
      </c>
      <c r="C82" s="43">
        <f t="shared" ref="C82" si="46">G82+K82</f>
        <v>1418.5358199699999</v>
      </c>
      <c r="D82" s="43">
        <f t="shared" ref="D82" si="47">H82+L82</f>
        <v>612.80329279</v>
      </c>
      <c r="E82" s="43">
        <f t="shared" ref="E82" si="48">I82+M82</f>
        <v>217.10324082</v>
      </c>
      <c r="F82" s="43">
        <v>1140.3465488500001</v>
      </c>
      <c r="G82" s="43">
        <v>725.46132372</v>
      </c>
      <c r="H82" s="43">
        <v>331.07320270999998</v>
      </c>
      <c r="I82" s="43">
        <v>83.812022420000005</v>
      </c>
      <c r="J82" s="43">
        <v>1108.0958047300001</v>
      </c>
      <c r="K82" s="43">
        <v>693.07449625000004</v>
      </c>
      <c r="L82" s="43">
        <v>281.73009008000002</v>
      </c>
      <c r="M82" s="43">
        <v>133.29121839999999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2158.5728166600002</v>
      </c>
      <c r="C83" s="43">
        <f t="shared" ref="C83" si="49">G83+K83</f>
        <v>1340.8959951100001</v>
      </c>
      <c r="D83" s="43">
        <f t="shared" ref="D83" si="50">H83+L83</f>
        <v>598.21228784000004</v>
      </c>
      <c r="E83" s="43">
        <f t="shared" ref="E83" si="51">I83+M83</f>
        <v>219.46453371000001</v>
      </c>
      <c r="F83" s="43">
        <v>1057.1319822600001</v>
      </c>
      <c r="G83" s="43">
        <v>645.42507176000004</v>
      </c>
      <c r="H83" s="43">
        <v>327.46904654999997</v>
      </c>
      <c r="I83" s="43">
        <v>84.237863950000005</v>
      </c>
      <c r="J83" s="43">
        <v>1101.4408344000001</v>
      </c>
      <c r="K83" s="43">
        <v>695.47092335000002</v>
      </c>
      <c r="L83" s="43">
        <v>270.74324129000001</v>
      </c>
      <c r="M83" s="43">
        <v>135.22666975999999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2170.5003406699998</v>
      </c>
      <c r="C84" s="43">
        <f t="shared" ref="C84" si="52">G84+K84</f>
        <v>1328.62903377</v>
      </c>
      <c r="D84" s="43">
        <f t="shared" ref="D84" si="53">H84+L84</f>
        <v>623.05258531999993</v>
      </c>
      <c r="E84" s="43">
        <f t="shared" ref="E84" si="54">I84+M84</f>
        <v>218.81872157999999</v>
      </c>
      <c r="F84" s="43">
        <v>1164.8930067199999</v>
      </c>
      <c r="G84" s="43">
        <v>727.70631963999995</v>
      </c>
      <c r="H84" s="43">
        <v>352.63374076999997</v>
      </c>
      <c r="I84" s="43">
        <v>84.552946309999996</v>
      </c>
      <c r="J84" s="43">
        <v>1005.60733395</v>
      </c>
      <c r="K84" s="43">
        <v>600.92271413000003</v>
      </c>
      <c r="L84" s="43">
        <v>270.41884455000002</v>
      </c>
      <c r="M84" s="43">
        <v>134.26577527000001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2285.9425315899998</v>
      </c>
      <c r="C85" s="43">
        <f t="shared" ref="C85" si="55">G85+K85</f>
        <v>1388.8194575900002</v>
      </c>
      <c r="D85" s="43">
        <f t="shared" ref="D85" si="56">H85+L85</f>
        <v>670.08316661000003</v>
      </c>
      <c r="E85" s="43">
        <f t="shared" ref="E85" si="57">I85+M85</f>
        <v>227.03990739</v>
      </c>
      <c r="F85" s="43">
        <v>1488.09385178</v>
      </c>
      <c r="G85" s="43">
        <v>990.63271927000005</v>
      </c>
      <c r="H85" s="43">
        <v>405.64819549999999</v>
      </c>
      <c r="I85" s="43">
        <v>91.812937009999999</v>
      </c>
      <c r="J85" s="43">
        <v>797.84867981000002</v>
      </c>
      <c r="K85" s="43">
        <v>398.18673832000002</v>
      </c>
      <c r="L85" s="43">
        <v>264.43497110999999</v>
      </c>
      <c r="M85" s="43">
        <v>135.22697038000001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2327.8947911499999</v>
      </c>
      <c r="C86" s="43">
        <f t="shared" ref="C86" si="58">G86+K86</f>
        <v>1372.7098457299999</v>
      </c>
      <c r="D86" s="43">
        <f t="shared" ref="D86" si="59">H86+L86</f>
        <v>728.45530381999993</v>
      </c>
      <c r="E86" s="43">
        <f t="shared" ref="E86" si="60">I86+M86</f>
        <v>226.72964160000001</v>
      </c>
      <c r="F86" s="43">
        <v>1535.2029238800001</v>
      </c>
      <c r="G86" s="43">
        <v>973.73660088999998</v>
      </c>
      <c r="H86" s="43">
        <v>468.98987068999998</v>
      </c>
      <c r="I86" s="43">
        <v>92.476452300000005</v>
      </c>
      <c r="J86" s="43">
        <v>792.69186726999999</v>
      </c>
      <c r="K86" s="43">
        <v>398.97324484000001</v>
      </c>
      <c r="L86" s="43">
        <v>259.46543313000001</v>
      </c>
      <c r="M86" s="43">
        <v>134.2531893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2380.9449928200002</v>
      </c>
      <c r="C87" s="43">
        <f t="shared" ref="C87" si="61">G87+K87</f>
        <v>1361.5523307200001</v>
      </c>
      <c r="D87" s="43">
        <f t="shared" ref="D87" si="62">H87+L87</f>
        <v>788.42976604</v>
      </c>
      <c r="E87" s="43">
        <f t="shared" ref="E87" si="63">I87+M87</f>
        <v>230.96289605999999</v>
      </c>
      <c r="F87" s="43">
        <v>1589.4771514500001</v>
      </c>
      <c r="G87" s="43">
        <v>962.95944715999997</v>
      </c>
      <c r="H87" s="43">
        <v>530.91809438999996</v>
      </c>
      <c r="I87" s="43">
        <v>95.599609900000004</v>
      </c>
      <c r="J87" s="43">
        <v>791.46784136999997</v>
      </c>
      <c r="K87" s="43">
        <v>398.59288356000002</v>
      </c>
      <c r="L87" s="43">
        <v>257.51167164999998</v>
      </c>
      <c r="M87" s="43">
        <v>135.36328616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2496.23059607</v>
      </c>
      <c r="C88" s="43">
        <f t="shared" ref="C88" si="64">G88+K88</f>
        <v>1043.14119405</v>
      </c>
      <c r="D88" s="43">
        <f t="shared" ref="D88" si="65">H88+L88</f>
        <v>911.87620216000005</v>
      </c>
      <c r="E88" s="43">
        <f t="shared" ref="E88" si="66">I88+M88</f>
        <v>541.21319986000003</v>
      </c>
      <c r="F88" s="43">
        <v>1720.35999034</v>
      </c>
      <c r="G88" s="43">
        <v>659.86724052</v>
      </c>
      <c r="H88" s="43">
        <v>652.89452741000002</v>
      </c>
      <c r="I88" s="43">
        <v>407.59822241000001</v>
      </c>
      <c r="J88" s="43">
        <v>775.87060572999997</v>
      </c>
      <c r="K88" s="43">
        <v>383.27395352999997</v>
      </c>
      <c r="L88" s="43">
        <v>258.98167475000002</v>
      </c>
      <c r="M88" s="43">
        <v>133.61497745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2476.6075205500001</v>
      </c>
      <c r="C89" s="43">
        <f t="shared" ref="C89" si="67">G89+K89</f>
        <v>994.57109011000011</v>
      </c>
      <c r="D89" s="43">
        <f t="shared" ref="D89" si="68">H89+L89</f>
        <v>905.9815335400001</v>
      </c>
      <c r="E89" s="43">
        <f t="shared" ref="E89" si="69">I89+M89</f>
        <v>576.05489690000002</v>
      </c>
      <c r="F89" s="43">
        <v>1696.83020799</v>
      </c>
      <c r="G89" s="43">
        <v>616.34712060000004</v>
      </c>
      <c r="H89" s="43">
        <v>646.35193273000004</v>
      </c>
      <c r="I89" s="43">
        <v>434.13115465999999</v>
      </c>
      <c r="J89" s="43">
        <v>779.77731256000004</v>
      </c>
      <c r="K89" s="43">
        <v>378.22396951000002</v>
      </c>
      <c r="L89" s="43">
        <v>259.62960081</v>
      </c>
      <c r="M89" s="43">
        <v>141.92374224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2614.7000119700001</v>
      </c>
      <c r="C90" s="43">
        <f t="shared" ref="C90" si="70">G90+K90</f>
        <v>1167.0139133600001</v>
      </c>
      <c r="D90" s="43">
        <f t="shared" ref="D90" si="71">H90+L90</f>
        <v>850.88139519000003</v>
      </c>
      <c r="E90" s="43">
        <f t="shared" ref="E90" si="72">I90+M90</f>
        <v>596.80470342000001</v>
      </c>
      <c r="F90" s="43">
        <v>1844.30737163</v>
      </c>
      <c r="G90" s="43">
        <v>796.08780896999997</v>
      </c>
      <c r="H90" s="43">
        <v>591.65125077000005</v>
      </c>
      <c r="I90" s="43">
        <v>456.56831189000002</v>
      </c>
      <c r="J90" s="43">
        <v>770.39264033999996</v>
      </c>
      <c r="K90" s="43">
        <v>370.92610438999998</v>
      </c>
      <c r="L90" s="43">
        <v>259.23014441999999</v>
      </c>
      <c r="M90" s="43">
        <v>140.23639152999999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2729.0319650900001</v>
      </c>
      <c r="C91" s="43">
        <f t="shared" ref="C91" si="73">G91+K91</f>
        <v>1225.6326661800001</v>
      </c>
      <c r="D91" s="43">
        <f t="shared" ref="D91" si="74">H91+L91</f>
        <v>880.75502302999996</v>
      </c>
      <c r="E91" s="43">
        <f t="shared" ref="E91" si="75">I91+M91</f>
        <v>622.64427588000001</v>
      </c>
      <c r="F91" s="43">
        <v>1908.44450164</v>
      </c>
      <c r="G91" s="43">
        <v>837.35431099000004</v>
      </c>
      <c r="H91" s="43">
        <v>611.70556754999996</v>
      </c>
      <c r="I91" s="43">
        <v>459.3846231</v>
      </c>
      <c r="J91" s="43">
        <v>820.58746344999997</v>
      </c>
      <c r="K91" s="43">
        <v>388.27835519000001</v>
      </c>
      <c r="L91" s="43">
        <v>269.04945548000001</v>
      </c>
      <c r="M91" s="43">
        <v>163.25965278000001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2756.6203961800002</v>
      </c>
      <c r="C92" s="43">
        <f t="shared" ref="C92" si="76">G92+K92</f>
        <v>1253.90119041</v>
      </c>
      <c r="D92" s="43">
        <f t="shared" ref="D92" si="77">H92+L92</f>
        <v>876.74265097</v>
      </c>
      <c r="E92" s="43">
        <f t="shared" ref="E92" si="78">I92+M92</f>
        <v>625.97655480000003</v>
      </c>
      <c r="F92" s="43">
        <v>1931.2499771</v>
      </c>
      <c r="G92" s="43">
        <v>868.69119255999999</v>
      </c>
      <c r="H92" s="43">
        <v>605.41367122999998</v>
      </c>
      <c r="I92" s="43">
        <v>457.14511331</v>
      </c>
      <c r="J92" s="43">
        <v>825.37041908000003</v>
      </c>
      <c r="K92" s="43">
        <v>385.20999784999998</v>
      </c>
      <c r="L92" s="43">
        <v>271.32897974000002</v>
      </c>
      <c r="M92" s="43">
        <v>168.83144149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2804.1300879</v>
      </c>
      <c r="C93" s="43">
        <f t="shared" ref="C93" si="79">G93+K93</f>
        <v>1283.72954682</v>
      </c>
      <c r="D93" s="43">
        <f t="shared" ref="D93" si="80">H93+L93</f>
        <v>887.35333097</v>
      </c>
      <c r="E93" s="43">
        <f t="shared" ref="E93" si="81">I93+M93</f>
        <v>633.04721011000004</v>
      </c>
      <c r="F93" s="43">
        <v>1937.59176613</v>
      </c>
      <c r="G93" s="43">
        <v>867.64211989</v>
      </c>
      <c r="H93" s="43">
        <v>614.3564179</v>
      </c>
      <c r="I93" s="43">
        <v>455.59322834</v>
      </c>
      <c r="J93" s="43">
        <v>866.53832177000004</v>
      </c>
      <c r="K93" s="43">
        <v>416.08742692999999</v>
      </c>
      <c r="L93" s="43">
        <v>272.99691307000001</v>
      </c>
      <c r="M93" s="43">
        <v>177.45398177000001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2783.3779036000001</v>
      </c>
      <c r="C94" s="43">
        <f t="shared" ref="C94" si="82">G94+K94</f>
        <v>1199.1695823999999</v>
      </c>
      <c r="D94" s="43">
        <f t="shared" ref="D94" si="83">H94+L94</f>
        <v>933.25532602999988</v>
      </c>
      <c r="E94" s="43">
        <f t="shared" ref="E94" si="84">I94+M94</f>
        <v>650.95299517000001</v>
      </c>
      <c r="F94" s="43">
        <v>1848.19336469</v>
      </c>
      <c r="G94" s="43">
        <v>764.55188745999999</v>
      </c>
      <c r="H94" s="43">
        <v>626.98601327999995</v>
      </c>
      <c r="I94" s="43">
        <v>456.65546395000001</v>
      </c>
      <c r="J94" s="43">
        <v>935.18453891000001</v>
      </c>
      <c r="K94" s="43">
        <v>434.61769493999998</v>
      </c>
      <c r="L94" s="43">
        <v>306.26931274999998</v>
      </c>
      <c r="M94" s="43">
        <v>194.29753122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2919.1320222899999</v>
      </c>
      <c r="C95" s="43">
        <f t="shared" ref="C95" si="85">G95+K95</f>
        <v>1209.21422775</v>
      </c>
      <c r="D95" s="43">
        <f t="shared" ref="D95" si="86">H95+L95</f>
        <v>1003.44206482</v>
      </c>
      <c r="E95" s="43">
        <f t="shared" ref="E95" si="87">I95+M95</f>
        <v>706.47572972</v>
      </c>
      <c r="F95" s="43">
        <v>1896.51223613</v>
      </c>
      <c r="G95" s="43">
        <v>761.86214270999994</v>
      </c>
      <c r="H95" s="43">
        <v>630.94755286999998</v>
      </c>
      <c r="I95" s="43">
        <v>503.70254054999998</v>
      </c>
      <c r="J95" s="43">
        <v>1022.61978616</v>
      </c>
      <c r="K95" s="43">
        <v>447.35208504000002</v>
      </c>
      <c r="L95" s="43">
        <v>372.49451195</v>
      </c>
      <c r="M95" s="43">
        <v>202.77318916999999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2904.8841349200002</v>
      </c>
      <c r="C96" s="43">
        <f t="shared" ref="C96" si="88">G96+K96</f>
        <v>1185.6650358499999</v>
      </c>
      <c r="D96" s="43">
        <f t="shared" ref="D96" si="89">H96+L96</f>
        <v>1027.3561780700002</v>
      </c>
      <c r="E96" s="43">
        <f t="shared" ref="E96" si="90">I96+M96</f>
        <v>691.86292100000003</v>
      </c>
      <c r="F96" s="43">
        <v>1919.3483404799999</v>
      </c>
      <c r="G96" s="43">
        <v>767.13885517999995</v>
      </c>
      <c r="H96" s="43">
        <v>653.39238263000004</v>
      </c>
      <c r="I96" s="43">
        <v>498.81710267</v>
      </c>
      <c r="J96" s="43">
        <v>985.53579444000002</v>
      </c>
      <c r="K96" s="43">
        <v>418.52618066999997</v>
      </c>
      <c r="L96" s="43">
        <v>373.96379544000001</v>
      </c>
      <c r="M96" s="43">
        <v>193.04581833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2970.4651574300001</v>
      </c>
      <c r="C97" s="43">
        <f t="shared" ref="C97" si="91">G97+K97</f>
        <v>1219.47407393</v>
      </c>
      <c r="D97" s="43">
        <f t="shared" ref="D97" si="92">H97+L97</f>
        <v>1072.2443529699999</v>
      </c>
      <c r="E97" s="43">
        <f t="shared" ref="E97" si="93">I97+M97</f>
        <v>678.74673053000004</v>
      </c>
      <c r="F97" s="43">
        <v>1988.19681154</v>
      </c>
      <c r="G97" s="43">
        <v>798.44189400000005</v>
      </c>
      <c r="H97" s="43">
        <v>701.26923515999999</v>
      </c>
      <c r="I97" s="43">
        <v>488.48568238000001</v>
      </c>
      <c r="J97" s="43">
        <v>982.26834588999998</v>
      </c>
      <c r="K97" s="43">
        <v>421.03217992999998</v>
      </c>
      <c r="L97" s="43">
        <v>370.97511780999997</v>
      </c>
      <c r="M97" s="43">
        <v>190.26104814999999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2931.51536446</v>
      </c>
      <c r="C98" s="43">
        <f t="shared" ref="C98" si="94">G98+K98</f>
        <v>1145.61750035</v>
      </c>
      <c r="D98" s="43">
        <f t="shared" ref="D98" si="95">H98+L98</f>
        <v>1127.7061148</v>
      </c>
      <c r="E98" s="43">
        <f t="shared" ref="E98" si="96">I98+M98</f>
        <v>658.19174930999998</v>
      </c>
      <c r="F98" s="43">
        <v>1957.41464787</v>
      </c>
      <c r="G98" s="43">
        <v>721.89069511000002</v>
      </c>
      <c r="H98" s="43">
        <v>761.11222062000002</v>
      </c>
      <c r="I98" s="43">
        <v>474.41173214000003</v>
      </c>
      <c r="J98" s="43">
        <v>974.10071659000005</v>
      </c>
      <c r="K98" s="43">
        <v>423.72680523999998</v>
      </c>
      <c r="L98" s="43">
        <v>366.59389418000001</v>
      </c>
      <c r="M98" s="43">
        <v>183.78001717000001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3078.8436895099999</v>
      </c>
      <c r="C99" s="43">
        <f t="shared" ref="C99" si="97">G99+K99</f>
        <v>1251.55909073</v>
      </c>
      <c r="D99" s="43">
        <f t="shared" ref="D99" si="98">H99+L99</f>
        <v>1180.6785312500001</v>
      </c>
      <c r="E99" s="43">
        <f t="shared" ref="E99" si="99">I99+M99</f>
        <v>646.60606753000002</v>
      </c>
      <c r="F99" s="43">
        <v>2096.3443807200001</v>
      </c>
      <c r="G99" s="43">
        <v>805.89809924999997</v>
      </c>
      <c r="H99" s="43">
        <v>816.8950777</v>
      </c>
      <c r="I99" s="43">
        <v>473.55120376999997</v>
      </c>
      <c r="J99" s="43">
        <v>982.49930878999999</v>
      </c>
      <c r="K99" s="43">
        <v>445.66099148000001</v>
      </c>
      <c r="L99" s="43">
        <v>363.78345354999999</v>
      </c>
      <c r="M99" s="43">
        <v>173.05486375999999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3313.5948307600001</v>
      </c>
      <c r="C100" s="43">
        <f t="shared" ref="C100" si="100">G100+K100</f>
        <v>1436.58214174</v>
      </c>
      <c r="D100" s="43">
        <f t="shared" ref="D100" si="101">H100+L100</f>
        <v>1231.68843466</v>
      </c>
      <c r="E100" s="43">
        <f t="shared" ref="E100" si="102">I100+M100</f>
        <v>645.32425436000005</v>
      </c>
      <c r="F100" s="43">
        <v>2319.1006434199999</v>
      </c>
      <c r="G100" s="43">
        <v>979.27852838000001</v>
      </c>
      <c r="H100" s="43">
        <v>865.71180240000001</v>
      </c>
      <c r="I100" s="43">
        <v>474.11031264000002</v>
      </c>
      <c r="J100" s="43">
        <v>994.49418734000005</v>
      </c>
      <c r="K100" s="43">
        <v>457.30361335999999</v>
      </c>
      <c r="L100" s="43">
        <v>365.97663225999997</v>
      </c>
      <c r="M100" s="43">
        <v>171.21394172000001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3463.2542845500002</v>
      </c>
      <c r="C101" s="43">
        <f t="shared" ref="C101" si="103">G101+K101</f>
        <v>1528.4484129100001</v>
      </c>
      <c r="D101" s="43">
        <f t="shared" ref="D101" si="104">H101+L101</f>
        <v>1287.0314312600001</v>
      </c>
      <c r="E101" s="43">
        <f t="shared" ref="E101" si="105">I101+M101</f>
        <v>647.77444037999999</v>
      </c>
      <c r="F101" s="43">
        <v>2384.6644497500001</v>
      </c>
      <c r="G101" s="43">
        <v>1037.03651814</v>
      </c>
      <c r="H101" s="43">
        <v>871.36699524000005</v>
      </c>
      <c r="I101" s="43">
        <v>476.26093637000002</v>
      </c>
      <c r="J101" s="43">
        <v>1078.5898348000001</v>
      </c>
      <c r="K101" s="43">
        <v>491.41189477</v>
      </c>
      <c r="L101" s="43">
        <v>415.66443601999998</v>
      </c>
      <c r="M101" s="43">
        <v>171.51350400999999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3653.8269953399999</v>
      </c>
      <c r="C102" s="43">
        <f t="shared" ref="C102" si="106">G102+K102</f>
        <v>1672.09127872</v>
      </c>
      <c r="D102" s="43">
        <f t="shared" ref="D102" si="107">H102+L102</f>
        <v>1326.2841069900001</v>
      </c>
      <c r="E102" s="43">
        <f t="shared" ref="E102" si="108">I102+M102</f>
        <v>655.45160963000001</v>
      </c>
      <c r="F102" s="43">
        <v>2512.6528557699999</v>
      </c>
      <c r="G102" s="43">
        <v>1150.3401057900001</v>
      </c>
      <c r="H102" s="43">
        <v>885.32257849999996</v>
      </c>
      <c r="I102" s="43">
        <v>476.99017148000001</v>
      </c>
      <c r="J102" s="43">
        <v>1141.1741395700001</v>
      </c>
      <c r="K102" s="43">
        <v>521.75117293000005</v>
      </c>
      <c r="L102" s="43">
        <v>440.96152848999998</v>
      </c>
      <c r="M102" s="43">
        <v>178.46143814999999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3733.1419853299999</v>
      </c>
      <c r="C103" s="43">
        <f t="shared" ref="C103" si="109">G103+K103</f>
        <v>1742.9637855199999</v>
      </c>
      <c r="D103" s="43">
        <f t="shared" ref="D103" si="110">H103+L103</f>
        <v>1318.7333776800001</v>
      </c>
      <c r="E103" s="43">
        <f t="shared" ref="E103" si="111">I103+M103</f>
        <v>671.44482213000003</v>
      </c>
      <c r="F103" s="43">
        <v>2546.1001748399999</v>
      </c>
      <c r="G103" s="43">
        <v>1193.5823370999999</v>
      </c>
      <c r="H103" s="43">
        <v>875.10571216000005</v>
      </c>
      <c r="I103" s="43">
        <v>477.41212558000001</v>
      </c>
      <c r="J103" s="43">
        <v>1187.04181049</v>
      </c>
      <c r="K103" s="43">
        <v>549.38144841999997</v>
      </c>
      <c r="L103" s="43">
        <v>443.62766551999999</v>
      </c>
      <c r="M103" s="43">
        <v>194.03269655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3878.8885397099998</v>
      </c>
      <c r="C104" s="43">
        <f t="shared" ref="C104" si="112">G104+K104</f>
        <v>1755.2716901400001</v>
      </c>
      <c r="D104" s="43">
        <f t="shared" ref="D104" si="113">H104+L104</f>
        <v>1351.92629951</v>
      </c>
      <c r="E104" s="43">
        <f t="shared" ref="E104" si="114">I104+M104</f>
        <v>771.69055006000008</v>
      </c>
      <c r="F104" s="43">
        <v>2601.70340966</v>
      </c>
      <c r="G104" s="43">
        <v>1222.9773508400001</v>
      </c>
      <c r="H104" s="43">
        <v>901.66041052000003</v>
      </c>
      <c r="I104" s="43">
        <v>477.06564830000002</v>
      </c>
      <c r="J104" s="43">
        <v>1277.18513005</v>
      </c>
      <c r="K104" s="43">
        <v>532.29433930000005</v>
      </c>
      <c r="L104" s="43">
        <v>450.26588899000001</v>
      </c>
      <c r="M104" s="43">
        <v>294.62490176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3822.2475937600002</v>
      </c>
      <c r="C105" s="43">
        <f t="shared" ref="C105" si="115">G105+K105</f>
        <v>1641.44086135</v>
      </c>
      <c r="D105" s="43">
        <f t="shared" ref="D105" si="116">H105+L105</f>
        <v>1364.2517055000001</v>
      </c>
      <c r="E105" s="43">
        <f t="shared" ref="E105" si="117">I105+M105</f>
        <v>816.55502691000004</v>
      </c>
      <c r="F105" s="43">
        <v>2497.4339028999998</v>
      </c>
      <c r="G105" s="43">
        <v>1109.19120215</v>
      </c>
      <c r="H105" s="43">
        <v>911.84967138000002</v>
      </c>
      <c r="I105" s="43">
        <v>476.39302937000002</v>
      </c>
      <c r="J105" s="43">
        <v>1324.81369086</v>
      </c>
      <c r="K105" s="43">
        <v>532.2496592</v>
      </c>
      <c r="L105" s="43">
        <v>452.40203412</v>
      </c>
      <c r="M105" s="43">
        <v>340.16199754000002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3931.7163885499999</v>
      </c>
      <c r="C106" s="43">
        <f t="shared" ref="C106" si="118">G106+K106</f>
        <v>1739.77526504</v>
      </c>
      <c r="D106" s="43">
        <f t="shared" ref="D106" si="119">H106+L106</f>
        <v>1351.56181956</v>
      </c>
      <c r="E106" s="43">
        <f t="shared" ref="E106" si="120">I106+M106</f>
        <v>840.37930395000001</v>
      </c>
      <c r="F106" s="43">
        <v>2575.8772696699998</v>
      </c>
      <c r="G106" s="43">
        <v>1194.10907045</v>
      </c>
      <c r="H106" s="43">
        <v>909.28802148</v>
      </c>
      <c r="I106" s="43">
        <v>472.48017773999999</v>
      </c>
      <c r="J106" s="43">
        <v>1355.8391188799999</v>
      </c>
      <c r="K106" s="43">
        <v>545.66619459000003</v>
      </c>
      <c r="L106" s="43">
        <v>442.27379808000001</v>
      </c>
      <c r="M106" s="43">
        <v>367.89912621000002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3767.9195081900002</v>
      </c>
      <c r="C107" s="43">
        <f t="shared" ref="C107" si="121">G107+K107</f>
        <v>1520.4921304300001</v>
      </c>
      <c r="D107" s="43">
        <f t="shared" ref="D107" si="122">H107+L107</f>
        <v>1333.32883191</v>
      </c>
      <c r="E107" s="43">
        <f t="shared" ref="E107" si="123">I107+M107</f>
        <v>914.09854584999994</v>
      </c>
      <c r="F107" s="43">
        <v>2343.4924907499999</v>
      </c>
      <c r="G107" s="43">
        <v>979.67240136999999</v>
      </c>
      <c r="H107" s="43">
        <v>890.79896230999998</v>
      </c>
      <c r="I107" s="43">
        <v>473.02112706999998</v>
      </c>
      <c r="J107" s="43">
        <v>1424.4270174400001</v>
      </c>
      <c r="K107" s="43">
        <v>540.81972905999999</v>
      </c>
      <c r="L107" s="43">
        <v>442.52986959999998</v>
      </c>
      <c r="M107" s="43">
        <v>441.07741878000002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3704.28753452</v>
      </c>
      <c r="C108" s="43">
        <f t="shared" ref="C108" si="124">G108+K108</f>
        <v>1507.98115037</v>
      </c>
      <c r="D108" s="43">
        <f t="shared" ref="D108" si="125">H108+L108</f>
        <v>1283.37620975</v>
      </c>
      <c r="E108" s="43">
        <f t="shared" ref="E108" si="126">I108+M108</f>
        <v>912.93017439999994</v>
      </c>
      <c r="F108" s="43">
        <v>2306.60899281</v>
      </c>
      <c r="G108" s="43">
        <v>983.54849939999997</v>
      </c>
      <c r="H108" s="43">
        <v>850.66877873999999</v>
      </c>
      <c r="I108" s="43">
        <v>472.39171467</v>
      </c>
      <c r="J108" s="43">
        <v>1397.67854171</v>
      </c>
      <c r="K108" s="43">
        <v>524.43265097000005</v>
      </c>
      <c r="L108" s="43">
        <v>432.70743100999999</v>
      </c>
      <c r="M108" s="43">
        <v>440.53845973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3589.4116972900001</v>
      </c>
      <c r="C109" s="43">
        <f t="shared" ref="C109" si="127">G109+K109</f>
        <v>1293.3567455799998</v>
      </c>
      <c r="D109" s="43">
        <f t="shared" ref="D109" si="128">H109+L109</f>
        <v>1380.5543125099998</v>
      </c>
      <c r="E109" s="43">
        <f t="shared" ref="E109" si="129">I109+M109</f>
        <v>915.50063920000002</v>
      </c>
      <c r="F109" s="43">
        <v>2407.9908520499998</v>
      </c>
      <c r="G109" s="43">
        <v>1008.82283216</v>
      </c>
      <c r="H109" s="43">
        <v>927.53684998999995</v>
      </c>
      <c r="I109" s="43">
        <v>471.63116989999997</v>
      </c>
      <c r="J109" s="43">
        <v>1181.4208452400001</v>
      </c>
      <c r="K109" s="43">
        <v>284.53391341999998</v>
      </c>
      <c r="L109" s="43">
        <v>453.01746251999998</v>
      </c>
      <c r="M109" s="43">
        <v>443.86946929999999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3518.4844999799998</v>
      </c>
      <c r="C110" s="43">
        <f t="shared" ref="C110" si="130">G110+K110</f>
        <v>1194.43462058</v>
      </c>
      <c r="D110" s="43">
        <f t="shared" ref="D110" si="131">H110+L110</f>
        <v>1423.3408960700001</v>
      </c>
      <c r="E110" s="43">
        <f t="shared" ref="E110" si="132">I110+M110</f>
        <v>900.70898332999991</v>
      </c>
      <c r="F110" s="43">
        <v>2415.0203871099998</v>
      </c>
      <c r="G110" s="43">
        <v>963.01970136</v>
      </c>
      <c r="H110" s="43">
        <v>979.87775879000003</v>
      </c>
      <c r="I110" s="43">
        <v>472.12292695999997</v>
      </c>
      <c r="J110" s="43">
        <v>1103.46411287</v>
      </c>
      <c r="K110" s="43">
        <v>231.41491922</v>
      </c>
      <c r="L110" s="43">
        <v>443.46313728000001</v>
      </c>
      <c r="M110" s="43">
        <v>428.58605636999999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3644.4042015599998</v>
      </c>
      <c r="C111" s="43">
        <f t="shared" ref="C111" si="133">G111+K111</f>
        <v>1275.5738754200001</v>
      </c>
      <c r="D111" s="43">
        <f t="shared" ref="D111" si="134">H111+L111</f>
        <v>1470.57126447</v>
      </c>
      <c r="E111" s="43">
        <f t="shared" ref="E111" si="135">I111+M111</f>
        <v>898.25906166999994</v>
      </c>
      <c r="F111" s="43">
        <v>2526.9930239300002</v>
      </c>
      <c r="G111" s="43">
        <v>1033.4143001100001</v>
      </c>
      <c r="H111" s="43">
        <v>1023.27885831</v>
      </c>
      <c r="I111" s="43">
        <v>470.29986551000002</v>
      </c>
      <c r="J111" s="43">
        <v>1117.4111776300001</v>
      </c>
      <c r="K111" s="43">
        <v>242.15957531000001</v>
      </c>
      <c r="L111" s="43">
        <v>447.29240615999998</v>
      </c>
      <c r="M111" s="43">
        <v>427.95919615999998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3708.2991913999999</v>
      </c>
      <c r="C112" s="43">
        <f t="shared" ref="C112" si="136">G112+K112</f>
        <v>1356.0584530599999</v>
      </c>
      <c r="D112" s="43">
        <f t="shared" ref="D112" si="137">H112+L112</f>
        <v>1461.1877968399999</v>
      </c>
      <c r="E112" s="43">
        <f t="shared" ref="E112" si="138">I112+M112</f>
        <v>891.05294150000009</v>
      </c>
      <c r="F112" s="43">
        <v>2634.35118715</v>
      </c>
      <c r="G112" s="43">
        <v>1129.68195206</v>
      </c>
      <c r="H112" s="43">
        <v>1023.38254308</v>
      </c>
      <c r="I112" s="43">
        <v>481.28669201000002</v>
      </c>
      <c r="J112" s="43">
        <v>1073.9480042499999</v>
      </c>
      <c r="K112" s="43">
        <v>226.37650099999999</v>
      </c>
      <c r="L112" s="43">
        <v>437.80525376000003</v>
      </c>
      <c r="M112" s="43">
        <v>409.76624949000001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3669.5527158599998</v>
      </c>
      <c r="C113" s="43">
        <f t="shared" ref="C113" si="139">G113+K113</f>
        <v>1456.68177767</v>
      </c>
      <c r="D113" s="43">
        <f t="shared" ref="D113" si="140">H113+L113</f>
        <v>1363.1454021</v>
      </c>
      <c r="E113" s="43">
        <f t="shared" ref="E113" si="141">I113+M113</f>
        <v>849.72553608999999</v>
      </c>
      <c r="F113" s="43">
        <v>2669.9955348499998</v>
      </c>
      <c r="G113" s="43">
        <v>1262.95969698</v>
      </c>
      <c r="H113" s="43">
        <v>942.99170839999999</v>
      </c>
      <c r="I113" s="43">
        <v>464.04412946999997</v>
      </c>
      <c r="J113" s="43">
        <v>999.55718101000002</v>
      </c>
      <c r="K113" s="43">
        <v>193.72208069000001</v>
      </c>
      <c r="L113" s="43">
        <v>420.15369370000002</v>
      </c>
      <c r="M113" s="43">
        <v>385.68140662000002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3769.3316143799998</v>
      </c>
      <c r="C114" s="43">
        <f t="shared" ref="C114" si="142">G114+K114</f>
        <v>1563.9636255600001</v>
      </c>
      <c r="D114" s="43">
        <f t="shared" ref="D114" si="143">H114+L114</f>
        <v>1384.4424365899999</v>
      </c>
      <c r="E114" s="43">
        <f t="shared" ref="E114" si="144">I114+M114</f>
        <v>820.92555222999999</v>
      </c>
      <c r="F114" s="43">
        <v>2757.1063093799999</v>
      </c>
      <c r="G114" s="43">
        <v>1337.9830570500001</v>
      </c>
      <c r="H114" s="43">
        <v>956.17980464000004</v>
      </c>
      <c r="I114" s="43">
        <v>462.94344769000003</v>
      </c>
      <c r="J114" s="43">
        <v>1012.225305</v>
      </c>
      <c r="K114" s="43">
        <v>225.98056851000001</v>
      </c>
      <c r="L114" s="43">
        <v>428.26263195000001</v>
      </c>
      <c r="M114" s="43">
        <v>357.98210454000002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3681.1520260900002</v>
      </c>
      <c r="C115" s="43">
        <f t="shared" ref="C115" si="145">G115+K115</f>
        <v>1580.95468704</v>
      </c>
      <c r="D115" s="43">
        <f t="shared" ref="D115" si="146">H115+L115</f>
        <v>1303.8456020399999</v>
      </c>
      <c r="E115" s="43">
        <f t="shared" ref="E115" si="147">I115+M115</f>
        <v>796.35173701000008</v>
      </c>
      <c r="F115" s="43">
        <v>2740.7532004499999</v>
      </c>
      <c r="G115" s="43">
        <v>1376.0146763400001</v>
      </c>
      <c r="H115" s="43">
        <v>901.89033377999999</v>
      </c>
      <c r="I115" s="43">
        <v>462.84819033000002</v>
      </c>
      <c r="J115" s="43">
        <v>940.39882564000004</v>
      </c>
      <c r="K115" s="43">
        <v>204.94001069999999</v>
      </c>
      <c r="L115" s="43">
        <v>401.95526826000003</v>
      </c>
      <c r="M115" s="43">
        <v>333.50354668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3701.1123010400001</v>
      </c>
      <c r="C116" s="43">
        <f t="shared" ref="C116" si="148">G116+K116</f>
        <v>1458.7735362100002</v>
      </c>
      <c r="D116" s="43">
        <f t="shared" ref="D116" si="149">H116+L116</f>
        <v>1429.8562965200001</v>
      </c>
      <c r="E116" s="43">
        <f t="shared" ref="E116" si="150">I116+M116</f>
        <v>812.48246831000006</v>
      </c>
      <c r="F116" s="43">
        <v>2731.8845753800001</v>
      </c>
      <c r="G116" s="43">
        <v>1257.4734702400001</v>
      </c>
      <c r="H116" s="43">
        <v>1013.5674426</v>
      </c>
      <c r="I116" s="43">
        <v>460.84366254000003</v>
      </c>
      <c r="J116" s="43">
        <v>969.22772566000003</v>
      </c>
      <c r="K116" s="43">
        <v>201.30006596999999</v>
      </c>
      <c r="L116" s="43">
        <v>416.28885392000001</v>
      </c>
      <c r="M116" s="43">
        <v>351.63880576999998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3683.6159125999998</v>
      </c>
      <c r="C117" s="43">
        <f t="shared" ref="C117" si="151">G117+K117</f>
        <v>1475.76413297</v>
      </c>
      <c r="D117" s="43">
        <f t="shared" ref="D117" si="152">H117+L117</f>
        <v>1414.5761499300002</v>
      </c>
      <c r="E117" s="43">
        <f t="shared" ref="E117" si="153">I117+M117</f>
        <v>793.27562969999997</v>
      </c>
      <c r="F117" s="43">
        <v>2719.9840116099999</v>
      </c>
      <c r="G117" s="43">
        <v>1281.1005439200001</v>
      </c>
      <c r="H117" s="43">
        <v>980.32996677000006</v>
      </c>
      <c r="I117" s="43">
        <v>458.55350091999998</v>
      </c>
      <c r="J117" s="43">
        <v>963.63190098999996</v>
      </c>
      <c r="K117" s="43">
        <v>194.66358905000001</v>
      </c>
      <c r="L117" s="43">
        <v>434.24618315999999</v>
      </c>
      <c r="M117" s="43">
        <v>334.72212877999999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3628.6637698700001</v>
      </c>
      <c r="C118" s="43">
        <f t="shared" ref="C118" si="154">G118+K118</f>
        <v>1417.34412701</v>
      </c>
      <c r="D118" s="43">
        <f t="shared" ref="D118" si="155">H118+L118</f>
        <v>1421.3173196400001</v>
      </c>
      <c r="E118" s="43">
        <f t="shared" ref="E118" si="156">I118+M118</f>
        <v>790.00232321999999</v>
      </c>
      <c r="F118" s="43">
        <v>2652.29842289</v>
      </c>
      <c r="G118" s="43">
        <v>1227.36239157</v>
      </c>
      <c r="H118" s="43">
        <v>968.70054606999997</v>
      </c>
      <c r="I118" s="43">
        <v>456.23548525000001</v>
      </c>
      <c r="J118" s="43">
        <v>976.36534698000003</v>
      </c>
      <c r="K118" s="43">
        <v>189.98173543999999</v>
      </c>
      <c r="L118" s="43">
        <v>452.61677357000002</v>
      </c>
      <c r="M118" s="43">
        <v>333.76683796999998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3024.2720959399999</v>
      </c>
      <c r="C119" s="43">
        <f t="shared" ref="C119" si="157">G119+K119</f>
        <v>1272.49128425</v>
      </c>
      <c r="D119" s="43">
        <f t="shared" ref="D119" si="158">H119+L119</f>
        <v>951.82748564000008</v>
      </c>
      <c r="E119" s="43">
        <f t="shared" ref="E119" si="159">I119+M119</f>
        <v>799.95332604999999</v>
      </c>
      <c r="F119" s="43">
        <v>2382.2395674999998</v>
      </c>
      <c r="G119" s="43">
        <v>1135.3188491000001</v>
      </c>
      <c r="H119" s="43">
        <v>792.41235355000003</v>
      </c>
      <c r="I119" s="43">
        <v>454.50836485000002</v>
      </c>
      <c r="J119" s="43">
        <v>642.03252843999996</v>
      </c>
      <c r="K119" s="43">
        <v>137.17243515000001</v>
      </c>
      <c r="L119" s="43">
        <v>159.41513208999999</v>
      </c>
      <c r="M119" s="43">
        <v>345.44496120000002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2972.8887833399999</v>
      </c>
      <c r="C120" s="43">
        <f t="shared" ref="C120" si="160">G120+K120</f>
        <v>1249.8430190300001</v>
      </c>
      <c r="D120" s="43">
        <f t="shared" ref="D120" si="161">H120+L120</f>
        <v>937.83266701000002</v>
      </c>
      <c r="E120" s="43">
        <f t="shared" ref="E120" si="162">I120+M120</f>
        <v>785.21309730000007</v>
      </c>
      <c r="F120" s="43">
        <v>2339.2724760800002</v>
      </c>
      <c r="G120" s="43">
        <v>1108.07644628</v>
      </c>
      <c r="H120" s="43">
        <v>780.86451322000005</v>
      </c>
      <c r="I120" s="43">
        <v>450.33151658000003</v>
      </c>
      <c r="J120" s="43">
        <v>633.61630725999999</v>
      </c>
      <c r="K120" s="43">
        <v>141.76657274999999</v>
      </c>
      <c r="L120" s="43">
        <v>156.96815379</v>
      </c>
      <c r="M120" s="43">
        <v>334.88158071999999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3407.5674272299998</v>
      </c>
      <c r="C121" s="43">
        <f t="shared" ref="C121" si="163">G121+K121</f>
        <v>1557.81267802</v>
      </c>
      <c r="D121" s="43">
        <f t="shared" ref="D121" si="164">H121+L121</f>
        <v>1021.26401074</v>
      </c>
      <c r="E121" s="43">
        <f t="shared" ref="E121" si="165">I121+M121</f>
        <v>828.49073847</v>
      </c>
      <c r="F121" s="43">
        <v>2675.1145971199999</v>
      </c>
      <c r="G121" s="43">
        <v>1387.49850348</v>
      </c>
      <c r="H121" s="43">
        <v>838.67616155999997</v>
      </c>
      <c r="I121" s="43">
        <v>448.93993208000001</v>
      </c>
      <c r="J121" s="43">
        <v>732.45283011000004</v>
      </c>
      <c r="K121" s="43">
        <v>170.31417454000001</v>
      </c>
      <c r="L121" s="43">
        <v>182.58784918000001</v>
      </c>
      <c r="M121" s="43">
        <v>379.55080638999999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3500.7261513200001</v>
      </c>
      <c r="C122" s="43">
        <f t="shared" ref="C122" si="166">G122+K122</f>
        <v>1608.9975994199999</v>
      </c>
      <c r="D122" s="43">
        <f t="shared" ref="D122" si="167">H122+L122</f>
        <v>1092.5212721099999</v>
      </c>
      <c r="E122" s="43">
        <f t="shared" ref="E122" si="168">I122+M122</f>
        <v>799.20727979000003</v>
      </c>
      <c r="F122" s="43">
        <v>2829.8617237799999</v>
      </c>
      <c r="G122" s="43">
        <v>1461.57785588</v>
      </c>
      <c r="H122" s="43">
        <v>922.12676166999995</v>
      </c>
      <c r="I122" s="43">
        <v>446.15710623000001</v>
      </c>
      <c r="J122" s="43">
        <v>670.86442753999995</v>
      </c>
      <c r="K122" s="43">
        <v>147.41974354000001</v>
      </c>
      <c r="L122" s="43">
        <v>170.39451044</v>
      </c>
      <c r="M122" s="43">
        <v>353.05017356000002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3470.08126588</v>
      </c>
      <c r="C123" s="43">
        <f t="shared" ref="C123" si="169">G123+K123</f>
        <v>1586.3164354399999</v>
      </c>
      <c r="D123" s="43">
        <f t="shared" ref="D123" si="170">H123+L123</f>
        <v>1082.68057183</v>
      </c>
      <c r="E123" s="43">
        <f t="shared" ref="E123" si="171">I123+M123</f>
        <v>801.08425861000001</v>
      </c>
      <c r="F123" s="43">
        <v>2825.7286374300002</v>
      </c>
      <c r="G123" s="43">
        <v>1455.6065882299999</v>
      </c>
      <c r="H123" s="43">
        <v>926.65182081</v>
      </c>
      <c r="I123" s="43">
        <v>443.47022838999999</v>
      </c>
      <c r="J123" s="43">
        <v>644.35262845</v>
      </c>
      <c r="K123" s="43">
        <v>130.70984720999999</v>
      </c>
      <c r="L123" s="43">
        <v>156.02875101999999</v>
      </c>
      <c r="M123" s="43">
        <v>357.61403022000002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3554.8695699</v>
      </c>
      <c r="C124" s="43">
        <f t="shared" ref="C124" si="172">G124+K124</f>
        <v>1603.61315711</v>
      </c>
      <c r="D124" s="43">
        <f t="shared" ref="D124" si="173">H124+L124</f>
        <v>1144.6212814099999</v>
      </c>
      <c r="E124" s="43">
        <f t="shared" ref="E124" si="174">I124+M124</f>
        <v>806.63513138000008</v>
      </c>
      <c r="F124" s="43">
        <v>2850.3780652199998</v>
      </c>
      <c r="G124" s="43">
        <v>1466.53134922</v>
      </c>
      <c r="H124" s="43">
        <v>939.16807139000002</v>
      </c>
      <c r="I124" s="43">
        <v>444.67864460999999</v>
      </c>
      <c r="J124" s="43">
        <v>704.49150468000005</v>
      </c>
      <c r="K124" s="43">
        <v>137.08180788999999</v>
      </c>
      <c r="L124" s="43">
        <v>205.45321002</v>
      </c>
      <c r="M124" s="43">
        <v>361.95648677000003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3384.4852910099999</v>
      </c>
      <c r="C125" s="43">
        <f t="shared" ref="C125" si="175">G125+K125</f>
        <v>1489.9493161599999</v>
      </c>
      <c r="D125" s="43">
        <f t="shared" ref="D125" si="176">H125+L125</f>
        <v>1055.27589801</v>
      </c>
      <c r="E125" s="43">
        <f t="shared" ref="E125" si="177">I125+M125</f>
        <v>839.26007684000001</v>
      </c>
      <c r="F125" s="43">
        <v>2685.19629854</v>
      </c>
      <c r="G125" s="43">
        <v>1387.2767839999999</v>
      </c>
      <c r="H125" s="43">
        <v>852.00559788999999</v>
      </c>
      <c r="I125" s="43">
        <v>445.91391664999998</v>
      </c>
      <c r="J125" s="43">
        <v>699.28899247000004</v>
      </c>
      <c r="K125" s="43">
        <v>102.67253216</v>
      </c>
      <c r="L125" s="43">
        <v>203.27030012</v>
      </c>
      <c r="M125" s="43">
        <v>393.34616018999998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3308.9726912199999</v>
      </c>
      <c r="C126" s="43">
        <f t="shared" ref="C126" si="178">G126+K126</f>
        <v>1449.2763586900001</v>
      </c>
      <c r="D126" s="43">
        <f t="shared" ref="D126" si="179">H126+L126</f>
        <v>1024.6740454000001</v>
      </c>
      <c r="E126" s="43">
        <f t="shared" ref="E126" si="180">I126+M126</f>
        <v>835.02228713</v>
      </c>
      <c r="F126" s="43">
        <v>2590.33891369</v>
      </c>
      <c r="G126" s="43">
        <v>1341.28244167</v>
      </c>
      <c r="H126" s="43">
        <v>802.25887720000003</v>
      </c>
      <c r="I126" s="43">
        <v>446.79759481999997</v>
      </c>
      <c r="J126" s="43">
        <v>718.63377752999997</v>
      </c>
      <c r="K126" s="43">
        <v>107.99391702</v>
      </c>
      <c r="L126" s="43">
        <v>222.41516820000001</v>
      </c>
      <c r="M126" s="43">
        <v>388.22469231000002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3212.9565518600002</v>
      </c>
      <c r="C127" s="43">
        <f t="shared" ref="C127" si="181">G127+K127</f>
        <v>1440.0408735000001</v>
      </c>
      <c r="D127" s="43">
        <f t="shared" ref="D127" si="182">H127+L127</f>
        <v>933.78566465999995</v>
      </c>
      <c r="E127" s="43">
        <f t="shared" ref="E127" si="183">I127+M127</f>
        <v>839.13001370000006</v>
      </c>
      <c r="F127" s="43">
        <v>2477.2550741199998</v>
      </c>
      <c r="G127" s="43">
        <v>1315.8764238700001</v>
      </c>
      <c r="H127" s="43">
        <v>712.09633385999996</v>
      </c>
      <c r="I127" s="43">
        <v>449.28231639000001</v>
      </c>
      <c r="J127" s="43">
        <v>735.70147773999997</v>
      </c>
      <c r="K127" s="43">
        <v>124.16444962999999</v>
      </c>
      <c r="L127" s="43">
        <v>221.68933079999999</v>
      </c>
      <c r="M127" s="43">
        <v>389.84769731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3277.3854720600002</v>
      </c>
      <c r="C128" s="43">
        <f t="shared" ref="C128" si="184">G128+K128</f>
        <v>1507.0398253400001</v>
      </c>
      <c r="D128" s="43">
        <f t="shared" ref="D128" si="185">H128+L128</f>
        <v>1097.1143512900001</v>
      </c>
      <c r="E128" s="43">
        <f t="shared" ref="E128" si="186">I128+M128</f>
        <v>673.23129543000005</v>
      </c>
      <c r="F128" s="43">
        <v>2542.80894128</v>
      </c>
      <c r="G128" s="43">
        <v>1398.2577870600001</v>
      </c>
      <c r="H128" s="43">
        <v>694.85579834999999</v>
      </c>
      <c r="I128" s="43">
        <v>449.69535587000001</v>
      </c>
      <c r="J128" s="43">
        <v>734.57653077999998</v>
      </c>
      <c r="K128" s="43">
        <v>108.78203827999999</v>
      </c>
      <c r="L128" s="43">
        <v>402.25855294000002</v>
      </c>
      <c r="M128" s="43">
        <v>223.53593956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3251.1858012500002</v>
      </c>
      <c r="C129" s="43">
        <f t="shared" ref="C129" si="187">G129+K129</f>
        <v>1515.7975219300001</v>
      </c>
      <c r="D129" s="43">
        <f t="shared" ref="D129" si="188">H129+L129</f>
        <v>1059.17828558</v>
      </c>
      <c r="E129" s="43">
        <f t="shared" ref="E129" si="189">I129+M129</f>
        <v>676.20999373999996</v>
      </c>
      <c r="F129" s="43">
        <v>2505.8721908100001</v>
      </c>
      <c r="G129" s="43">
        <v>1395.0649656200001</v>
      </c>
      <c r="H129" s="43">
        <v>658.24492978000001</v>
      </c>
      <c r="I129" s="43">
        <v>452.56229540999999</v>
      </c>
      <c r="J129" s="43">
        <v>745.31361044000005</v>
      </c>
      <c r="K129" s="43">
        <v>120.73255631000001</v>
      </c>
      <c r="L129" s="43">
        <v>400.93335580000002</v>
      </c>
      <c r="M129" s="43">
        <v>223.64769833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3131.3630996799998</v>
      </c>
      <c r="C130" s="43">
        <f t="shared" ref="C130" si="190">G130+K130</f>
        <v>1436.54631928</v>
      </c>
      <c r="D130" s="43">
        <f t="shared" ref="D130" si="191">H130+L130</f>
        <v>1144.53117413</v>
      </c>
      <c r="E130" s="43">
        <f t="shared" ref="E130" si="192">I130+M130</f>
        <v>550.28560627000002</v>
      </c>
      <c r="F130" s="43">
        <v>2365.5779762100001</v>
      </c>
      <c r="G130" s="43">
        <v>1296.1544434100001</v>
      </c>
      <c r="H130" s="43">
        <v>665.46890235000001</v>
      </c>
      <c r="I130" s="43">
        <v>403.95463045000002</v>
      </c>
      <c r="J130" s="43">
        <v>765.78512347000003</v>
      </c>
      <c r="K130" s="43">
        <v>140.39187587000001</v>
      </c>
      <c r="L130" s="43">
        <v>479.06227178</v>
      </c>
      <c r="M130" s="43">
        <v>146.33097581999999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5446.8386471900003</v>
      </c>
      <c r="C131" s="43">
        <f t="shared" ref="C131" si="193">G131+K131</f>
        <v>1436.4465108900001</v>
      </c>
      <c r="D131" s="43">
        <f t="shared" ref="D131" si="194">H131+L131</f>
        <v>1201.5055482299999</v>
      </c>
      <c r="E131" s="43">
        <f t="shared" ref="E131" si="195">I131+M131</f>
        <v>2808.8865880699996</v>
      </c>
      <c r="F131" s="43">
        <v>2389.3488783799999</v>
      </c>
      <c r="G131" s="43">
        <v>1300.9422596300001</v>
      </c>
      <c r="H131" s="43">
        <v>680.41582552</v>
      </c>
      <c r="I131" s="43">
        <v>407.99079323000001</v>
      </c>
      <c r="J131" s="43">
        <v>3057.48976881</v>
      </c>
      <c r="K131" s="43">
        <v>135.50425125999999</v>
      </c>
      <c r="L131" s="43">
        <v>521.08972271000005</v>
      </c>
      <c r="M131" s="43">
        <v>2400.8957948399998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5378.5539499300003</v>
      </c>
      <c r="C132" s="43">
        <f t="shared" ref="C132" si="196">G132+K132</f>
        <v>1391.0209323200002</v>
      </c>
      <c r="D132" s="43">
        <f t="shared" ref="D132" si="197">H132+L132</f>
        <v>1210.8330055800002</v>
      </c>
      <c r="E132" s="43">
        <f t="shared" ref="E132" si="198">I132+M132</f>
        <v>2776.7000120300004</v>
      </c>
      <c r="F132" s="43">
        <v>2365.5276021599998</v>
      </c>
      <c r="G132" s="43">
        <v>1260.08194301</v>
      </c>
      <c r="H132" s="43">
        <v>695.40837663000002</v>
      </c>
      <c r="I132" s="43">
        <v>410.03728252000002</v>
      </c>
      <c r="J132" s="43">
        <v>3013.02634777</v>
      </c>
      <c r="K132" s="43">
        <v>130.93898931000001</v>
      </c>
      <c r="L132" s="43">
        <v>515.42462895000006</v>
      </c>
      <c r="M132" s="43">
        <v>2366.6627295100002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5245.9019525399999</v>
      </c>
      <c r="C133" s="43">
        <f t="shared" ref="C133" si="199">G133+K133</f>
        <v>1303.98296609</v>
      </c>
      <c r="D133" s="43">
        <f t="shared" ref="D133" si="200">H133+L133</f>
        <v>1287.1415504300001</v>
      </c>
      <c r="E133" s="43">
        <f t="shared" ref="E133" si="201">I133+M133</f>
        <v>2654.7774360200001</v>
      </c>
      <c r="F133" s="43">
        <v>2411.2674285399999</v>
      </c>
      <c r="G133" s="43">
        <v>1192.7096747600001</v>
      </c>
      <c r="H133" s="43">
        <v>805.69969249999997</v>
      </c>
      <c r="I133" s="43">
        <v>412.85806128000002</v>
      </c>
      <c r="J133" s="43">
        <v>2834.6345240000001</v>
      </c>
      <c r="K133" s="43">
        <v>111.27329133000001</v>
      </c>
      <c r="L133" s="43">
        <v>481.44185793000003</v>
      </c>
      <c r="M133" s="43">
        <v>2241.91937474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5391.25788225</v>
      </c>
      <c r="C134" s="43">
        <f t="shared" ref="C134" si="202">G134+K134</f>
        <v>1349.0069797000001</v>
      </c>
      <c r="D134" s="43">
        <f t="shared" ref="D134" si="203">H134+L134</f>
        <v>1409.7653217</v>
      </c>
      <c r="E134" s="43">
        <f t="shared" ref="E134" si="204">I134+M134</f>
        <v>2632.4855808499997</v>
      </c>
      <c r="F134" s="43">
        <v>2605.41540863</v>
      </c>
      <c r="G134" s="43">
        <v>1251.87809042</v>
      </c>
      <c r="H134" s="43">
        <v>937.66627015999995</v>
      </c>
      <c r="I134" s="43">
        <v>415.87104805000001</v>
      </c>
      <c r="J134" s="43">
        <v>2785.84247362</v>
      </c>
      <c r="K134" s="43">
        <v>97.128889279999996</v>
      </c>
      <c r="L134" s="43">
        <v>472.09905154</v>
      </c>
      <c r="M134" s="43">
        <v>2216.6145327999998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5475.7317649500001</v>
      </c>
      <c r="C135" s="43">
        <f t="shared" ref="C135" si="205">G135+K135</f>
        <v>1412.9485985400001</v>
      </c>
      <c r="D135" s="43">
        <f t="shared" ref="D135" si="206">H135+L135</f>
        <v>1485.8422556199998</v>
      </c>
      <c r="E135" s="43">
        <f t="shared" ref="E135" si="207">I135+M135</f>
        <v>2576.9409107899996</v>
      </c>
      <c r="F135" s="43">
        <v>2774.0967806799999</v>
      </c>
      <c r="G135" s="43">
        <v>1348.42537343</v>
      </c>
      <c r="H135" s="43">
        <v>1008.01546701</v>
      </c>
      <c r="I135" s="43">
        <v>417.65594024000001</v>
      </c>
      <c r="J135" s="43">
        <v>2701.6349842700001</v>
      </c>
      <c r="K135" s="43">
        <v>64.523225109999998</v>
      </c>
      <c r="L135" s="43">
        <v>477.82678860999999</v>
      </c>
      <c r="M135" s="43">
        <v>2159.2849705499998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5722.0610273700004</v>
      </c>
      <c r="C136" s="43">
        <f t="shared" ref="C136" si="208">G136+K136</f>
        <v>1597.39669832</v>
      </c>
      <c r="D136" s="43">
        <f t="shared" ref="D136" si="209">H136+L136</f>
        <v>1647.4975119999999</v>
      </c>
      <c r="E136" s="43">
        <f t="shared" ref="E136" si="210">I136+M136</f>
        <v>2477.1668170499997</v>
      </c>
      <c r="F136" s="43">
        <v>3144.8585575900001</v>
      </c>
      <c r="G136" s="43">
        <v>1546.6916664600001</v>
      </c>
      <c r="H136" s="43">
        <v>1175.0343395899999</v>
      </c>
      <c r="I136" s="43">
        <v>423.13255154000001</v>
      </c>
      <c r="J136" s="43">
        <v>2577.2024697799998</v>
      </c>
      <c r="K136" s="43">
        <v>50.705031859999998</v>
      </c>
      <c r="L136" s="43">
        <v>472.46317241000003</v>
      </c>
      <c r="M136" s="43">
        <v>2054.0342655099998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5779.5071232099999</v>
      </c>
      <c r="C137" s="43">
        <f t="shared" ref="C137" si="211">G137+K137</f>
        <v>1572.29589156</v>
      </c>
      <c r="D137" s="43">
        <f t="shared" ref="D137" si="212">H137+L137</f>
        <v>1765.8715459300001</v>
      </c>
      <c r="E137" s="43">
        <f t="shared" ref="E137" si="213">I137+M137</f>
        <v>2441.33968572</v>
      </c>
      <c r="F137" s="43">
        <v>3277.2498447500002</v>
      </c>
      <c r="G137" s="43">
        <v>1540.74452346</v>
      </c>
      <c r="H137" s="43">
        <v>1312.09766055</v>
      </c>
      <c r="I137" s="43">
        <v>424.40766073999998</v>
      </c>
      <c r="J137" s="43">
        <v>2502.2572784600002</v>
      </c>
      <c r="K137" s="43">
        <v>31.551368100000001</v>
      </c>
      <c r="L137" s="43">
        <v>453.77388538000002</v>
      </c>
      <c r="M137" s="43">
        <v>2016.9320249800001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5499.5664086200004</v>
      </c>
      <c r="C138" s="43">
        <f t="shared" ref="C138" si="214">G138+K138</f>
        <v>1480.6900769599999</v>
      </c>
      <c r="D138" s="43">
        <f t="shared" ref="D138" si="215">H138+L138</f>
        <v>1822.02075522</v>
      </c>
      <c r="E138" s="43">
        <f t="shared" ref="E138" si="216">I138+M138</f>
        <v>2196.8555764399998</v>
      </c>
      <c r="F138" s="43">
        <v>3025.64090308</v>
      </c>
      <c r="G138" s="43">
        <v>1432.83568812</v>
      </c>
      <c r="H138" s="43">
        <v>1379.5669542200001</v>
      </c>
      <c r="I138" s="43">
        <v>213.23826073999999</v>
      </c>
      <c r="J138" s="43">
        <v>2473.9255055399999</v>
      </c>
      <c r="K138" s="43">
        <v>47.854388839999999</v>
      </c>
      <c r="L138" s="43">
        <v>442.453801</v>
      </c>
      <c r="M138" s="43">
        <v>1983.6173157000001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5446.4236926699996</v>
      </c>
      <c r="C139" s="43">
        <f t="shared" ref="C139" si="217">G139+K139</f>
        <v>1394.96370284</v>
      </c>
      <c r="D139" s="43">
        <f t="shared" ref="D139" si="218">H139+L139</f>
        <v>1914.7384376699999</v>
      </c>
      <c r="E139" s="43">
        <f t="shared" ref="E139" si="219">I139+M139</f>
        <v>2136.7215521600001</v>
      </c>
      <c r="F139" s="43">
        <v>3060.57584206</v>
      </c>
      <c r="G139" s="43">
        <v>1348.4936391599999</v>
      </c>
      <c r="H139" s="43">
        <v>1497.53011511</v>
      </c>
      <c r="I139" s="43">
        <v>214.55208779</v>
      </c>
      <c r="J139" s="43">
        <v>2385.84785061</v>
      </c>
      <c r="K139" s="43">
        <v>46.470063680000003</v>
      </c>
      <c r="L139" s="43">
        <v>417.20832256</v>
      </c>
      <c r="M139" s="43">
        <v>1922.16946437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6690.0982211700002</v>
      </c>
      <c r="C140" s="43">
        <f t="shared" ref="C140" si="220">G140+K140</f>
        <v>1256.610825</v>
      </c>
      <c r="D140" s="43">
        <f t="shared" ref="D140" si="221">H140+L140</f>
        <v>1955.6020353199999</v>
      </c>
      <c r="E140" s="43">
        <f t="shared" ref="E140" si="222">I140+M140</f>
        <v>3477.8853608499999</v>
      </c>
      <c r="F140" s="43">
        <v>2947.3264586800001</v>
      </c>
      <c r="G140" s="43">
        <v>1181.4749596500001</v>
      </c>
      <c r="H140" s="43">
        <v>1551.29068719</v>
      </c>
      <c r="I140" s="43">
        <v>214.56081184000001</v>
      </c>
      <c r="J140" s="43">
        <v>3742.7717624900001</v>
      </c>
      <c r="K140" s="43">
        <v>75.135865350000003</v>
      </c>
      <c r="L140" s="43">
        <v>404.31134813</v>
      </c>
      <c r="M140" s="43">
        <v>3263.3245490099998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6635.1264340099997</v>
      </c>
      <c r="C141" s="43">
        <f t="shared" ref="C141" si="223">G141+K141</f>
        <v>1396.1761601999999</v>
      </c>
      <c r="D141" s="43">
        <f t="shared" ref="D141" si="224">H141+L141</f>
        <v>1835.5228360900001</v>
      </c>
      <c r="E141" s="43">
        <f t="shared" ref="E141" si="225">I141+M141</f>
        <v>3403.4274377199999</v>
      </c>
      <c r="F141" s="43">
        <v>2979.3457911599999</v>
      </c>
      <c r="G141" s="43">
        <v>1260.2523532299999</v>
      </c>
      <c r="H141" s="43">
        <v>1504.5609792400001</v>
      </c>
      <c r="I141" s="43">
        <v>214.53245869</v>
      </c>
      <c r="J141" s="43">
        <v>3655.7806428499998</v>
      </c>
      <c r="K141" s="43">
        <v>135.92380696999999</v>
      </c>
      <c r="L141" s="43">
        <v>330.96185685</v>
      </c>
      <c r="M141" s="43">
        <v>3188.8949790299998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6865.0123421899998</v>
      </c>
      <c r="C142" s="43">
        <f t="shared" ref="C142" si="226">G142+K142</f>
        <v>1534.3085116300001</v>
      </c>
      <c r="D142" s="43">
        <f t="shared" ref="D142" si="227">H142+L142</f>
        <v>1938.7825857999999</v>
      </c>
      <c r="E142" s="43">
        <f t="shared" ref="E142" si="228">I142+M142</f>
        <v>3391.9212447599998</v>
      </c>
      <c r="F142" s="43">
        <v>3252.2717969300002</v>
      </c>
      <c r="G142" s="43">
        <v>1419.5259570000001</v>
      </c>
      <c r="H142" s="43">
        <v>1618.66638711</v>
      </c>
      <c r="I142" s="43">
        <v>214.07945282</v>
      </c>
      <c r="J142" s="43">
        <v>3612.7405452600001</v>
      </c>
      <c r="K142" s="43">
        <v>114.78255463000001</v>
      </c>
      <c r="L142" s="43">
        <v>320.11619868999998</v>
      </c>
      <c r="M142" s="43">
        <v>3177.8417919399999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6905.6416949900004</v>
      </c>
      <c r="C143" s="43">
        <f t="shared" ref="C143" si="229">G143+K143</f>
        <v>1478.3320170900001</v>
      </c>
      <c r="D143" s="43">
        <f t="shared" ref="D143" si="230">H143+L143</f>
        <v>1993.1222492699999</v>
      </c>
      <c r="E143" s="43">
        <f t="shared" ref="E143" si="231">I143+M143</f>
        <v>3434.1874286299999</v>
      </c>
      <c r="F143" s="43">
        <v>3253.8188575200002</v>
      </c>
      <c r="G143" s="43">
        <v>1351.58200506</v>
      </c>
      <c r="H143" s="43">
        <v>1687.69687963</v>
      </c>
      <c r="I143" s="43">
        <v>214.53997283000001</v>
      </c>
      <c r="J143" s="43">
        <v>3651.8228374700002</v>
      </c>
      <c r="K143" s="43">
        <v>126.75001202999999</v>
      </c>
      <c r="L143" s="43">
        <v>305.42536963999999</v>
      </c>
      <c r="M143" s="43">
        <v>3219.6474558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5696.6997986799997</v>
      </c>
      <c r="C144" s="43">
        <f t="shared" ref="C144" si="232">G144+K144</f>
        <v>1473.1804127800001</v>
      </c>
      <c r="D144" s="43">
        <f t="shared" ref="D144" si="233">H144+L144</f>
        <v>2183.5762303800002</v>
      </c>
      <c r="E144" s="43">
        <f t="shared" ref="E144" si="234">I144+M144</f>
        <v>2039.9431555199999</v>
      </c>
      <c r="F144" s="43">
        <v>3375.58115344</v>
      </c>
      <c r="G144" s="43">
        <v>1306.10725998</v>
      </c>
      <c r="H144" s="43">
        <v>1850.5750366300001</v>
      </c>
      <c r="I144" s="43">
        <v>218.89885683</v>
      </c>
      <c r="J144" s="43">
        <v>2321.1186452400002</v>
      </c>
      <c r="K144" s="43">
        <v>167.0731528</v>
      </c>
      <c r="L144" s="43">
        <v>333.00119375000003</v>
      </c>
      <c r="M144" s="43">
        <v>1821.04429869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5625.1774254299999</v>
      </c>
      <c r="C145" s="43">
        <f t="shared" ref="C145" si="235">G145+K145</f>
        <v>1443.8367645599999</v>
      </c>
      <c r="D145" s="43">
        <f t="shared" ref="D145" si="236">H145+L145</f>
        <v>2120.15717356</v>
      </c>
      <c r="E145" s="43">
        <f t="shared" ref="E145" si="237">I145+M145</f>
        <v>2061.1834873100001</v>
      </c>
      <c r="F145" s="43">
        <v>3387.1455241499998</v>
      </c>
      <c r="G145" s="43">
        <v>1324.71778505</v>
      </c>
      <c r="H145" s="43">
        <v>1791.0623352499999</v>
      </c>
      <c r="I145" s="43">
        <v>271.36540385000001</v>
      </c>
      <c r="J145" s="43">
        <v>2238.0319012800001</v>
      </c>
      <c r="K145" s="43">
        <v>119.11897951</v>
      </c>
      <c r="L145" s="43">
        <v>329.09483831</v>
      </c>
      <c r="M145" s="43">
        <v>1789.81808346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5430.0420655600001</v>
      </c>
      <c r="C146" s="43">
        <f t="shared" ref="C146" si="238">G146+K146</f>
        <v>1382.7095627399999</v>
      </c>
      <c r="D146" s="43">
        <f t="shared" ref="D146" si="239">H146+L146</f>
        <v>2088.0558448900001</v>
      </c>
      <c r="E146" s="43">
        <f t="shared" ref="E146" si="240">I146+M146</f>
        <v>1959.2766579300001</v>
      </c>
      <c r="F146" s="43">
        <v>3378.2049704299998</v>
      </c>
      <c r="G146" s="43">
        <v>1310.54297873</v>
      </c>
      <c r="H146" s="43">
        <v>1794.6290655099999</v>
      </c>
      <c r="I146" s="43">
        <v>273.03292619000001</v>
      </c>
      <c r="J146" s="43">
        <v>2051.8370951299999</v>
      </c>
      <c r="K146" s="43">
        <v>72.166584009999994</v>
      </c>
      <c r="L146" s="43">
        <v>293.42677938000003</v>
      </c>
      <c r="M146" s="43">
        <v>1686.2437317399999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5416.2666019099997</v>
      </c>
      <c r="C147" s="43">
        <f t="shared" ref="C147" si="241">G147+K147</f>
        <v>1342.7221505099999</v>
      </c>
      <c r="D147" s="43">
        <f t="shared" ref="D147" si="242">H147+L147</f>
        <v>2054.60429363</v>
      </c>
      <c r="E147" s="43">
        <f t="shared" ref="E147" si="243">I147+M147</f>
        <v>2018.94015777</v>
      </c>
      <c r="F147" s="43">
        <v>3317.5589506800002</v>
      </c>
      <c r="G147" s="43">
        <v>1281.7433744299999</v>
      </c>
      <c r="H147" s="43">
        <v>1760.88287545</v>
      </c>
      <c r="I147" s="43">
        <v>274.93270080000002</v>
      </c>
      <c r="J147" s="43">
        <v>2098.70765123</v>
      </c>
      <c r="K147" s="43">
        <v>60.978776080000003</v>
      </c>
      <c r="L147" s="43">
        <v>293.72141818</v>
      </c>
      <c r="M147" s="43">
        <v>1744.00745697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5299.3215129399996</v>
      </c>
      <c r="C148" s="43">
        <f t="shared" ref="C148" si="244">G148+K148</f>
        <v>1303.2771765500001</v>
      </c>
      <c r="D148" s="43">
        <f t="shared" ref="D148" si="245">H148+L148</f>
        <v>1960.2289483300001</v>
      </c>
      <c r="E148" s="43">
        <f t="shared" ref="E148" si="246">I148+M148</f>
        <v>2035.81538806</v>
      </c>
      <c r="F148" s="43">
        <v>3246.6095053499998</v>
      </c>
      <c r="G148" s="43">
        <v>1250.74049676</v>
      </c>
      <c r="H148" s="43">
        <v>1673.1702364800001</v>
      </c>
      <c r="I148" s="43">
        <v>322.69877210999999</v>
      </c>
      <c r="J148" s="43">
        <v>2052.7120075900002</v>
      </c>
      <c r="K148" s="43">
        <v>52.536679790000001</v>
      </c>
      <c r="L148" s="43">
        <v>287.05871185000001</v>
      </c>
      <c r="M148" s="43">
        <v>1713.1166159500001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5483.5935510600002</v>
      </c>
      <c r="C149" s="43">
        <f t="shared" ref="C149" si="247">G149+K149</f>
        <v>1156.48952265</v>
      </c>
      <c r="D149" s="43">
        <f t="shared" ref="D149" si="248">H149+L149</f>
        <v>1947.4751956299999</v>
      </c>
      <c r="E149" s="43">
        <f t="shared" ref="E149" si="249">I149+M149</f>
        <v>2379.6288327799998</v>
      </c>
      <c r="F149" s="43">
        <v>3019.47230605</v>
      </c>
      <c r="G149" s="43">
        <v>1037.26875103</v>
      </c>
      <c r="H149" s="43">
        <v>1658.20622727</v>
      </c>
      <c r="I149" s="43">
        <v>323.99732775000001</v>
      </c>
      <c r="J149" s="43">
        <v>2464.1212450100002</v>
      </c>
      <c r="K149" s="43">
        <v>119.22077161999999</v>
      </c>
      <c r="L149" s="43">
        <v>289.26896835999997</v>
      </c>
      <c r="M149" s="43">
        <v>2055.63150503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5426.8503264700003</v>
      </c>
      <c r="C150" s="43">
        <f t="shared" ref="C150" si="250">G150+K150</f>
        <v>1133.7351964699999</v>
      </c>
      <c r="D150" s="43">
        <f t="shared" ref="D150" si="251">H150+L150</f>
        <v>1924.6135783100001</v>
      </c>
      <c r="E150" s="43">
        <f t="shared" ref="E150" si="252">I150+M150</f>
        <v>2368.5015516900003</v>
      </c>
      <c r="F150" s="43">
        <v>2978.4012611100002</v>
      </c>
      <c r="G150" s="43">
        <v>1016.76882412</v>
      </c>
      <c r="H150" s="43">
        <v>1639.9777886700001</v>
      </c>
      <c r="I150" s="43">
        <v>321.65464831999998</v>
      </c>
      <c r="J150" s="43">
        <v>2448.4490653600001</v>
      </c>
      <c r="K150" s="43">
        <v>116.96637235</v>
      </c>
      <c r="L150" s="43">
        <v>284.63578963999998</v>
      </c>
      <c r="M150" s="43">
        <v>2046.8469033700001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5274.8327843400002</v>
      </c>
      <c r="C151" s="43">
        <f t="shared" ref="C151" si="253">G151+K151</f>
        <v>1064.33378623</v>
      </c>
      <c r="D151" s="43">
        <f t="shared" ref="D151" si="254">H151+L151</f>
        <v>1892.2946633699999</v>
      </c>
      <c r="E151" s="43">
        <f t="shared" ref="E151" si="255">I151+M151</f>
        <v>2318.2043347399999</v>
      </c>
      <c r="F151" s="43">
        <v>2886.7508075300002</v>
      </c>
      <c r="G151" s="43">
        <v>948.95558802000005</v>
      </c>
      <c r="H151" s="43">
        <v>1613.76056374</v>
      </c>
      <c r="I151" s="43">
        <v>324.03465576999997</v>
      </c>
      <c r="J151" s="43">
        <v>2388.08197681</v>
      </c>
      <c r="K151" s="43">
        <v>115.37819820999999</v>
      </c>
      <c r="L151" s="43">
        <v>278.53409963000001</v>
      </c>
      <c r="M151" s="43">
        <v>1994.1696789699999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5404.6005695399999</v>
      </c>
      <c r="C152" s="43">
        <f t="shared" ref="C152" si="256">G152+K152</f>
        <v>1143.0731474899999</v>
      </c>
      <c r="D152" s="43">
        <f t="shared" ref="D152" si="257">H152+L152</f>
        <v>1881.08062711</v>
      </c>
      <c r="E152" s="43">
        <f t="shared" ref="E152" si="258">I152+M152</f>
        <v>2380.44679494</v>
      </c>
      <c r="F152" s="43">
        <v>2959.2064513999999</v>
      </c>
      <c r="G152" s="43">
        <v>1025.5881492399999</v>
      </c>
      <c r="H152" s="43">
        <v>1606.0917145200001</v>
      </c>
      <c r="I152" s="43">
        <v>327.52658764</v>
      </c>
      <c r="J152" s="43">
        <v>2445.39411814</v>
      </c>
      <c r="K152" s="43">
        <v>117.48499825</v>
      </c>
      <c r="L152" s="43">
        <v>274.98891258999998</v>
      </c>
      <c r="M152" s="43">
        <v>2052.9202073000001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5471.6278468600003</v>
      </c>
      <c r="C153" s="43">
        <f t="shared" ref="C153" si="259">G153+K153</f>
        <v>1143.06058957</v>
      </c>
      <c r="D153" s="43">
        <f t="shared" ref="D153" si="260">H153+L153</f>
        <v>1904.8275797700001</v>
      </c>
      <c r="E153" s="43">
        <f t="shared" ref="E153" si="261">I153+M153</f>
        <v>2423.73967752</v>
      </c>
      <c r="F153" s="43">
        <v>2990.6931581499998</v>
      </c>
      <c r="G153" s="43">
        <v>1022.9429635</v>
      </c>
      <c r="H153" s="43">
        <v>1627.37478715</v>
      </c>
      <c r="I153" s="43">
        <v>340.37540749999999</v>
      </c>
      <c r="J153" s="43">
        <v>2480.93468871</v>
      </c>
      <c r="K153" s="43">
        <v>120.11762607</v>
      </c>
      <c r="L153" s="43">
        <v>277.45279262000003</v>
      </c>
      <c r="M153" s="43">
        <v>2083.3642700199998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5554.34402847</v>
      </c>
      <c r="C154" s="43">
        <f t="shared" ref="C154" si="262">G154+K154</f>
        <v>1157.9169400799999</v>
      </c>
      <c r="D154" s="43">
        <f t="shared" ref="D154" si="263">H154+L154</f>
        <v>1921.73431867</v>
      </c>
      <c r="E154" s="43">
        <f t="shared" ref="E154" si="264">I154+M154</f>
        <v>2474.6927697199999</v>
      </c>
      <c r="F154" s="43">
        <v>3001.2624394700001</v>
      </c>
      <c r="G154" s="43">
        <v>1037.74648856</v>
      </c>
      <c r="H154" s="43">
        <v>1641.9122025700001</v>
      </c>
      <c r="I154" s="43">
        <v>321.60374833999998</v>
      </c>
      <c r="J154" s="43">
        <v>2553.0815889999999</v>
      </c>
      <c r="K154" s="43">
        <v>120.17045152</v>
      </c>
      <c r="L154" s="43">
        <v>279.82211610000002</v>
      </c>
      <c r="M154" s="43">
        <v>2153.0890213799998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5628.0751270399996</v>
      </c>
      <c r="C155" s="43">
        <f t="shared" ref="C155" si="265">G155+K155</f>
        <v>1168.4778539899999</v>
      </c>
      <c r="D155" s="43">
        <f t="shared" ref="D155" si="266">H155+L155</f>
        <v>1916.1206900799998</v>
      </c>
      <c r="E155" s="43">
        <f t="shared" ref="E155" si="267">I155+M155</f>
        <v>2543.47658297</v>
      </c>
      <c r="F155" s="43">
        <v>3015.7696837899998</v>
      </c>
      <c r="G155" s="43">
        <v>1047.1434895299999</v>
      </c>
      <c r="H155" s="43">
        <v>1644.0132218399999</v>
      </c>
      <c r="I155" s="43">
        <v>324.61297242000001</v>
      </c>
      <c r="J155" s="43">
        <v>2612.3054432499998</v>
      </c>
      <c r="K155" s="43">
        <v>121.33436446</v>
      </c>
      <c r="L155" s="43">
        <v>272.10746824</v>
      </c>
      <c r="M155" s="43">
        <v>2218.86361055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4847.6733652499997</v>
      </c>
      <c r="C156" s="43">
        <f t="shared" ref="C156" si="268">G156+K156</f>
        <v>629.57723166000005</v>
      </c>
      <c r="D156" s="43">
        <f t="shared" ref="D156" si="269">H156+L156</f>
        <v>1729.5454840500001</v>
      </c>
      <c r="E156" s="43">
        <f t="shared" ref="E156" si="270">I156+M156</f>
        <v>2488.5506495400004</v>
      </c>
      <c r="F156" s="43">
        <v>2387.9466598899999</v>
      </c>
      <c r="G156" s="43">
        <v>569.46184371000004</v>
      </c>
      <c r="H156" s="43">
        <v>1490.18371073</v>
      </c>
      <c r="I156" s="43">
        <v>328.30110545000002</v>
      </c>
      <c r="J156" s="43">
        <v>2459.7267053599999</v>
      </c>
      <c r="K156" s="43">
        <v>60.115387949999999</v>
      </c>
      <c r="L156" s="43">
        <v>239.36177332</v>
      </c>
      <c r="M156" s="43">
        <v>2160.2495440900002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4826.5467764699997</v>
      </c>
      <c r="C157" s="43">
        <f t="shared" ref="C157" si="271">G157+K157</f>
        <v>624.52469487999997</v>
      </c>
      <c r="D157" s="43">
        <f t="shared" ref="D157" si="272">H157+L157</f>
        <v>1723.31464491</v>
      </c>
      <c r="E157" s="43">
        <f t="shared" ref="E157" si="273">I157+M157</f>
        <v>2478.7074366799998</v>
      </c>
      <c r="F157" s="43">
        <v>2369.6906620599998</v>
      </c>
      <c r="G157" s="43">
        <v>561.16277286000002</v>
      </c>
      <c r="H157" s="43">
        <v>1481.65322317</v>
      </c>
      <c r="I157" s="43">
        <v>326.87466603000001</v>
      </c>
      <c r="J157" s="43">
        <v>2456.8561144099999</v>
      </c>
      <c r="K157" s="43">
        <v>63.361922020000002</v>
      </c>
      <c r="L157" s="43">
        <v>241.66142174000001</v>
      </c>
      <c r="M157" s="43">
        <v>2151.8327706499999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4748.6012742700004</v>
      </c>
      <c r="C158" s="43">
        <f t="shared" ref="C158" si="274">G158+K158</f>
        <v>615.36121125</v>
      </c>
      <c r="D158" s="43">
        <f t="shared" ref="D158" si="275">H158+L158</f>
        <v>1692.43724013</v>
      </c>
      <c r="E158" s="43">
        <f t="shared" ref="E158" si="276">I158+M158</f>
        <v>2440.8028228900002</v>
      </c>
      <c r="F158" s="43">
        <v>2338.1597293300001</v>
      </c>
      <c r="G158" s="43">
        <v>552.05423994</v>
      </c>
      <c r="H158" s="43">
        <v>1458.2346475899999</v>
      </c>
      <c r="I158" s="43">
        <v>327.87084179999999</v>
      </c>
      <c r="J158" s="43">
        <v>2410.4415449399999</v>
      </c>
      <c r="K158" s="43">
        <v>63.306971310000002</v>
      </c>
      <c r="L158" s="43">
        <v>234.20259254000001</v>
      </c>
      <c r="M158" s="43">
        <v>2112.9319810900001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4672.17399948</v>
      </c>
      <c r="C159" s="43">
        <f t="shared" ref="C159" si="277">G159+K159</f>
        <v>605.03521596000007</v>
      </c>
      <c r="D159" s="43">
        <f t="shared" ref="D159" si="278">H159+L159</f>
        <v>1668.2501968000001</v>
      </c>
      <c r="E159" s="43">
        <f t="shared" ref="E159" si="279">I159+M159</f>
        <v>2398.8885867200001</v>
      </c>
      <c r="F159" s="43">
        <v>2323.1650194499998</v>
      </c>
      <c r="G159" s="43">
        <v>544.18412879000005</v>
      </c>
      <c r="H159" s="43">
        <v>1440.5587866400001</v>
      </c>
      <c r="I159" s="43">
        <v>338.42210402000001</v>
      </c>
      <c r="J159" s="43">
        <v>2349.0089800300002</v>
      </c>
      <c r="K159" s="43">
        <v>60.85108717</v>
      </c>
      <c r="L159" s="43">
        <v>227.69141016</v>
      </c>
      <c r="M159" s="43">
        <v>2060.4664827000001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4715.6444443800001</v>
      </c>
      <c r="C160" s="43">
        <f t="shared" ref="C160" si="280">G160+K160</f>
        <v>590.84003533000009</v>
      </c>
      <c r="D160" s="43">
        <f t="shared" ref="D160" si="281">H160+L160</f>
        <v>1678.04615676</v>
      </c>
      <c r="E160" s="43">
        <f t="shared" ref="E160" si="282">I160+M160</f>
        <v>2446.7582522900002</v>
      </c>
      <c r="F160" s="43">
        <v>2321.0430772999998</v>
      </c>
      <c r="G160" s="43">
        <v>529.35055334000003</v>
      </c>
      <c r="H160" s="43">
        <v>1449.96049698</v>
      </c>
      <c r="I160" s="43">
        <v>341.73202698</v>
      </c>
      <c r="J160" s="43">
        <v>2394.6013670799998</v>
      </c>
      <c r="K160" s="43">
        <v>61.489481990000002</v>
      </c>
      <c r="L160" s="43">
        <v>228.08565977999999</v>
      </c>
      <c r="M160" s="43">
        <v>2105.02622531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4721.0308791799998</v>
      </c>
      <c r="C161" s="43">
        <f t="shared" ref="C161" si="283">G161+K161</f>
        <v>566.47008693999999</v>
      </c>
      <c r="D161" s="43">
        <f t="shared" ref="D161" si="284">H161+L161</f>
        <v>1676.01384108</v>
      </c>
      <c r="E161" s="43">
        <f t="shared" ref="E161" si="285">I161+M161</f>
        <v>2478.5469511599999</v>
      </c>
      <c r="F161" s="43">
        <v>2296.2597747899999</v>
      </c>
      <c r="G161" s="43">
        <v>505.24418695000003</v>
      </c>
      <c r="H161" s="43">
        <v>1445.94195051</v>
      </c>
      <c r="I161" s="43">
        <v>345.07363733</v>
      </c>
      <c r="J161" s="43">
        <v>2424.7711043899999</v>
      </c>
      <c r="K161" s="43">
        <v>61.225899990000002</v>
      </c>
      <c r="L161" s="43">
        <v>230.07189056999999</v>
      </c>
      <c r="M161" s="43">
        <v>2133.4733138299998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4712.6848250100002</v>
      </c>
      <c r="C162" s="43">
        <f t="shared" ref="C162" si="286">G162+K162</f>
        <v>590.89306465000004</v>
      </c>
      <c r="D162" s="43">
        <f t="shared" ref="D162" si="287">H162+L162</f>
        <v>1645.3711253899999</v>
      </c>
      <c r="E162" s="43">
        <f t="shared" ref="E162" si="288">I162+M162</f>
        <v>2476.4206349700003</v>
      </c>
      <c r="F162" s="43">
        <v>2299.6149175</v>
      </c>
      <c r="G162" s="43">
        <v>530.80388099000004</v>
      </c>
      <c r="H162" s="43">
        <v>1416.7283250099999</v>
      </c>
      <c r="I162" s="43">
        <v>352.08271150000002</v>
      </c>
      <c r="J162" s="43">
        <v>2413.0699075100001</v>
      </c>
      <c r="K162" s="43">
        <v>60.089183660000003</v>
      </c>
      <c r="L162" s="43">
        <v>228.64280038000001</v>
      </c>
      <c r="M162" s="43">
        <v>2124.3379234700001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4576.7511541599997</v>
      </c>
      <c r="C163" s="43">
        <f t="shared" ref="C163" si="289">G163+K163</f>
        <v>523.01340184000003</v>
      </c>
      <c r="D163" s="43">
        <f t="shared" ref="D163" si="290">H163+L163</f>
        <v>1622.8485175100002</v>
      </c>
      <c r="E163" s="43">
        <f t="shared" ref="E163" si="291">I163+M163</f>
        <v>2430.8892348099998</v>
      </c>
      <c r="F163" s="43">
        <v>2227.8439577200002</v>
      </c>
      <c r="G163" s="43">
        <v>466.72036943000001</v>
      </c>
      <c r="H163" s="43">
        <v>1402.8002485500001</v>
      </c>
      <c r="I163" s="43">
        <v>358.32333973999999</v>
      </c>
      <c r="J163" s="43">
        <v>2348.90719644</v>
      </c>
      <c r="K163" s="43">
        <v>56.293032410000002</v>
      </c>
      <c r="L163" s="43">
        <v>220.04826896</v>
      </c>
      <c r="M163" s="43">
        <v>2072.5658950699999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4600.4755440999998</v>
      </c>
      <c r="C164" s="43">
        <f t="shared" ref="C164" si="292">G164+K164</f>
        <v>529.52406192000001</v>
      </c>
      <c r="D164" s="43">
        <f t="shared" ref="D164" si="293">H164+L164</f>
        <v>1612.7741838699999</v>
      </c>
      <c r="E164" s="43">
        <f t="shared" ref="E164" si="294">I164+M164</f>
        <v>2458.17729831</v>
      </c>
      <c r="F164" s="43">
        <v>2243.465385</v>
      </c>
      <c r="G164" s="43">
        <v>481.12450047999999</v>
      </c>
      <c r="H164" s="43">
        <v>1392.16017382</v>
      </c>
      <c r="I164" s="43">
        <v>370.18071070000002</v>
      </c>
      <c r="J164" s="43">
        <v>2357.0101590999998</v>
      </c>
      <c r="K164" s="43">
        <v>48.399561439999999</v>
      </c>
      <c r="L164" s="43">
        <v>220.61401004999999</v>
      </c>
      <c r="M164" s="43">
        <v>2087.99658761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4706.6330208700001</v>
      </c>
      <c r="C165" s="43">
        <f t="shared" ref="C165" si="295">G165+K165</f>
        <v>549.94667866999998</v>
      </c>
      <c r="D165" s="43">
        <f t="shared" ref="D165" si="296">H165+L165</f>
        <v>1597.1366942299999</v>
      </c>
      <c r="E165" s="43">
        <f t="shared" ref="E165" si="297">I165+M165</f>
        <v>2559.54964797</v>
      </c>
      <c r="F165" s="43">
        <v>2260.4866633699999</v>
      </c>
      <c r="G165" s="43">
        <v>499.79596058999999</v>
      </c>
      <c r="H165" s="43">
        <v>1380.3212093499999</v>
      </c>
      <c r="I165" s="43">
        <v>380.36949342999998</v>
      </c>
      <c r="J165" s="43">
        <v>2446.1463574999998</v>
      </c>
      <c r="K165" s="43">
        <v>50.150718079999997</v>
      </c>
      <c r="L165" s="43">
        <v>216.81548488000001</v>
      </c>
      <c r="M165" s="43">
        <v>2179.1801545399999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4829.9506620900002</v>
      </c>
      <c r="C166" s="43">
        <f t="shared" ref="C166" si="298">G166+K166</f>
        <v>573.02927826999996</v>
      </c>
      <c r="D166" s="43">
        <f t="shared" ref="D166" si="299">H166+L166</f>
        <v>1551.73481586</v>
      </c>
      <c r="E166" s="43">
        <f t="shared" ref="E166" si="300">I166+M166</f>
        <v>2705.18656796</v>
      </c>
      <c r="F166" s="43">
        <v>2229.5997446800002</v>
      </c>
      <c r="G166" s="43">
        <v>520.26591816999996</v>
      </c>
      <c r="H166" s="43">
        <v>1322.3885473</v>
      </c>
      <c r="I166" s="43">
        <v>386.94527921000002</v>
      </c>
      <c r="J166" s="43">
        <v>2600.35091741</v>
      </c>
      <c r="K166" s="43">
        <v>52.7633601</v>
      </c>
      <c r="L166" s="43">
        <v>229.34626856</v>
      </c>
      <c r="M166" s="43">
        <v>2318.24128875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4761.0918488200005</v>
      </c>
      <c r="C167" s="43">
        <f t="shared" ref="C167" si="301">G167+K167</f>
        <v>576.50110092</v>
      </c>
      <c r="D167" s="43">
        <f t="shared" ref="D167" si="302">H167+L167</f>
        <v>3696.5653228199999</v>
      </c>
      <c r="E167" s="43">
        <f t="shared" ref="E167" si="303">I167+M167</f>
        <v>488.02542507999999</v>
      </c>
      <c r="F167" s="43">
        <v>2220.1069013199999</v>
      </c>
      <c r="G167" s="43">
        <v>525.34751263999999</v>
      </c>
      <c r="H167" s="43">
        <v>1315.4851108600001</v>
      </c>
      <c r="I167" s="43">
        <v>379.27427782000001</v>
      </c>
      <c r="J167" s="43">
        <v>2540.9849475000001</v>
      </c>
      <c r="K167" s="43">
        <v>51.153588280000001</v>
      </c>
      <c r="L167" s="43">
        <v>2381.0802119599998</v>
      </c>
      <c r="M167" s="43">
        <v>108.75114726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4796.1426345299997</v>
      </c>
      <c r="C168" s="43">
        <f t="shared" ref="C168" si="304">G168+K168</f>
        <v>579.83814667000001</v>
      </c>
      <c r="D168" s="43">
        <f t="shared" ref="D168" si="305">H168+L168</f>
        <v>3725.1386748999998</v>
      </c>
      <c r="E168" s="43">
        <f t="shared" ref="E168" si="306">I168+M168</f>
        <v>491.16581295999998</v>
      </c>
      <c r="F168" s="43">
        <v>2226.6650704600002</v>
      </c>
      <c r="G168" s="43">
        <v>528.41876837999996</v>
      </c>
      <c r="H168" s="43">
        <v>1314.6065601099999</v>
      </c>
      <c r="I168" s="43">
        <v>383.63974196999999</v>
      </c>
      <c r="J168" s="43">
        <v>2569.47756407</v>
      </c>
      <c r="K168" s="43">
        <v>51.419378289999997</v>
      </c>
      <c r="L168" s="43">
        <v>2410.5321147899999</v>
      </c>
      <c r="M168" s="43">
        <v>107.52607098999999</v>
      </c>
      <c r="N168" s="43"/>
      <c r="O168" s="43"/>
      <c r="P168" s="43"/>
      <c r="Q168" s="43"/>
    </row>
    <row r="169" spans="1:17" collapsed="1">
      <c r="A169" s="8">
        <v>45352</v>
      </c>
      <c r="B169" s="43">
        <v>4897.6876714399996</v>
      </c>
      <c r="C169" s="43">
        <f t="shared" ref="C169" si="307">G169+K169</f>
        <v>571.13106903000005</v>
      </c>
      <c r="D169" s="43">
        <f t="shared" ref="D169" si="308">H169+L169</f>
        <v>3829.2443347000003</v>
      </c>
      <c r="E169" s="43">
        <f t="shared" ref="E169" si="309">I169+M169</f>
        <v>497.31226771000001</v>
      </c>
      <c r="F169" s="43">
        <v>2243.4727981999999</v>
      </c>
      <c r="G169" s="43">
        <v>518.59070967000002</v>
      </c>
      <c r="H169" s="43">
        <v>1338.1407134000001</v>
      </c>
      <c r="I169" s="43">
        <v>386.74137512999999</v>
      </c>
      <c r="J169" s="43">
        <v>2654.2148732400001</v>
      </c>
      <c r="K169" s="43">
        <v>52.540359359999997</v>
      </c>
      <c r="L169" s="43">
        <v>2491.1036213000002</v>
      </c>
      <c r="M169" s="43">
        <v>110.57089258000001</v>
      </c>
      <c r="N169" s="43"/>
      <c r="O169" s="43"/>
      <c r="P169" s="43"/>
      <c r="Q169" s="43"/>
    </row>
    <row r="170" spans="1:17">
      <c r="A170" s="8">
        <v>45383</v>
      </c>
      <c r="B170" s="43">
        <v>4945.4745664299999</v>
      </c>
      <c r="C170" s="43">
        <f t="shared" ref="C170" si="310">G170+K170</f>
        <v>552.99350156000003</v>
      </c>
      <c r="D170" s="43">
        <f t="shared" ref="D170" si="311">H170+L170</f>
        <v>3891.9643028700002</v>
      </c>
      <c r="E170" s="43">
        <f t="shared" ref="E170" si="312">I170+M170</f>
        <v>500.51676199999997</v>
      </c>
      <c r="F170" s="43">
        <v>2264.36269778</v>
      </c>
      <c r="G170" s="43">
        <v>500.29184033000001</v>
      </c>
      <c r="H170" s="43">
        <v>1374.6816632699999</v>
      </c>
      <c r="I170" s="43">
        <v>389.38919418</v>
      </c>
      <c r="J170" s="43">
        <v>2681.1118686499999</v>
      </c>
      <c r="K170" s="43">
        <v>52.701661229999999</v>
      </c>
      <c r="L170" s="43">
        <v>2517.2826396</v>
      </c>
      <c r="M170" s="43">
        <v>111.12756782</v>
      </c>
      <c r="N170" s="43"/>
      <c r="O170" s="43"/>
      <c r="P170" s="43"/>
      <c r="Q170" s="43"/>
    </row>
    <row r="171" spans="1:17">
      <c r="A171" s="8">
        <v>45413</v>
      </c>
      <c r="B171" s="43">
        <v>4996.6039916899999</v>
      </c>
      <c r="C171" s="43">
        <f t="shared" ref="C171" si="313">G171+K171</f>
        <v>499.11906598000002</v>
      </c>
      <c r="D171" s="43">
        <f t="shared" ref="D171" si="314">H171+L171</f>
        <v>3869.2520949700001</v>
      </c>
      <c r="E171" s="43">
        <f t="shared" ref="E171" si="315">I171+M171</f>
        <v>628.23283074000005</v>
      </c>
      <c r="F171" s="43">
        <v>2217.2259464399999</v>
      </c>
      <c r="G171" s="43">
        <v>445.21860318</v>
      </c>
      <c r="H171" s="43">
        <v>1384.6982054</v>
      </c>
      <c r="I171" s="43">
        <v>387.30913786000002</v>
      </c>
      <c r="J171" s="43">
        <v>2779.37804525</v>
      </c>
      <c r="K171" s="43">
        <v>53.9004628</v>
      </c>
      <c r="L171" s="43">
        <v>2484.5538895700001</v>
      </c>
      <c r="M171" s="43">
        <v>240.92369288</v>
      </c>
      <c r="N171" s="43"/>
      <c r="O171" s="43"/>
      <c r="P171" s="43"/>
      <c r="Q171" s="43"/>
    </row>
    <row r="172" spans="1:17">
      <c r="A172" s="8">
        <v>45444</v>
      </c>
      <c r="B172" s="43">
        <v>4800.8076379699996</v>
      </c>
      <c r="C172" s="43">
        <f t="shared" ref="C172" si="316">G172+K172</f>
        <v>374.85464486000001</v>
      </c>
      <c r="D172" s="43">
        <f t="shared" ref="D172" si="317">H172+L172</f>
        <v>3798.3058807099997</v>
      </c>
      <c r="E172" s="43">
        <f t="shared" ref="E172" si="318">I172+M172</f>
        <v>627.64711239999997</v>
      </c>
      <c r="F172" s="43">
        <v>2141.0259545600002</v>
      </c>
      <c r="G172" s="43">
        <v>374.85464486000001</v>
      </c>
      <c r="H172" s="43">
        <v>1376.4776379699999</v>
      </c>
      <c r="I172" s="43">
        <v>389.69367173000001</v>
      </c>
      <c r="J172" s="43">
        <v>2659.7816834099999</v>
      </c>
      <c r="K172" s="43">
        <v>0</v>
      </c>
      <c r="L172" s="43">
        <v>2421.82824274</v>
      </c>
      <c r="M172" s="43">
        <v>237.95344066999999</v>
      </c>
      <c r="N172" s="43"/>
      <c r="O172" s="43"/>
      <c r="P172" s="43"/>
      <c r="Q172" s="43"/>
    </row>
    <row r="173" spans="1:17">
      <c r="A173" s="8">
        <v>45474</v>
      </c>
      <c r="B173" s="43">
        <v>4895.9412482999996</v>
      </c>
      <c r="C173" s="43">
        <f t="shared" ref="C173" si="319">G173+K173</f>
        <v>380.36068139999998</v>
      </c>
      <c r="D173" s="43">
        <f t="shared" ref="D173" si="320">H173+L173</f>
        <v>3883.9796876700002</v>
      </c>
      <c r="E173" s="43">
        <f t="shared" ref="E173" si="321">I173+M173</f>
        <v>631.60087923000003</v>
      </c>
      <c r="F173" s="43">
        <v>2152.9230646699998</v>
      </c>
      <c r="G173" s="43">
        <v>380.36068139999998</v>
      </c>
      <c r="H173" s="43">
        <v>1384.43556098</v>
      </c>
      <c r="I173" s="43">
        <v>388.12682229000001</v>
      </c>
      <c r="J173" s="43">
        <v>2743.0181836299998</v>
      </c>
      <c r="K173" s="43">
        <v>0</v>
      </c>
      <c r="L173" s="43">
        <v>2499.5441266900002</v>
      </c>
      <c r="M173" s="43">
        <v>243.47405694</v>
      </c>
      <c r="N173" s="43"/>
      <c r="O173" s="43"/>
      <c r="P173" s="43"/>
      <c r="Q173" s="43"/>
    </row>
    <row r="174" spans="1:17">
      <c r="A174" s="8">
        <v>45505</v>
      </c>
      <c r="B174" s="43">
        <v>5012.5977931500001</v>
      </c>
      <c r="C174" s="43">
        <f t="shared" ref="C174" si="322">G174+K174</f>
        <v>382.57401097000002</v>
      </c>
      <c r="D174" s="43">
        <f t="shared" ref="D174" si="323">H174+L174</f>
        <v>3987.9950656800002</v>
      </c>
      <c r="E174" s="43">
        <f t="shared" ref="E174" si="324">I174+M174</f>
        <v>642.02871649999997</v>
      </c>
      <c r="F174" s="43">
        <v>2172.1452263800002</v>
      </c>
      <c r="G174" s="43">
        <v>382.57401097000002</v>
      </c>
      <c r="H174" s="43">
        <v>1397.29156134</v>
      </c>
      <c r="I174" s="43">
        <v>392.27965406999999</v>
      </c>
      <c r="J174" s="43">
        <v>2840.45256677</v>
      </c>
      <c r="K174" s="43">
        <v>0</v>
      </c>
      <c r="L174" s="43">
        <v>2590.7035043400001</v>
      </c>
      <c r="M174" s="43">
        <v>249.74906243000001</v>
      </c>
      <c r="N174" s="43"/>
      <c r="O174" s="43"/>
      <c r="P174" s="43"/>
      <c r="Q174" s="43"/>
    </row>
    <row r="175" spans="1:17">
      <c r="A175" s="8">
        <v>45536</v>
      </c>
      <c r="B175" s="43">
        <v>5091.3977171099996</v>
      </c>
      <c r="C175" s="43">
        <f t="shared" ref="C175" si="325">G175+K175</f>
        <v>423.73434051999999</v>
      </c>
      <c r="D175" s="43">
        <f t="shared" ref="D175" si="326">H175+L175</f>
        <v>4022.75146632</v>
      </c>
      <c r="E175" s="43">
        <f t="shared" ref="E175" si="327">I175+M175</f>
        <v>644.91191026999991</v>
      </c>
      <c r="F175" s="43">
        <v>2165.0806562399998</v>
      </c>
      <c r="G175" s="43">
        <v>423.73434051999999</v>
      </c>
      <c r="H175" s="43">
        <v>1346.9581363699999</v>
      </c>
      <c r="I175" s="43">
        <v>394.38817934999997</v>
      </c>
      <c r="J175" s="43">
        <v>2926.3170608700002</v>
      </c>
      <c r="K175" s="43">
        <v>0</v>
      </c>
      <c r="L175" s="43">
        <v>2675.79332995</v>
      </c>
      <c r="M175" s="43">
        <v>250.52373091999999</v>
      </c>
      <c r="N175" s="43"/>
      <c r="O175" s="43"/>
      <c r="P175" s="43"/>
      <c r="Q175" s="43"/>
    </row>
    <row r="176" spans="1:17">
      <c r="A176" s="8">
        <v>45566</v>
      </c>
      <c r="B176" s="43">
        <v>4972.0280686300002</v>
      </c>
      <c r="C176" s="43">
        <f t="shared" ref="C176" si="328">G176+K176</f>
        <v>384.09595715</v>
      </c>
      <c r="D176" s="43">
        <f t="shared" ref="D176" si="329">H176+L176</f>
        <v>3951.8788169499999</v>
      </c>
      <c r="E176" s="43">
        <f t="shared" ref="E176" si="330">I176+M176</f>
        <v>636.05329453000002</v>
      </c>
      <c r="F176" s="43">
        <v>2111.9385273399998</v>
      </c>
      <c r="G176" s="43">
        <v>384.09595715</v>
      </c>
      <c r="H176" s="43">
        <v>1334.0964653999999</v>
      </c>
      <c r="I176" s="43">
        <v>393.74610479</v>
      </c>
      <c r="J176" s="43">
        <v>2860.0895412899999</v>
      </c>
      <c r="K176" s="43">
        <v>0</v>
      </c>
      <c r="L176" s="43">
        <v>2617.7823515499999</v>
      </c>
      <c r="M176" s="43">
        <v>242.30718974000001</v>
      </c>
      <c r="N176" s="43"/>
      <c r="O176" s="43"/>
      <c r="P176" s="43"/>
      <c r="Q176" s="43"/>
    </row>
    <row r="177" spans="1:17">
      <c r="A177" s="8">
        <v>45597</v>
      </c>
      <c r="B177" s="43">
        <v>4993.9353543999996</v>
      </c>
      <c r="C177" s="43">
        <f t="shared" ref="C177" si="331">G177+K177</f>
        <v>402.18377643000002</v>
      </c>
      <c r="D177" s="43">
        <f t="shared" ref="D177" si="332">H177+L177</f>
        <v>3956.0859821599997</v>
      </c>
      <c r="E177" s="43">
        <f t="shared" ref="E177" si="333">I177+M177</f>
        <v>635.66559581000001</v>
      </c>
      <c r="F177" s="43">
        <v>2173.75308322</v>
      </c>
      <c r="G177" s="43">
        <v>402.18377643000002</v>
      </c>
      <c r="H177" s="43">
        <v>1372.4531442499999</v>
      </c>
      <c r="I177" s="43">
        <v>399.11616254</v>
      </c>
      <c r="J177" s="43">
        <v>2820.18227118</v>
      </c>
      <c r="K177" s="43">
        <v>0</v>
      </c>
      <c r="L177" s="43">
        <v>2583.63283791</v>
      </c>
      <c r="M177" s="43">
        <v>236.54943327000001</v>
      </c>
      <c r="N177" s="43"/>
      <c r="O177" s="43"/>
      <c r="P177" s="43"/>
      <c r="Q177" s="43"/>
    </row>
    <row r="178" spans="1:17">
      <c r="A178" s="8">
        <v>45627</v>
      </c>
      <c r="B178" s="43">
        <v>4164.8482750000003</v>
      </c>
      <c r="C178" s="43">
        <f t="shared" ref="C178" si="334">G178+K178</f>
        <v>266.59542751999999</v>
      </c>
      <c r="D178" s="43">
        <f t="shared" ref="D178" si="335">H178+L178</f>
        <v>3538.4816559999999</v>
      </c>
      <c r="E178" s="43">
        <f t="shared" ref="E178" si="336">I178+M178</f>
        <v>359.77119147999997</v>
      </c>
      <c r="F178" s="43">
        <v>1325.7148268599999</v>
      </c>
      <c r="G178" s="43">
        <v>266.59542751999999</v>
      </c>
      <c r="H178" s="43">
        <v>934.53739507</v>
      </c>
      <c r="I178" s="43">
        <v>124.58200427</v>
      </c>
      <c r="J178" s="43">
        <v>2839.1334481399999</v>
      </c>
      <c r="K178" s="43">
        <v>0</v>
      </c>
      <c r="L178" s="43">
        <v>2603.9442609299999</v>
      </c>
      <c r="M178" s="43">
        <v>235.18918721</v>
      </c>
      <c r="N178" s="43"/>
      <c r="O178" s="43"/>
      <c r="P178" s="43"/>
      <c r="Q178" s="43"/>
    </row>
    <row r="179" spans="1:17">
      <c r="A179" s="8">
        <v>45658</v>
      </c>
      <c r="B179" s="43">
        <v>4157.8247106700001</v>
      </c>
      <c r="C179" s="43">
        <f t="shared" ref="C179" si="337">G179+K179</f>
        <v>259.09211102</v>
      </c>
      <c r="D179" s="43">
        <f t="shared" ref="D179" si="338">H179+L179</f>
        <v>3543.48523578</v>
      </c>
      <c r="E179" s="43">
        <f t="shared" ref="E179" si="339">I179+M179</f>
        <v>355.24736387000002</v>
      </c>
      <c r="F179" s="43">
        <v>1329.3831924599999</v>
      </c>
      <c r="G179" s="43">
        <v>259.09211102</v>
      </c>
      <c r="H179" s="43">
        <v>946.86295273999997</v>
      </c>
      <c r="I179" s="43">
        <v>123.4281287</v>
      </c>
      <c r="J179" s="43">
        <v>2828.4415182100001</v>
      </c>
      <c r="K179" s="43">
        <v>0</v>
      </c>
      <c r="L179" s="43">
        <v>2596.6222830400002</v>
      </c>
      <c r="M179" s="43">
        <v>231.81923517000001</v>
      </c>
      <c r="N179" s="43"/>
      <c r="O179" s="43"/>
      <c r="P179" s="43"/>
      <c r="Q179" s="43"/>
    </row>
    <row r="180" spans="1:17">
      <c r="A180" s="8">
        <v>45689</v>
      </c>
      <c r="B180" s="43">
        <v>4114.97575581</v>
      </c>
      <c r="C180" s="43">
        <f t="shared" ref="C180" si="340">G180+K180</f>
        <v>215.44680149999999</v>
      </c>
      <c r="D180" s="43">
        <f t="shared" ref="D180" si="341">H180+L180</f>
        <v>3545.7551486299999</v>
      </c>
      <c r="E180" s="43">
        <f t="shared" ref="E180" si="342">I180+M180</f>
        <v>353.77380568000001</v>
      </c>
      <c r="F180" s="43">
        <v>1273.5597749000001</v>
      </c>
      <c r="G180" s="43">
        <v>215.44680149999999</v>
      </c>
      <c r="H180" s="43">
        <v>934.37330037000004</v>
      </c>
      <c r="I180" s="43">
        <v>123.73967303000001</v>
      </c>
      <c r="J180" s="43">
        <v>2841.4159809100001</v>
      </c>
      <c r="K180" s="43">
        <v>0</v>
      </c>
      <c r="L180" s="43">
        <v>2611.38184826</v>
      </c>
      <c r="M180" s="43">
        <v>230.03413265</v>
      </c>
      <c r="N180" s="43"/>
      <c r="O180" s="43"/>
      <c r="P180" s="43"/>
      <c r="Q180" s="43"/>
    </row>
    <row r="181" spans="1:17">
      <c r="A181" s="8">
        <v>45717</v>
      </c>
      <c r="B181" s="43">
        <v>2755.5744907399999</v>
      </c>
      <c r="C181" s="43">
        <f t="shared" ref="C181" si="343">G181+K181</f>
        <v>207.97377435999999</v>
      </c>
      <c r="D181" s="43">
        <f t="shared" ref="D181" si="344">H181+L181</f>
        <v>2195.2295757100001</v>
      </c>
      <c r="E181" s="43">
        <f t="shared" ref="E181" si="345">I181+M181</f>
        <v>352.37114067000005</v>
      </c>
      <c r="F181" s="43">
        <v>1247.5943483399999</v>
      </c>
      <c r="G181" s="43">
        <v>207.97377435999999</v>
      </c>
      <c r="H181" s="43">
        <v>921.66946093000001</v>
      </c>
      <c r="I181" s="43">
        <v>117.95111305</v>
      </c>
      <c r="J181" s="43">
        <v>1507.9801424</v>
      </c>
      <c r="K181" s="43">
        <v>0</v>
      </c>
      <c r="L181" s="43">
        <v>1273.56011478</v>
      </c>
      <c r="M181" s="43">
        <v>234.42002762000001</v>
      </c>
      <c r="N181" s="43"/>
      <c r="O181" s="43"/>
      <c r="P181" s="43"/>
      <c r="Q181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9.6640625" style="18" customWidth="1"/>
    <col min="3" max="13" width="9.33203125" style="18" customWidth="1"/>
    <col min="14" max="16384" width="9.109375" style="18"/>
  </cols>
  <sheetData>
    <row r="1" spans="1:17">
      <c r="A1" s="17" t="s">
        <v>129</v>
      </c>
    </row>
    <row r="2" spans="1:17" ht="5.25" customHeight="1"/>
    <row r="3" spans="1:17" ht="28.5" customHeight="1">
      <c r="A3" s="188" t="s">
        <v>76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2" t="s">
        <v>128</v>
      </c>
    </row>
    <row r="5" spans="1:17" ht="12.75" customHeight="1">
      <c r="A5" s="13" t="s">
        <v>226</v>
      </c>
    </row>
    <row r="6" spans="1:17" s="20" customFormat="1" ht="12.75" customHeight="1">
      <c r="A6" s="190" t="s">
        <v>0</v>
      </c>
      <c r="B6" s="179" t="s">
        <v>16</v>
      </c>
      <c r="C6" s="198" t="s">
        <v>7</v>
      </c>
      <c r="D6" s="199"/>
      <c r="E6" s="200"/>
      <c r="F6" s="195" t="s">
        <v>2</v>
      </c>
      <c r="G6" s="196"/>
      <c r="H6" s="196"/>
      <c r="I6" s="196"/>
      <c r="J6" s="196"/>
      <c r="K6" s="196"/>
      <c r="L6" s="196"/>
      <c r="M6" s="197"/>
    </row>
    <row r="7" spans="1:17" s="20" customFormat="1" ht="16.5" customHeight="1">
      <c r="A7" s="191"/>
      <c r="B7" s="179"/>
      <c r="C7" s="201"/>
      <c r="D7" s="202"/>
      <c r="E7" s="203"/>
      <c r="F7" s="195" t="s">
        <v>17</v>
      </c>
      <c r="G7" s="196"/>
      <c r="H7" s="196"/>
      <c r="I7" s="197"/>
      <c r="J7" s="195" t="s">
        <v>9</v>
      </c>
      <c r="K7" s="196"/>
      <c r="L7" s="196"/>
      <c r="M7" s="197"/>
    </row>
    <row r="8" spans="1:17" s="20" customFormat="1" ht="82.5" customHeight="1">
      <c r="A8" s="192"/>
      <c r="B8" s="179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.7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</row>
    <row r="11" spans="1:17" ht="12.75" hidden="1" customHeight="1" outlineLevel="1">
      <c r="A11" s="8">
        <v>40544</v>
      </c>
      <c r="B11" s="43">
        <v>3652.7418361499999</v>
      </c>
      <c r="C11" s="43">
        <f>G11+K11</f>
        <v>308.75604514999998</v>
      </c>
      <c r="D11" s="43">
        <f t="shared" ref="D11:E11" si="0">H11+L11</f>
        <v>503.06796307000002</v>
      </c>
      <c r="E11" s="43">
        <f t="shared" si="0"/>
        <v>2840.9178279299999</v>
      </c>
      <c r="F11" s="43">
        <v>1071.3532863299999</v>
      </c>
      <c r="G11" s="43">
        <v>284.26498998</v>
      </c>
      <c r="H11" s="43">
        <v>258.32105057000001</v>
      </c>
      <c r="I11" s="43">
        <v>528.76724578000005</v>
      </c>
      <c r="J11" s="43">
        <v>2581.3885498200002</v>
      </c>
      <c r="K11" s="43">
        <v>24.491055169999999</v>
      </c>
      <c r="L11" s="43">
        <v>244.74691250000001</v>
      </c>
      <c r="M11" s="43">
        <v>2312.15058215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3641.1554376499998</v>
      </c>
      <c r="C12" s="43">
        <f t="shared" ref="C12:C67" si="1">G12+K12</f>
        <v>329.18913480999998</v>
      </c>
      <c r="D12" s="43">
        <f t="shared" ref="D12:D67" si="2">H12+L12</f>
        <v>495.52259143000003</v>
      </c>
      <c r="E12" s="43">
        <f t="shared" ref="E12:E67" si="3">I12+M12</f>
        <v>2816.4437114100001</v>
      </c>
      <c r="F12" s="43">
        <v>1083.43280097</v>
      </c>
      <c r="G12" s="43">
        <v>299.5167533</v>
      </c>
      <c r="H12" s="43">
        <v>256.83558748000002</v>
      </c>
      <c r="I12" s="43">
        <v>527.08046019000005</v>
      </c>
      <c r="J12" s="43">
        <v>2557.7226366800001</v>
      </c>
      <c r="K12" s="43">
        <v>29.672381510000001</v>
      </c>
      <c r="L12" s="43">
        <v>238.68700394999999</v>
      </c>
      <c r="M12" s="43">
        <v>2289.3632512200002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3637.9457118199998</v>
      </c>
      <c r="C13" s="43">
        <f t="shared" si="1"/>
        <v>351.25377379999998</v>
      </c>
      <c r="D13" s="43">
        <f t="shared" si="2"/>
        <v>488.35631989000001</v>
      </c>
      <c r="E13" s="43">
        <f t="shared" si="3"/>
        <v>2798.3356181300001</v>
      </c>
      <c r="F13" s="43">
        <v>1104.9510153799999</v>
      </c>
      <c r="G13" s="43">
        <v>321.44938560999998</v>
      </c>
      <c r="H13" s="43">
        <v>255.61797314</v>
      </c>
      <c r="I13" s="43">
        <v>527.88365663000002</v>
      </c>
      <c r="J13" s="43">
        <v>2532.9946964400001</v>
      </c>
      <c r="K13" s="43">
        <v>29.804388190000001</v>
      </c>
      <c r="L13" s="43">
        <v>232.73834675000001</v>
      </c>
      <c r="M13" s="43">
        <v>2270.4519614999999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3655.0804640199999</v>
      </c>
      <c r="C14" s="43">
        <f t="shared" si="1"/>
        <v>373.81981711999998</v>
      </c>
      <c r="D14" s="43">
        <f t="shared" si="2"/>
        <v>492.53871486000003</v>
      </c>
      <c r="E14" s="43">
        <f t="shared" si="3"/>
        <v>2788.72193204</v>
      </c>
      <c r="F14" s="43">
        <v>1143.11546127</v>
      </c>
      <c r="G14" s="43">
        <v>350.22523726999998</v>
      </c>
      <c r="H14" s="43">
        <v>263.44843207000002</v>
      </c>
      <c r="I14" s="43">
        <v>529.44179193000002</v>
      </c>
      <c r="J14" s="43">
        <v>2511.9650027500002</v>
      </c>
      <c r="K14" s="43">
        <v>23.594579849999999</v>
      </c>
      <c r="L14" s="43">
        <v>229.09028279</v>
      </c>
      <c r="M14" s="43">
        <v>2259.28014011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3659.7176441400002</v>
      </c>
      <c r="C15" s="43">
        <f t="shared" si="1"/>
        <v>403.95530965999995</v>
      </c>
      <c r="D15" s="43">
        <f t="shared" si="2"/>
        <v>494.74548922000002</v>
      </c>
      <c r="E15" s="43">
        <f t="shared" si="3"/>
        <v>2761.0168452600001</v>
      </c>
      <c r="F15" s="43">
        <v>1177.7091532500001</v>
      </c>
      <c r="G15" s="43">
        <v>374.40794691999997</v>
      </c>
      <c r="H15" s="43">
        <v>268.20934404000002</v>
      </c>
      <c r="I15" s="43">
        <v>535.09186228999999</v>
      </c>
      <c r="J15" s="43">
        <v>2482.0084908899998</v>
      </c>
      <c r="K15" s="43">
        <v>29.547362740000001</v>
      </c>
      <c r="L15" s="43">
        <v>226.53614518000001</v>
      </c>
      <c r="M15" s="43">
        <v>2225.9249829700002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3649.21850292</v>
      </c>
      <c r="C16" s="43">
        <f t="shared" si="1"/>
        <v>415.79128035999997</v>
      </c>
      <c r="D16" s="43">
        <f t="shared" si="2"/>
        <v>505.91338898999999</v>
      </c>
      <c r="E16" s="43">
        <f t="shared" si="3"/>
        <v>2727.5138335699999</v>
      </c>
      <c r="F16" s="43">
        <v>1212.2639862799999</v>
      </c>
      <c r="G16" s="43">
        <v>387.27219604999999</v>
      </c>
      <c r="H16" s="43">
        <v>283.57306620999998</v>
      </c>
      <c r="I16" s="43">
        <v>541.41872402000001</v>
      </c>
      <c r="J16" s="43">
        <v>2436.9545166399998</v>
      </c>
      <c r="K16" s="43">
        <v>28.51908431</v>
      </c>
      <c r="L16" s="43">
        <v>222.34032278000001</v>
      </c>
      <c r="M16" s="43">
        <v>2186.09510955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3637.1822719699999</v>
      </c>
      <c r="C17" s="43">
        <f t="shared" si="1"/>
        <v>425.15622760999997</v>
      </c>
      <c r="D17" s="43">
        <f t="shared" si="2"/>
        <v>505.72500220999996</v>
      </c>
      <c r="E17" s="43">
        <f t="shared" si="3"/>
        <v>2706.3010421499998</v>
      </c>
      <c r="F17" s="43">
        <v>1240.6726940599999</v>
      </c>
      <c r="G17" s="43">
        <v>396.32242954999998</v>
      </c>
      <c r="H17" s="43">
        <v>290.45172380999998</v>
      </c>
      <c r="I17" s="43">
        <v>553.89854070000001</v>
      </c>
      <c r="J17" s="43">
        <v>2396.5095779100002</v>
      </c>
      <c r="K17" s="43">
        <v>28.833798059999999</v>
      </c>
      <c r="L17" s="43">
        <v>215.27327840000001</v>
      </c>
      <c r="M17" s="43">
        <v>2152.4025014499998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3605.15497043</v>
      </c>
      <c r="C18" s="43">
        <f t="shared" si="1"/>
        <v>439.09410726999999</v>
      </c>
      <c r="D18" s="43">
        <f t="shared" si="2"/>
        <v>503.43208642000002</v>
      </c>
      <c r="E18" s="43">
        <f t="shared" si="3"/>
        <v>2662.6287767399999</v>
      </c>
      <c r="F18" s="43">
        <v>1274.45629525</v>
      </c>
      <c r="G18" s="43">
        <v>416.78314396000002</v>
      </c>
      <c r="H18" s="43">
        <v>297.71070506000001</v>
      </c>
      <c r="I18" s="43">
        <v>559.96244622999995</v>
      </c>
      <c r="J18" s="43">
        <v>2330.69867518</v>
      </c>
      <c r="K18" s="43">
        <v>22.310963310000002</v>
      </c>
      <c r="L18" s="43">
        <v>205.72138136000001</v>
      </c>
      <c r="M18" s="43">
        <v>2102.6663305100001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3522.23479933</v>
      </c>
      <c r="C19" s="43">
        <f t="shared" si="1"/>
        <v>450.2498104</v>
      </c>
      <c r="D19" s="43">
        <f t="shared" si="2"/>
        <v>503.70120175</v>
      </c>
      <c r="E19" s="43">
        <f t="shared" si="3"/>
        <v>2568.2837871800002</v>
      </c>
      <c r="F19" s="43">
        <v>1302.0867615100001</v>
      </c>
      <c r="G19" s="43">
        <v>426.66612411</v>
      </c>
      <c r="H19" s="43">
        <v>308.88833627000002</v>
      </c>
      <c r="I19" s="43">
        <v>566.53230112999995</v>
      </c>
      <c r="J19" s="43">
        <v>2220.1480378199999</v>
      </c>
      <c r="K19" s="43">
        <v>23.583686289999999</v>
      </c>
      <c r="L19" s="43">
        <v>194.81286548</v>
      </c>
      <c r="M19" s="43">
        <v>2001.75148605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3496.5673421199999</v>
      </c>
      <c r="C20" s="43">
        <f t="shared" si="1"/>
        <v>464.65157578000003</v>
      </c>
      <c r="D20" s="43">
        <f t="shared" si="2"/>
        <v>504.98102196000002</v>
      </c>
      <c r="E20" s="43">
        <f t="shared" si="3"/>
        <v>2526.9347443799998</v>
      </c>
      <c r="F20" s="43">
        <v>1329.5708280700001</v>
      </c>
      <c r="G20" s="43">
        <v>435.08633127000002</v>
      </c>
      <c r="H20" s="43">
        <v>310.84311112</v>
      </c>
      <c r="I20" s="43">
        <v>583.64138567999998</v>
      </c>
      <c r="J20" s="43">
        <v>2166.9965140499999</v>
      </c>
      <c r="K20" s="43">
        <v>29.565244509999999</v>
      </c>
      <c r="L20" s="43">
        <v>194.13791083999999</v>
      </c>
      <c r="M20" s="43">
        <v>1943.2933587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3428.93463363</v>
      </c>
      <c r="C21" s="43">
        <f t="shared" si="1"/>
        <v>464.24906569000001</v>
      </c>
      <c r="D21" s="43">
        <f t="shared" si="2"/>
        <v>509.84395889000001</v>
      </c>
      <c r="E21" s="43">
        <f t="shared" si="3"/>
        <v>2454.84160905</v>
      </c>
      <c r="F21" s="43">
        <v>1360.31694502</v>
      </c>
      <c r="G21" s="43">
        <v>442.31793504000001</v>
      </c>
      <c r="H21" s="43">
        <v>321.96853053000001</v>
      </c>
      <c r="I21" s="43">
        <v>596.03047945000003</v>
      </c>
      <c r="J21" s="43">
        <v>2068.6176886100002</v>
      </c>
      <c r="K21" s="43">
        <v>21.93113065</v>
      </c>
      <c r="L21" s="43">
        <v>187.87542836</v>
      </c>
      <c r="M21" s="43">
        <v>1858.8111296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3211.3692365299999</v>
      </c>
      <c r="C22" s="43">
        <f t="shared" si="1"/>
        <v>475.13372330999999</v>
      </c>
      <c r="D22" s="43">
        <f t="shared" si="2"/>
        <v>485.48347391999999</v>
      </c>
      <c r="E22" s="43">
        <f t="shared" si="3"/>
        <v>2250.7520393</v>
      </c>
      <c r="F22" s="43">
        <v>1363.0783516700001</v>
      </c>
      <c r="G22" s="43">
        <v>446.81646695000001</v>
      </c>
      <c r="H22" s="43">
        <v>321.61342858</v>
      </c>
      <c r="I22" s="43">
        <v>594.64845614000001</v>
      </c>
      <c r="J22" s="43">
        <v>1848.29088486</v>
      </c>
      <c r="K22" s="43">
        <v>28.317256359999998</v>
      </c>
      <c r="L22" s="43">
        <v>163.87004533999999</v>
      </c>
      <c r="M22" s="43">
        <v>1656.10358316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3179.9713385300001</v>
      </c>
      <c r="C23" s="43">
        <f t="shared" si="1"/>
        <v>480.45919287999999</v>
      </c>
      <c r="D23" s="43">
        <f t="shared" si="2"/>
        <v>487.90511399999997</v>
      </c>
      <c r="E23" s="43">
        <f t="shared" si="3"/>
        <v>2211.60703165</v>
      </c>
      <c r="F23" s="43">
        <v>1375.6917022299999</v>
      </c>
      <c r="G23" s="43">
        <v>452.49537724999999</v>
      </c>
      <c r="H23" s="43">
        <v>323.98998483999998</v>
      </c>
      <c r="I23" s="43">
        <v>599.20634013999995</v>
      </c>
      <c r="J23" s="43">
        <v>1804.2796363</v>
      </c>
      <c r="K23" s="43">
        <v>27.963815629999999</v>
      </c>
      <c r="L23" s="43">
        <v>163.91512915999999</v>
      </c>
      <c r="M23" s="43">
        <v>1612.4006915099999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3178.9968975000002</v>
      </c>
      <c r="C24" s="43">
        <f t="shared" si="1"/>
        <v>488.46556813000001</v>
      </c>
      <c r="D24" s="43">
        <f t="shared" si="2"/>
        <v>491.94660047000002</v>
      </c>
      <c r="E24" s="43">
        <f t="shared" si="3"/>
        <v>2198.5847288999998</v>
      </c>
      <c r="F24" s="43">
        <v>1393.2553045100001</v>
      </c>
      <c r="G24" s="43">
        <v>460.61628886</v>
      </c>
      <c r="H24" s="43">
        <v>329.91155588999999</v>
      </c>
      <c r="I24" s="43">
        <v>602.72745975999999</v>
      </c>
      <c r="J24" s="43">
        <v>1785.7415929900001</v>
      </c>
      <c r="K24" s="43">
        <v>27.84927927</v>
      </c>
      <c r="L24" s="43">
        <v>162.03504458</v>
      </c>
      <c r="M24" s="43">
        <v>1595.85726914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3149.6580435300002</v>
      </c>
      <c r="C25" s="43">
        <f t="shared" si="1"/>
        <v>502.43781311999999</v>
      </c>
      <c r="D25" s="43">
        <f t="shared" si="2"/>
        <v>495.52912349999997</v>
      </c>
      <c r="E25" s="43">
        <f t="shared" si="3"/>
        <v>2151.6911069100001</v>
      </c>
      <c r="F25" s="43">
        <v>1424.6047870100001</v>
      </c>
      <c r="G25" s="43">
        <v>476.60410482999998</v>
      </c>
      <c r="H25" s="43">
        <v>343.51851743999998</v>
      </c>
      <c r="I25" s="43">
        <v>604.48216474000003</v>
      </c>
      <c r="J25" s="43">
        <v>1725.0532565200001</v>
      </c>
      <c r="K25" s="43">
        <v>25.833708290000001</v>
      </c>
      <c r="L25" s="43">
        <v>152.01060605999999</v>
      </c>
      <c r="M25" s="43">
        <v>1547.20894217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3149.6757777500002</v>
      </c>
      <c r="C26" s="43">
        <f t="shared" si="1"/>
        <v>510.53872904000002</v>
      </c>
      <c r="D26" s="43">
        <f t="shared" si="2"/>
        <v>506.90045273999999</v>
      </c>
      <c r="E26" s="43">
        <f t="shared" si="3"/>
        <v>2132.2365959700001</v>
      </c>
      <c r="F26" s="43">
        <v>1449.8974344400001</v>
      </c>
      <c r="G26" s="43">
        <v>485.01648424000001</v>
      </c>
      <c r="H26" s="43">
        <v>356.05848018</v>
      </c>
      <c r="I26" s="43">
        <v>608.82247001999997</v>
      </c>
      <c r="J26" s="43">
        <v>1699.7783433100001</v>
      </c>
      <c r="K26" s="43">
        <v>25.522244799999999</v>
      </c>
      <c r="L26" s="43">
        <v>150.84197255999999</v>
      </c>
      <c r="M26" s="43">
        <v>1523.41412595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3158.8335960899999</v>
      </c>
      <c r="C27" s="43">
        <f t="shared" si="1"/>
        <v>531.18508725000004</v>
      </c>
      <c r="D27" s="43">
        <f t="shared" si="2"/>
        <v>514.42985984999996</v>
      </c>
      <c r="E27" s="43">
        <f t="shared" si="3"/>
        <v>2113.21864899</v>
      </c>
      <c r="F27" s="43">
        <v>1487.9546014800001</v>
      </c>
      <c r="G27" s="43">
        <v>505.53554531999998</v>
      </c>
      <c r="H27" s="43">
        <v>368.50689125000002</v>
      </c>
      <c r="I27" s="43">
        <v>613.91216491</v>
      </c>
      <c r="J27" s="43">
        <v>1670.8789946100001</v>
      </c>
      <c r="K27" s="43">
        <v>25.649541930000002</v>
      </c>
      <c r="L27" s="43">
        <v>145.92296859999999</v>
      </c>
      <c r="M27" s="43">
        <v>1499.30648408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3142.3572568</v>
      </c>
      <c r="C28" s="43">
        <f t="shared" si="1"/>
        <v>526.76100502999998</v>
      </c>
      <c r="D28" s="43">
        <f t="shared" si="2"/>
        <v>523.86753047000002</v>
      </c>
      <c r="E28" s="43">
        <f t="shared" si="3"/>
        <v>2091.7287213</v>
      </c>
      <c r="F28" s="43">
        <v>1505.1011720900001</v>
      </c>
      <c r="G28" s="43">
        <v>502.37589300000002</v>
      </c>
      <c r="H28" s="43">
        <v>379.64885944000002</v>
      </c>
      <c r="I28" s="43">
        <v>623.07641965000005</v>
      </c>
      <c r="J28" s="43">
        <v>1637.2560847100001</v>
      </c>
      <c r="K28" s="43">
        <v>24.385112029999998</v>
      </c>
      <c r="L28" s="43">
        <v>144.21867103</v>
      </c>
      <c r="M28" s="43">
        <v>1468.65230165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3103.12778084</v>
      </c>
      <c r="C29" s="43">
        <f t="shared" si="1"/>
        <v>519.24580293999998</v>
      </c>
      <c r="D29" s="43">
        <f t="shared" si="2"/>
        <v>514.98698979000005</v>
      </c>
      <c r="E29" s="43">
        <f t="shared" si="3"/>
        <v>2068.8949881099998</v>
      </c>
      <c r="F29" s="43">
        <v>1502.20382565</v>
      </c>
      <c r="G29" s="43">
        <v>496.41065437999998</v>
      </c>
      <c r="H29" s="43">
        <v>375.62626358</v>
      </c>
      <c r="I29" s="43">
        <v>630.16690769000002</v>
      </c>
      <c r="J29" s="43">
        <v>1600.92395519</v>
      </c>
      <c r="K29" s="43">
        <v>22.83514856</v>
      </c>
      <c r="L29" s="43">
        <v>139.36072621</v>
      </c>
      <c r="M29" s="43">
        <v>1438.72808042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3073.8907482700001</v>
      </c>
      <c r="C30" s="43">
        <f t="shared" si="1"/>
        <v>522.69042679000006</v>
      </c>
      <c r="D30" s="43">
        <f t="shared" si="2"/>
        <v>506.84555636999994</v>
      </c>
      <c r="E30" s="43">
        <f t="shared" si="3"/>
        <v>2044.35476511</v>
      </c>
      <c r="F30" s="43">
        <v>1499.9364813100001</v>
      </c>
      <c r="G30" s="43">
        <v>499.91142867000002</v>
      </c>
      <c r="H30" s="43">
        <v>369.63447022999998</v>
      </c>
      <c r="I30" s="43">
        <v>630.39058240999998</v>
      </c>
      <c r="J30" s="43">
        <v>1573.95426696</v>
      </c>
      <c r="K30" s="43">
        <v>22.778998120000001</v>
      </c>
      <c r="L30" s="43">
        <v>137.21108613999999</v>
      </c>
      <c r="M30" s="43">
        <v>1413.9641827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3022.5613050000002</v>
      </c>
      <c r="C31" s="43">
        <f t="shared" si="1"/>
        <v>520.67468869000004</v>
      </c>
      <c r="D31" s="43">
        <f t="shared" si="2"/>
        <v>495.16831256</v>
      </c>
      <c r="E31" s="43">
        <f t="shared" si="3"/>
        <v>2006.7183037499999</v>
      </c>
      <c r="F31" s="43">
        <v>1512.19616234</v>
      </c>
      <c r="G31" s="43">
        <v>500.78605117000001</v>
      </c>
      <c r="H31" s="43">
        <v>367.53241004</v>
      </c>
      <c r="I31" s="43">
        <v>643.87770112999999</v>
      </c>
      <c r="J31" s="43">
        <v>1510.3651426599999</v>
      </c>
      <c r="K31" s="43">
        <v>19.88863752</v>
      </c>
      <c r="L31" s="43">
        <v>127.63590252</v>
      </c>
      <c r="M31" s="43">
        <v>1362.84060262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2991.9727067600002</v>
      </c>
      <c r="C32" s="43">
        <f t="shared" si="1"/>
        <v>534.53678873000001</v>
      </c>
      <c r="D32" s="43">
        <f t="shared" si="2"/>
        <v>497.09246300000001</v>
      </c>
      <c r="E32" s="43">
        <f t="shared" si="3"/>
        <v>1960.3434550300001</v>
      </c>
      <c r="F32" s="43">
        <v>1523.5014546899999</v>
      </c>
      <c r="G32" s="43">
        <v>510.16666055000002</v>
      </c>
      <c r="H32" s="43">
        <v>370.76002604000001</v>
      </c>
      <c r="I32" s="43">
        <v>642.57476810000003</v>
      </c>
      <c r="J32" s="43">
        <v>1468.47125207</v>
      </c>
      <c r="K32" s="43">
        <v>24.370128179999998</v>
      </c>
      <c r="L32" s="43">
        <v>126.33243696</v>
      </c>
      <c r="M32" s="43">
        <v>1317.7686869300001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2985.7567889799998</v>
      </c>
      <c r="C33" s="43">
        <f t="shared" si="1"/>
        <v>541.11910610000007</v>
      </c>
      <c r="D33" s="43">
        <f t="shared" si="2"/>
        <v>499.68622304000002</v>
      </c>
      <c r="E33" s="43">
        <f t="shared" si="3"/>
        <v>1944.9514598400001</v>
      </c>
      <c r="F33" s="43">
        <v>1536.68061412</v>
      </c>
      <c r="G33" s="43">
        <v>516.70457665000004</v>
      </c>
      <c r="H33" s="43">
        <v>374.08987646000003</v>
      </c>
      <c r="I33" s="43">
        <v>645.88616101000002</v>
      </c>
      <c r="J33" s="43">
        <v>1449.07617486</v>
      </c>
      <c r="K33" s="43">
        <v>24.41452945</v>
      </c>
      <c r="L33" s="43">
        <v>125.59634658</v>
      </c>
      <c r="M33" s="43">
        <v>1299.0652988300001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2947.1568337899998</v>
      </c>
      <c r="C34" s="43">
        <f t="shared" si="1"/>
        <v>536.76010737000001</v>
      </c>
      <c r="D34" s="43">
        <f t="shared" si="2"/>
        <v>495.06111059</v>
      </c>
      <c r="E34" s="43">
        <f t="shared" si="3"/>
        <v>1915.3356158299998</v>
      </c>
      <c r="F34" s="43">
        <v>1553.7290446</v>
      </c>
      <c r="G34" s="43">
        <v>522.16946144999997</v>
      </c>
      <c r="H34" s="43">
        <v>376.31257118000002</v>
      </c>
      <c r="I34" s="43">
        <v>655.24701197000002</v>
      </c>
      <c r="J34" s="43">
        <v>1393.4277891900001</v>
      </c>
      <c r="K34" s="43">
        <v>14.59064592</v>
      </c>
      <c r="L34" s="43">
        <v>118.74853941000001</v>
      </c>
      <c r="M34" s="43">
        <v>1260.0886038599999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2943.2326617099998</v>
      </c>
      <c r="C35" s="43">
        <f t="shared" si="1"/>
        <v>548.1868981099999</v>
      </c>
      <c r="D35" s="43">
        <f t="shared" si="2"/>
        <v>506.92832142999998</v>
      </c>
      <c r="E35" s="43">
        <f t="shared" si="3"/>
        <v>1888.1174421699998</v>
      </c>
      <c r="F35" s="43">
        <v>1570.2492170400001</v>
      </c>
      <c r="G35" s="43">
        <v>533.83223941999995</v>
      </c>
      <c r="H35" s="43">
        <v>387.64710233</v>
      </c>
      <c r="I35" s="43">
        <v>648.76987528999996</v>
      </c>
      <c r="J35" s="43">
        <v>1372.9834446699999</v>
      </c>
      <c r="K35" s="43">
        <v>14.354658690000001</v>
      </c>
      <c r="L35" s="43">
        <v>119.2812191</v>
      </c>
      <c r="M35" s="43">
        <v>1239.3475668799999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2944.42451411</v>
      </c>
      <c r="C36" s="43">
        <f t="shared" si="1"/>
        <v>637.60223167999993</v>
      </c>
      <c r="D36" s="43">
        <f t="shared" si="2"/>
        <v>462.45034951000002</v>
      </c>
      <c r="E36" s="43">
        <f t="shared" si="3"/>
        <v>1844.3719329200001</v>
      </c>
      <c r="F36" s="43">
        <v>1589.98876797</v>
      </c>
      <c r="G36" s="43">
        <v>567.94149436999999</v>
      </c>
      <c r="H36" s="43">
        <v>376.13333114</v>
      </c>
      <c r="I36" s="43">
        <v>645.91394246000004</v>
      </c>
      <c r="J36" s="43">
        <v>1354.43574614</v>
      </c>
      <c r="K36" s="43">
        <v>69.660737310000002</v>
      </c>
      <c r="L36" s="43">
        <v>86.31701837</v>
      </c>
      <c r="M36" s="43">
        <v>1198.45799046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2959.7402966999998</v>
      </c>
      <c r="C37" s="43">
        <f t="shared" si="1"/>
        <v>660.53808734000006</v>
      </c>
      <c r="D37" s="43">
        <f t="shared" si="2"/>
        <v>465.85418658999998</v>
      </c>
      <c r="E37" s="43">
        <f t="shared" si="3"/>
        <v>1833.3480227700002</v>
      </c>
      <c r="F37" s="43">
        <v>1617.23355186</v>
      </c>
      <c r="G37" s="43">
        <v>589.02182083000002</v>
      </c>
      <c r="H37" s="43">
        <v>381.49000239999998</v>
      </c>
      <c r="I37" s="43">
        <v>646.72172863000003</v>
      </c>
      <c r="J37" s="43">
        <v>1342.50674484</v>
      </c>
      <c r="K37" s="43">
        <v>71.516266509999994</v>
      </c>
      <c r="L37" s="43">
        <v>84.364184190000003</v>
      </c>
      <c r="M37" s="43">
        <v>1186.62629414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2998.5912910699999</v>
      </c>
      <c r="C38" s="43">
        <f t="shared" si="1"/>
        <v>701.29004684999995</v>
      </c>
      <c r="D38" s="43">
        <f t="shared" si="2"/>
        <v>474.78820637000001</v>
      </c>
      <c r="E38" s="43">
        <f t="shared" si="3"/>
        <v>1822.51303785</v>
      </c>
      <c r="F38" s="43">
        <v>1671.62257542</v>
      </c>
      <c r="G38" s="43">
        <v>627.78362074999995</v>
      </c>
      <c r="H38" s="43">
        <v>391.09721818000003</v>
      </c>
      <c r="I38" s="43">
        <v>652.74173648999999</v>
      </c>
      <c r="J38" s="43">
        <v>1326.9687156499999</v>
      </c>
      <c r="K38" s="43">
        <v>73.506426099999999</v>
      </c>
      <c r="L38" s="43">
        <v>83.690988189999999</v>
      </c>
      <c r="M38" s="43">
        <v>1169.7713013600001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2961.8474441499998</v>
      </c>
      <c r="C39" s="43">
        <f t="shared" si="1"/>
        <v>707.33457919</v>
      </c>
      <c r="D39" s="43">
        <f t="shared" si="2"/>
        <v>449.40116601</v>
      </c>
      <c r="E39" s="43">
        <f t="shared" si="3"/>
        <v>1805.1116989500001</v>
      </c>
      <c r="F39" s="43">
        <v>1664.31049631</v>
      </c>
      <c r="G39" s="43">
        <v>632.37709288999997</v>
      </c>
      <c r="H39" s="43">
        <v>377.12218386000001</v>
      </c>
      <c r="I39" s="43">
        <v>654.81121956000004</v>
      </c>
      <c r="J39" s="43">
        <v>1297.53694784</v>
      </c>
      <c r="K39" s="43">
        <v>74.957486299999999</v>
      </c>
      <c r="L39" s="43">
        <v>72.278982150000004</v>
      </c>
      <c r="M39" s="43">
        <v>1150.30047939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2873.9809169700002</v>
      </c>
      <c r="C40" s="43">
        <f t="shared" si="1"/>
        <v>699.71149948999994</v>
      </c>
      <c r="D40" s="43">
        <f t="shared" si="2"/>
        <v>443.11006649000001</v>
      </c>
      <c r="E40" s="43">
        <f t="shared" si="3"/>
        <v>1731.1593509899999</v>
      </c>
      <c r="F40" s="43">
        <v>1627.0048728100001</v>
      </c>
      <c r="G40" s="43">
        <v>624.11951624999995</v>
      </c>
      <c r="H40" s="43">
        <v>373.44093393999998</v>
      </c>
      <c r="I40" s="43">
        <v>629.44442261999995</v>
      </c>
      <c r="J40" s="43">
        <v>1246.9760441599999</v>
      </c>
      <c r="K40" s="43">
        <v>75.591983240000005</v>
      </c>
      <c r="L40" s="43">
        <v>69.66913255</v>
      </c>
      <c r="M40" s="43">
        <v>1101.7149283700001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2849.1538690799998</v>
      </c>
      <c r="C41" s="43">
        <f t="shared" si="1"/>
        <v>697.99516306999999</v>
      </c>
      <c r="D41" s="43">
        <f t="shared" si="2"/>
        <v>442.39522463999998</v>
      </c>
      <c r="E41" s="43">
        <f t="shared" si="3"/>
        <v>1708.7634813700001</v>
      </c>
      <c r="F41" s="43">
        <v>1623.7957294600001</v>
      </c>
      <c r="G41" s="43">
        <v>622.89648391000003</v>
      </c>
      <c r="H41" s="43">
        <v>374.57975034999998</v>
      </c>
      <c r="I41" s="43">
        <v>626.31949520000001</v>
      </c>
      <c r="J41" s="43">
        <v>1225.35813962</v>
      </c>
      <c r="K41" s="43">
        <v>75.098679160000003</v>
      </c>
      <c r="L41" s="43">
        <v>67.815474289999997</v>
      </c>
      <c r="M41" s="43">
        <v>1082.44398617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2850.3193923200001</v>
      </c>
      <c r="C42" s="43">
        <f t="shared" si="1"/>
        <v>708.75019608000002</v>
      </c>
      <c r="D42" s="43">
        <f t="shared" si="2"/>
        <v>442.62736496000002</v>
      </c>
      <c r="E42" s="43">
        <f t="shared" si="3"/>
        <v>1698.9418312799999</v>
      </c>
      <c r="F42" s="43">
        <v>1636.5550592500001</v>
      </c>
      <c r="G42" s="43">
        <v>632.14900407000005</v>
      </c>
      <c r="H42" s="43">
        <v>375.60912748999999</v>
      </c>
      <c r="I42" s="43">
        <v>628.79692768999996</v>
      </c>
      <c r="J42" s="43">
        <v>1213.76433307</v>
      </c>
      <c r="K42" s="43">
        <v>76.601192010000005</v>
      </c>
      <c r="L42" s="43">
        <v>67.018237470000003</v>
      </c>
      <c r="M42" s="43">
        <v>1070.14490359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2829.9078495600002</v>
      </c>
      <c r="C43" s="43">
        <f t="shared" si="1"/>
        <v>714.41354280999997</v>
      </c>
      <c r="D43" s="43">
        <f t="shared" si="2"/>
        <v>442.52530010999999</v>
      </c>
      <c r="E43" s="43">
        <f t="shared" si="3"/>
        <v>1672.9690066399999</v>
      </c>
      <c r="F43" s="43">
        <v>1640.1293309099999</v>
      </c>
      <c r="G43" s="43">
        <v>638.20849778000002</v>
      </c>
      <c r="H43" s="43">
        <v>378.99561068999998</v>
      </c>
      <c r="I43" s="43">
        <v>622.92522243999997</v>
      </c>
      <c r="J43" s="43">
        <v>1189.77851865</v>
      </c>
      <c r="K43" s="43">
        <v>76.205045029999994</v>
      </c>
      <c r="L43" s="43">
        <v>63.529689419999997</v>
      </c>
      <c r="M43" s="43">
        <v>1050.0437841999999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2820.9531570499998</v>
      </c>
      <c r="C44" s="43">
        <f t="shared" si="1"/>
        <v>732.46936357000004</v>
      </c>
      <c r="D44" s="43">
        <f t="shared" si="2"/>
        <v>442.95813958000002</v>
      </c>
      <c r="E44" s="43">
        <f t="shared" si="3"/>
        <v>1645.5256539000002</v>
      </c>
      <c r="F44" s="43">
        <v>1660.1808399700001</v>
      </c>
      <c r="G44" s="43">
        <v>654.79442462999998</v>
      </c>
      <c r="H44" s="43">
        <v>380.54979422000002</v>
      </c>
      <c r="I44" s="43">
        <v>624.83662112000002</v>
      </c>
      <c r="J44" s="43">
        <v>1160.77231708</v>
      </c>
      <c r="K44" s="43">
        <v>77.674938940000004</v>
      </c>
      <c r="L44" s="43">
        <v>62.408345359999998</v>
      </c>
      <c r="M44" s="43">
        <v>1020.68903278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2770.0653051300001</v>
      </c>
      <c r="C45" s="43">
        <f t="shared" si="1"/>
        <v>702.64686733999997</v>
      </c>
      <c r="D45" s="43">
        <f t="shared" si="2"/>
        <v>445.24901768000001</v>
      </c>
      <c r="E45" s="43">
        <f t="shared" si="3"/>
        <v>1622.1694201099999</v>
      </c>
      <c r="F45" s="43">
        <v>1659.96210967</v>
      </c>
      <c r="G45" s="43">
        <v>652.75652726999999</v>
      </c>
      <c r="H45" s="43">
        <v>383.06083209000002</v>
      </c>
      <c r="I45" s="43">
        <v>624.14475030999995</v>
      </c>
      <c r="J45" s="43">
        <v>1110.1031954600001</v>
      </c>
      <c r="K45" s="43">
        <v>49.890340070000001</v>
      </c>
      <c r="L45" s="43">
        <v>62.188185590000003</v>
      </c>
      <c r="M45" s="43">
        <v>998.02466979999997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2775.9355396800001</v>
      </c>
      <c r="C46" s="43">
        <f t="shared" si="1"/>
        <v>716.05163347000007</v>
      </c>
      <c r="D46" s="43">
        <f t="shared" si="2"/>
        <v>450.61274577</v>
      </c>
      <c r="E46" s="43">
        <f t="shared" si="3"/>
        <v>1609.2711604400001</v>
      </c>
      <c r="F46" s="43">
        <v>1680.4618929200001</v>
      </c>
      <c r="G46" s="43">
        <v>666.14129502000003</v>
      </c>
      <c r="H46" s="43">
        <v>388.95632623</v>
      </c>
      <c r="I46" s="43">
        <v>625.36427166999999</v>
      </c>
      <c r="J46" s="43">
        <v>1095.4736467600001</v>
      </c>
      <c r="K46" s="43">
        <v>49.910338449999998</v>
      </c>
      <c r="L46" s="43">
        <v>61.656419540000002</v>
      </c>
      <c r="M46" s="43">
        <v>983.90688877000002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2794.2860645699998</v>
      </c>
      <c r="C47" s="43">
        <f t="shared" si="1"/>
        <v>734.34541650000006</v>
      </c>
      <c r="D47" s="43">
        <f t="shared" si="2"/>
        <v>459.93170560999999</v>
      </c>
      <c r="E47" s="43">
        <f t="shared" si="3"/>
        <v>1600.0089424600001</v>
      </c>
      <c r="F47" s="43">
        <v>1712.2918515900001</v>
      </c>
      <c r="G47" s="43">
        <v>683.81852053</v>
      </c>
      <c r="H47" s="43">
        <v>398.49579378999999</v>
      </c>
      <c r="I47" s="43">
        <v>629.97753726999997</v>
      </c>
      <c r="J47" s="43">
        <v>1081.9942129799999</v>
      </c>
      <c r="K47" s="43">
        <v>50.526895969999998</v>
      </c>
      <c r="L47" s="43">
        <v>61.435911820000001</v>
      </c>
      <c r="M47" s="43">
        <v>970.03140518999999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3070.1589720500001</v>
      </c>
      <c r="C48" s="43">
        <f t="shared" si="1"/>
        <v>738.14953657000001</v>
      </c>
      <c r="D48" s="43">
        <f t="shared" si="2"/>
        <v>590.72308348000001</v>
      </c>
      <c r="E48" s="43">
        <f t="shared" si="3"/>
        <v>1741.2863519999999</v>
      </c>
      <c r="F48" s="43">
        <v>1742.1921032600001</v>
      </c>
      <c r="G48" s="43">
        <v>702.41143456999998</v>
      </c>
      <c r="H48" s="43">
        <v>416.83828998000001</v>
      </c>
      <c r="I48" s="43">
        <v>622.94237870999996</v>
      </c>
      <c r="J48" s="43">
        <v>1327.96686879</v>
      </c>
      <c r="K48" s="43">
        <v>35.738101999999998</v>
      </c>
      <c r="L48" s="43">
        <v>173.8847935</v>
      </c>
      <c r="M48" s="43">
        <v>1118.3439732899999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3165.5607497400001</v>
      </c>
      <c r="C49" s="43">
        <f t="shared" si="1"/>
        <v>795.17227174000004</v>
      </c>
      <c r="D49" s="43">
        <f t="shared" si="2"/>
        <v>481.23430958</v>
      </c>
      <c r="E49" s="43">
        <f t="shared" si="3"/>
        <v>1889.1541684200001</v>
      </c>
      <c r="F49" s="43">
        <v>1735.59657182</v>
      </c>
      <c r="G49" s="43">
        <v>722.32427643000005</v>
      </c>
      <c r="H49" s="43">
        <v>399.30147722999999</v>
      </c>
      <c r="I49" s="43">
        <v>613.97081816000002</v>
      </c>
      <c r="J49" s="43">
        <v>1429.9641779200001</v>
      </c>
      <c r="K49" s="43">
        <v>72.847995310000002</v>
      </c>
      <c r="L49" s="43">
        <v>81.932832349999998</v>
      </c>
      <c r="M49" s="43">
        <v>1275.18335026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3717.4695297399999</v>
      </c>
      <c r="C50" s="43">
        <f t="shared" si="1"/>
        <v>785.28026925999995</v>
      </c>
      <c r="D50" s="43">
        <f t="shared" si="2"/>
        <v>595.16943000000003</v>
      </c>
      <c r="E50" s="43">
        <f t="shared" si="3"/>
        <v>2337.0198304799997</v>
      </c>
      <c r="F50" s="43">
        <v>1906.6874806200001</v>
      </c>
      <c r="G50" s="43">
        <v>748.11665292999999</v>
      </c>
      <c r="H50" s="43">
        <v>442.28613664</v>
      </c>
      <c r="I50" s="43">
        <v>716.28469104999999</v>
      </c>
      <c r="J50" s="43">
        <v>1810.78204912</v>
      </c>
      <c r="K50" s="43">
        <v>37.163616330000004</v>
      </c>
      <c r="L50" s="43">
        <v>152.88329336000001</v>
      </c>
      <c r="M50" s="43">
        <v>1620.7351394299999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4396.7928189000004</v>
      </c>
      <c r="C51" s="43">
        <f t="shared" si="1"/>
        <v>828.60755796000001</v>
      </c>
      <c r="D51" s="43">
        <f t="shared" si="2"/>
        <v>912.81504833999998</v>
      </c>
      <c r="E51" s="43">
        <f t="shared" si="3"/>
        <v>2655.3702125999998</v>
      </c>
      <c r="F51" s="43">
        <v>2275.2694581599999</v>
      </c>
      <c r="G51" s="43">
        <v>789.39985031000003</v>
      </c>
      <c r="H51" s="43">
        <v>642.85863544999995</v>
      </c>
      <c r="I51" s="43">
        <v>843.01097240000001</v>
      </c>
      <c r="J51" s="43">
        <v>2121.52336074</v>
      </c>
      <c r="K51" s="43">
        <v>39.207707650000003</v>
      </c>
      <c r="L51" s="43">
        <v>269.95641289000002</v>
      </c>
      <c r="M51" s="43">
        <v>1812.3592401999999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4170.6474153999998</v>
      </c>
      <c r="C52" s="43">
        <f t="shared" si="1"/>
        <v>851.67372840000007</v>
      </c>
      <c r="D52" s="43">
        <f t="shared" si="2"/>
        <v>764.76185643999997</v>
      </c>
      <c r="E52" s="43">
        <f t="shared" si="3"/>
        <v>2554.2118305600002</v>
      </c>
      <c r="F52" s="43">
        <v>2224.5138342300002</v>
      </c>
      <c r="G52" s="43">
        <v>779.64653448000001</v>
      </c>
      <c r="H52" s="43">
        <v>609.83573203000003</v>
      </c>
      <c r="I52" s="43">
        <v>835.03156772</v>
      </c>
      <c r="J52" s="43">
        <v>1946.1335811700001</v>
      </c>
      <c r="K52" s="43">
        <v>72.027193920000002</v>
      </c>
      <c r="L52" s="43">
        <v>154.92612441</v>
      </c>
      <c r="M52" s="43">
        <v>1719.1802628400001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4167.7189354900001</v>
      </c>
      <c r="C53" s="43">
        <f t="shared" si="1"/>
        <v>859.42199954</v>
      </c>
      <c r="D53" s="43">
        <f t="shared" si="2"/>
        <v>752.83448997000005</v>
      </c>
      <c r="E53" s="43">
        <f t="shared" si="3"/>
        <v>2555.4624459800002</v>
      </c>
      <c r="F53" s="43">
        <v>2194.7138431600001</v>
      </c>
      <c r="G53" s="43">
        <v>780.42185513000004</v>
      </c>
      <c r="H53" s="43">
        <v>595.34765043000004</v>
      </c>
      <c r="I53" s="43">
        <v>818.94433760000004</v>
      </c>
      <c r="J53" s="43">
        <v>1973.00509233</v>
      </c>
      <c r="K53" s="43">
        <v>79.000144410000004</v>
      </c>
      <c r="L53" s="43">
        <v>157.48683954000001</v>
      </c>
      <c r="M53" s="43">
        <v>1736.5181083800001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4354.9757413500001</v>
      </c>
      <c r="C54" s="43">
        <f t="shared" si="1"/>
        <v>867.76660104999996</v>
      </c>
      <c r="D54" s="43">
        <f t="shared" si="2"/>
        <v>760.75470131999998</v>
      </c>
      <c r="E54" s="43">
        <f t="shared" si="3"/>
        <v>2726.4544389799998</v>
      </c>
      <c r="F54" s="43">
        <v>2182.1227723400002</v>
      </c>
      <c r="G54" s="43">
        <v>781.49834113999998</v>
      </c>
      <c r="H54" s="43">
        <v>585.50782406999997</v>
      </c>
      <c r="I54" s="43">
        <v>815.11660713000003</v>
      </c>
      <c r="J54" s="43">
        <v>2172.8529690099999</v>
      </c>
      <c r="K54" s="43">
        <v>86.268259909999998</v>
      </c>
      <c r="L54" s="43">
        <v>175.24687725000001</v>
      </c>
      <c r="M54" s="43">
        <v>1911.3378318499999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4142.9020723599997</v>
      </c>
      <c r="C55" s="43">
        <f t="shared" si="1"/>
        <v>825.95827101999998</v>
      </c>
      <c r="D55" s="43">
        <f t="shared" si="2"/>
        <v>781.47356841999999</v>
      </c>
      <c r="E55" s="43">
        <f t="shared" si="3"/>
        <v>2535.4702329199999</v>
      </c>
      <c r="F55" s="43">
        <v>2151.7014982999999</v>
      </c>
      <c r="G55" s="43">
        <v>768.15777936999996</v>
      </c>
      <c r="H55" s="43">
        <v>577.73505519000003</v>
      </c>
      <c r="I55" s="43">
        <v>805.80866374000004</v>
      </c>
      <c r="J55" s="43">
        <v>1991.20057406</v>
      </c>
      <c r="K55" s="43">
        <v>57.800491649999998</v>
      </c>
      <c r="L55" s="43">
        <v>203.73851323</v>
      </c>
      <c r="M55" s="43">
        <v>1729.66156918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4372.8331597400002</v>
      </c>
      <c r="C56" s="43">
        <f t="shared" si="1"/>
        <v>865.41300848000003</v>
      </c>
      <c r="D56" s="43">
        <f t="shared" si="2"/>
        <v>759.67744929000003</v>
      </c>
      <c r="E56" s="43">
        <f t="shared" si="3"/>
        <v>2747.7427019699999</v>
      </c>
      <c r="F56" s="43">
        <v>2187.3213163199998</v>
      </c>
      <c r="G56" s="43">
        <v>769.94186162000005</v>
      </c>
      <c r="H56" s="43">
        <v>590.88118892</v>
      </c>
      <c r="I56" s="43">
        <v>826.49826578</v>
      </c>
      <c r="J56" s="43">
        <v>2185.5118434199999</v>
      </c>
      <c r="K56" s="43">
        <v>95.471146860000005</v>
      </c>
      <c r="L56" s="43">
        <v>168.79626037</v>
      </c>
      <c r="M56" s="43">
        <v>1921.24443619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4262.2072690900004</v>
      </c>
      <c r="C57" s="43">
        <f t="shared" si="1"/>
        <v>821.08987208999997</v>
      </c>
      <c r="D57" s="43">
        <f t="shared" si="2"/>
        <v>620.37827077999998</v>
      </c>
      <c r="E57" s="43">
        <f t="shared" si="3"/>
        <v>2820.7391262199999</v>
      </c>
      <c r="F57" s="43">
        <v>1931.96570365</v>
      </c>
      <c r="G57" s="43">
        <v>725.41006356000003</v>
      </c>
      <c r="H57" s="43">
        <v>437.40266904999999</v>
      </c>
      <c r="I57" s="43">
        <v>769.15297104000001</v>
      </c>
      <c r="J57" s="43">
        <v>2330.2415654400002</v>
      </c>
      <c r="K57" s="43">
        <v>95.679808530000003</v>
      </c>
      <c r="L57" s="43">
        <v>182.97560172999999</v>
      </c>
      <c r="M57" s="43">
        <v>2051.5861551799999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4312.7330975699997</v>
      </c>
      <c r="C58" s="43">
        <f t="shared" si="1"/>
        <v>841.14851389</v>
      </c>
      <c r="D58" s="43">
        <f t="shared" si="2"/>
        <v>617.85293299</v>
      </c>
      <c r="E58" s="43">
        <f t="shared" si="3"/>
        <v>2853.7316506900002</v>
      </c>
      <c r="F58" s="43">
        <v>1930.0158843700001</v>
      </c>
      <c r="G58" s="43">
        <v>737.05420172000004</v>
      </c>
      <c r="H58" s="43">
        <v>428.49593025000001</v>
      </c>
      <c r="I58" s="43">
        <v>764.46575240000004</v>
      </c>
      <c r="J58" s="43">
        <v>2382.7172132000001</v>
      </c>
      <c r="K58" s="43">
        <v>104.09431216999999</v>
      </c>
      <c r="L58" s="43">
        <v>189.35700274000001</v>
      </c>
      <c r="M58" s="43">
        <v>2089.2658982900002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4346.6282113500001</v>
      </c>
      <c r="C59" s="43">
        <f t="shared" si="1"/>
        <v>825.12045921000004</v>
      </c>
      <c r="D59" s="43">
        <f t="shared" si="2"/>
        <v>627.42885292000005</v>
      </c>
      <c r="E59" s="43">
        <f t="shared" si="3"/>
        <v>2894.07889922</v>
      </c>
      <c r="F59" s="43">
        <v>1917.96915345</v>
      </c>
      <c r="G59" s="43">
        <v>723.97331971000006</v>
      </c>
      <c r="H59" s="43">
        <v>432.94965552000002</v>
      </c>
      <c r="I59" s="43">
        <v>761.04617822</v>
      </c>
      <c r="J59" s="43">
        <v>2428.6590578999999</v>
      </c>
      <c r="K59" s="43">
        <v>101.14713949999999</v>
      </c>
      <c r="L59" s="43">
        <v>194.4791974</v>
      </c>
      <c r="M59" s="43">
        <v>2133.032721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6003.6554599600004</v>
      </c>
      <c r="C60" s="43">
        <f t="shared" si="1"/>
        <v>901.25092893999999</v>
      </c>
      <c r="D60" s="43">
        <f t="shared" si="2"/>
        <v>755.38978765000002</v>
      </c>
      <c r="E60" s="43">
        <f t="shared" si="3"/>
        <v>4347.0147433700004</v>
      </c>
      <c r="F60" s="43">
        <v>1907.0159723700001</v>
      </c>
      <c r="G60" s="43">
        <v>731.79610820000005</v>
      </c>
      <c r="H60" s="43">
        <v>419.51825559999997</v>
      </c>
      <c r="I60" s="43">
        <v>755.70160856999996</v>
      </c>
      <c r="J60" s="43">
        <v>4096.6394875899996</v>
      </c>
      <c r="K60" s="43">
        <v>169.45482074</v>
      </c>
      <c r="L60" s="43">
        <v>335.87153204999998</v>
      </c>
      <c r="M60" s="43">
        <v>3591.3131348000002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5315.9910097700003</v>
      </c>
      <c r="C61" s="43">
        <f t="shared" si="1"/>
        <v>872.87006741000005</v>
      </c>
      <c r="D61" s="43">
        <f t="shared" si="2"/>
        <v>702.10328806999996</v>
      </c>
      <c r="E61" s="43">
        <f t="shared" si="3"/>
        <v>3741.0176542899999</v>
      </c>
      <c r="F61" s="43">
        <v>1915.4168831300001</v>
      </c>
      <c r="G61" s="43">
        <v>729.32071074999999</v>
      </c>
      <c r="H61" s="43">
        <v>416.99749541</v>
      </c>
      <c r="I61" s="43">
        <v>769.09867697000004</v>
      </c>
      <c r="J61" s="43">
        <v>3400.57412664</v>
      </c>
      <c r="K61" s="43">
        <v>143.54935666</v>
      </c>
      <c r="L61" s="43">
        <v>285.10579266000002</v>
      </c>
      <c r="M61" s="43">
        <v>2971.9189773200001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4876.6447211799996</v>
      </c>
      <c r="C62" s="43">
        <f t="shared" si="1"/>
        <v>857.43749686000001</v>
      </c>
      <c r="D62" s="43">
        <f t="shared" si="2"/>
        <v>660.90817437999999</v>
      </c>
      <c r="E62" s="43">
        <f t="shared" si="3"/>
        <v>3358.2990499400003</v>
      </c>
      <c r="F62" s="43">
        <v>1873.17991089</v>
      </c>
      <c r="G62" s="43">
        <v>726.25916659999996</v>
      </c>
      <c r="H62" s="43">
        <v>403.52242268999998</v>
      </c>
      <c r="I62" s="43">
        <v>743.39832160000003</v>
      </c>
      <c r="J62" s="43">
        <v>3003.4648102900001</v>
      </c>
      <c r="K62" s="43">
        <v>131.17833026</v>
      </c>
      <c r="L62" s="43">
        <v>257.38575169000001</v>
      </c>
      <c r="M62" s="43">
        <v>2614.9007283400001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4239.4142756900001</v>
      </c>
      <c r="C63" s="43">
        <f t="shared" si="1"/>
        <v>840.17040425000005</v>
      </c>
      <c r="D63" s="43">
        <f t="shared" si="2"/>
        <v>579.63693044000001</v>
      </c>
      <c r="E63" s="43">
        <f t="shared" si="3"/>
        <v>2819.606941</v>
      </c>
      <c r="F63" s="43">
        <v>1792.4905685599999</v>
      </c>
      <c r="G63" s="43">
        <v>713.02118683000003</v>
      </c>
      <c r="H63" s="43">
        <v>376.4223571</v>
      </c>
      <c r="I63" s="43">
        <v>703.04702463000001</v>
      </c>
      <c r="J63" s="43">
        <v>2446.9237071299999</v>
      </c>
      <c r="K63" s="43">
        <v>127.14921742</v>
      </c>
      <c r="L63" s="43">
        <v>203.21457333999999</v>
      </c>
      <c r="M63" s="43">
        <v>2116.5599163699999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4210.6349822800003</v>
      </c>
      <c r="C64" s="43">
        <f t="shared" si="1"/>
        <v>833.3081244</v>
      </c>
      <c r="D64" s="43">
        <f t="shared" si="2"/>
        <v>580.29073030999996</v>
      </c>
      <c r="E64" s="43">
        <f t="shared" si="3"/>
        <v>2797.0361275699997</v>
      </c>
      <c r="F64" s="43">
        <v>1784.6450318</v>
      </c>
      <c r="G64" s="43">
        <v>703.72188481000001</v>
      </c>
      <c r="H64" s="43">
        <v>376.72989246999998</v>
      </c>
      <c r="I64" s="43">
        <v>704.19325451999998</v>
      </c>
      <c r="J64" s="43">
        <v>2425.9899504800001</v>
      </c>
      <c r="K64" s="43">
        <v>129.58623958999999</v>
      </c>
      <c r="L64" s="43">
        <v>203.56083784</v>
      </c>
      <c r="M64" s="43">
        <v>2092.84287305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4244.6391596399999</v>
      </c>
      <c r="C65" s="43">
        <f t="shared" si="1"/>
        <v>828.64757265999992</v>
      </c>
      <c r="D65" s="43">
        <f t="shared" si="2"/>
        <v>589.59426542999995</v>
      </c>
      <c r="E65" s="43">
        <f t="shared" si="3"/>
        <v>2826.39732155</v>
      </c>
      <c r="F65" s="43">
        <v>1774.72444251</v>
      </c>
      <c r="G65" s="43">
        <v>693.24121606999995</v>
      </c>
      <c r="H65" s="43">
        <v>379.47380554</v>
      </c>
      <c r="I65" s="43">
        <v>702.00942090000001</v>
      </c>
      <c r="J65" s="43">
        <v>2469.9147171300001</v>
      </c>
      <c r="K65" s="43">
        <v>135.40635659</v>
      </c>
      <c r="L65" s="43">
        <v>210.12045989000001</v>
      </c>
      <c r="M65" s="43">
        <v>2124.3879006500001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4141.4790157899997</v>
      </c>
      <c r="C66" s="43">
        <f t="shared" si="1"/>
        <v>802.92493474000003</v>
      </c>
      <c r="D66" s="43">
        <f t="shared" si="2"/>
        <v>586.60593563999998</v>
      </c>
      <c r="E66" s="43">
        <f t="shared" si="3"/>
        <v>2751.9481454099996</v>
      </c>
      <c r="F66" s="43">
        <v>1744.66843726</v>
      </c>
      <c r="G66" s="43">
        <v>667.58926958999996</v>
      </c>
      <c r="H66" s="43">
        <v>379.06425435</v>
      </c>
      <c r="I66" s="43">
        <v>698.01491332000001</v>
      </c>
      <c r="J66" s="43">
        <v>2396.8105785299999</v>
      </c>
      <c r="K66" s="43">
        <v>135.33566515000001</v>
      </c>
      <c r="L66" s="43">
        <v>207.54168129000001</v>
      </c>
      <c r="M66" s="43">
        <v>2053.9332320899998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4104.9263495599998</v>
      </c>
      <c r="C67" s="43">
        <f t="shared" si="1"/>
        <v>798.58097683000005</v>
      </c>
      <c r="D67" s="43">
        <f t="shared" si="2"/>
        <v>584.78325072000007</v>
      </c>
      <c r="E67" s="43">
        <f t="shared" si="3"/>
        <v>2721.5621220100002</v>
      </c>
      <c r="F67" s="43">
        <v>1727.5875397100001</v>
      </c>
      <c r="G67" s="43">
        <v>658.36188611</v>
      </c>
      <c r="H67" s="43">
        <v>375.76094373000001</v>
      </c>
      <c r="I67" s="43">
        <v>693.46470986999998</v>
      </c>
      <c r="J67" s="43">
        <v>2377.33880985</v>
      </c>
      <c r="K67" s="43">
        <v>140.21909072</v>
      </c>
      <c r="L67" s="43">
        <v>209.02230699</v>
      </c>
      <c r="M67" s="43">
        <v>2028.09741214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4233.1302702200001</v>
      </c>
      <c r="C68" s="43">
        <f t="shared" ref="C68" si="4">G68+K68</f>
        <v>801.25167509000005</v>
      </c>
      <c r="D68" s="43">
        <f t="shared" ref="D68" si="5">H68+L68</f>
        <v>603.34342293999998</v>
      </c>
      <c r="E68" s="43">
        <f t="shared" ref="E68" si="6">I68+M68</f>
        <v>2828.5351721899997</v>
      </c>
      <c r="F68" s="43">
        <v>1727.61566569</v>
      </c>
      <c r="G68" s="43">
        <v>651.64313243000004</v>
      </c>
      <c r="H68" s="43">
        <v>379.19870357000002</v>
      </c>
      <c r="I68" s="43">
        <v>696.77382968999996</v>
      </c>
      <c r="J68" s="43">
        <v>2505.5146045299998</v>
      </c>
      <c r="K68" s="43">
        <v>149.60854266000001</v>
      </c>
      <c r="L68" s="43">
        <v>224.14471936999999</v>
      </c>
      <c r="M68" s="43">
        <v>2131.7613425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4297.1416508800003</v>
      </c>
      <c r="C69" s="43">
        <f t="shared" ref="C69" si="7">G69+K69</f>
        <v>805.08499931000006</v>
      </c>
      <c r="D69" s="43">
        <f t="shared" ref="D69" si="8">H69+L69</f>
        <v>616.98006867000004</v>
      </c>
      <c r="E69" s="43">
        <f t="shared" ref="E69" si="9">I69+M69</f>
        <v>2875.0765829000002</v>
      </c>
      <c r="F69" s="43">
        <v>1718.26860171</v>
      </c>
      <c r="G69" s="43">
        <v>645.29846122000004</v>
      </c>
      <c r="H69" s="43">
        <v>383.88231402999997</v>
      </c>
      <c r="I69" s="43">
        <v>689.08782645999997</v>
      </c>
      <c r="J69" s="43">
        <v>2578.8730491699998</v>
      </c>
      <c r="K69" s="43">
        <v>159.78653808999999</v>
      </c>
      <c r="L69" s="43">
        <v>233.09775464000001</v>
      </c>
      <c r="M69" s="43">
        <v>2185.9887564400001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4040.4664703399999</v>
      </c>
      <c r="C70" s="43">
        <f t="shared" ref="C70" si="10">G70+K70</f>
        <v>793.18929734999995</v>
      </c>
      <c r="D70" s="43">
        <f t="shared" ref="D70" si="11">H70+L70</f>
        <v>468.06359363000001</v>
      </c>
      <c r="E70" s="43">
        <f t="shared" ref="E70" si="12">I70+M70</f>
        <v>2779.21357936</v>
      </c>
      <c r="F70" s="43">
        <v>1726.9237077400001</v>
      </c>
      <c r="G70" s="43">
        <v>652.91500059999998</v>
      </c>
      <c r="H70" s="43">
        <v>327.55705904000001</v>
      </c>
      <c r="I70" s="43">
        <v>746.45164810000006</v>
      </c>
      <c r="J70" s="43">
        <v>2313.5427626000001</v>
      </c>
      <c r="K70" s="43">
        <v>140.27429674999999</v>
      </c>
      <c r="L70" s="43">
        <v>140.50653459</v>
      </c>
      <c r="M70" s="43">
        <v>2032.76193126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4128.3270452699999</v>
      </c>
      <c r="C71" s="43">
        <f t="shared" ref="C71" si="13">G71+K71</f>
        <v>794.83020409999995</v>
      </c>
      <c r="D71" s="43">
        <f t="shared" ref="D71" si="14">H71+L71</f>
        <v>477.85092094000004</v>
      </c>
      <c r="E71" s="43">
        <f t="shared" ref="E71" si="15">I71+M71</f>
        <v>2855.6459202300002</v>
      </c>
      <c r="F71" s="43">
        <v>1716.8658786999999</v>
      </c>
      <c r="G71" s="43">
        <v>649.76387532000001</v>
      </c>
      <c r="H71" s="43">
        <v>328.83192982000003</v>
      </c>
      <c r="I71" s="43">
        <v>738.27007356000001</v>
      </c>
      <c r="J71" s="43">
        <v>2411.4611665699999</v>
      </c>
      <c r="K71" s="43">
        <v>145.06632877999999</v>
      </c>
      <c r="L71" s="43">
        <v>149.01899112000001</v>
      </c>
      <c r="M71" s="43">
        <v>2117.3758466700001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4307.22870289</v>
      </c>
      <c r="C72" s="43">
        <f t="shared" ref="C72" si="16">G72+K72</f>
        <v>803.93986387999996</v>
      </c>
      <c r="D72" s="43">
        <f t="shared" ref="D72" si="17">H72+L72</f>
        <v>488.39692682000003</v>
      </c>
      <c r="E72" s="43">
        <f t="shared" ref="E72" si="18">I72+M72</f>
        <v>3014.8919121899999</v>
      </c>
      <c r="F72" s="43">
        <v>1738.6168631</v>
      </c>
      <c r="G72" s="43">
        <v>669.24060612999995</v>
      </c>
      <c r="H72" s="43">
        <v>329.14895102000003</v>
      </c>
      <c r="I72" s="43">
        <v>740.22730594999996</v>
      </c>
      <c r="J72" s="43">
        <v>2568.61183979</v>
      </c>
      <c r="K72" s="43">
        <v>134.69925774999999</v>
      </c>
      <c r="L72" s="43">
        <v>159.24797580000001</v>
      </c>
      <c r="M72" s="43">
        <v>2274.66460624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3884.4494745100001</v>
      </c>
      <c r="C73" s="43">
        <f t="shared" ref="C73" si="19">G73+K73</f>
        <v>710.08621682</v>
      </c>
      <c r="D73" s="43">
        <f t="shared" ref="D73" si="20">H73+L73</f>
        <v>477.17328586999997</v>
      </c>
      <c r="E73" s="43">
        <f t="shared" ref="E73" si="21">I73+M73</f>
        <v>2697.1899718199998</v>
      </c>
      <c r="F73" s="43">
        <v>1738.0172188900001</v>
      </c>
      <c r="G73" s="43">
        <v>676.55917388</v>
      </c>
      <c r="H73" s="43">
        <v>328.94502546000001</v>
      </c>
      <c r="I73" s="43">
        <v>732.51301954999997</v>
      </c>
      <c r="J73" s="43">
        <v>2146.43225562</v>
      </c>
      <c r="K73" s="43">
        <v>33.527042940000001</v>
      </c>
      <c r="L73" s="43">
        <v>148.22826040999999</v>
      </c>
      <c r="M73" s="43">
        <v>1964.6769522699999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3762.8733359799999</v>
      </c>
      <c r="C74" s="43">
        <f t="shared" ref="C74" si="22">G74+K74</f>
        <v>658.75101225000003</v>
      </c>
      <c r="D74" s="43">
        <f t="shared" ref="D74" si="23">H74+L74</f>
        <v>497.01508210999998</v>
      </c>
      <c r="E74" s="43">
        <f t="shared" ref="E74" si="24">I74+M74</f>
        <v>2607.10724162</v>
      </c>
      <c r="F74" s="43">
        <v>1710.3867048699999</v>
      </c>
      <c r="G74" s="43">
        <v>627.71867092000002</v>
      </c>
      <c r="H74" s="43">
        <v>354.81116091000001</v>
      </c>
      <c r="I74" s="43">
        <v>727.85687303999998</v>
      </c>
      <c r="J74" s="43">
        <v>2052.48663111</v>
      </c>
      <c r="K74" s="43">
        <v>31.032341330000001</v>
      </c>
      <c r="L74" s="43">
        <v>142.2039212</v>
      </c>
      <c r="M74" s="43">
        <v>1879.25036858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3754.76776991</v>
      </c>
      <c r="C75" s="43">
        <f t="shared" ref="C75" si="25">G75+K75</f>
        <v>694.35784710999997</v>
      </c>
      <c r="D75" s="43">
        <f t="shared" ref="D75" si="26">H75+L75</f>
        <v>471.08032310999999</v>
      </c>
      <c r="E75" s="43">
        <f t="shared" ref="E75" si="27">I75+M75</f>
        <v>2589.3295996900001</v>
      </c>
      <c r="F75" s="43">
        <v>1717.3282806699999</v>
      </c>
      <c r="G75" s="43">
        <v>663.73529817999997</v>
      </c>
      <c r="H75" s="43">
        <v>329.3942945</v>
      </c>
      <c r="I75" s="43">
        <v>724.19868799000005</v>
      </c>
      <c r="J75" s="43">
        <v>2037.4394892400001</v>
      </c>
      <c r="K75" s="43">
        <v>30.622548930000001</v>
      </c>
      <c r="L75" s="43">
        <v>141.68602860999999</v>
      </c>
      <c r="M75" s="43">
        <v>1865.1309117000001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3612.2480370399999</v>
      </c>
      <c r="C76" s="43">
        <f t="shared" ref="C76" si="28">G76+K76</f>
        <v>690.17561678999994</v>
      </c>
      <c r="D76" s="43">
        <f t="shared" ref="D76" si="29">H76+L76</f>
        <v>470.39280336000002</v>
      </c>
      <c r="E76" s="43">
        <f t="shared" ref="E76" si="30">I76+M76</f>
        <v>2451.67961689</v>
      </c>
      <c r="F76" s="43">
        <v>1648.8284035199999</v>
      </c>
      <c r="G76" s="43">
        <v>658.87250806999998</v>
      </c>
      <c r="H76" s="43">
        <v>330.29752653000003</v>
      </c>
      <c r="I76" s="43">
        <v>659.65836892000004</v>
      </c>
      <c r="J76" s="43">
        <v>1963.4196335199999</v>
      </c>
      <c r="K76" s="43">
        <v>31.303108720000001</v>
      </c>
      <c r="L76" s="43">
        <v>140.09527682999999</v>
      </c>
      <c r="M76" s="43">
        <v>1792.0212479700001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3551.7291936800002</v>
      </c>
      <c r="C77" s="43">
        <f t="shared" ref="C77" si="31">G77+K77</f>
        <v>660.91428272999997</v>
      </c>
      <c r="D77" s="43">
        <f t="shared" ref="D77" si="32">H77+L77</f>
        <v>459.13068838000004</v>
      </c>
      <c r="E77" s="43">
        <f t="shared" ref="E77" si="33">I77+M77</f>
        <v>2431.6842225700002</v>
      </c>
      <c r="F77" s="43">
        <v>1613.8964966599999</v>
      </c>
      <c r="G77" s="43">
        <v>629.67811696000001</v>
      </c>
      <c r="H77" s="43">
        <v>326.00920723000002</v>
      </c>
      <c r="I77" s="43">
        <v>658.20917247</v>
      </c>
      <c r="J77" s="43">
        <v>1937.8326970200001</v>
      </c>
      <c r="K77" s="43">
        <v>31.236165769999999</v>
      </c>
      <c r="L77" s="43">
        <v>133.12148114999999</v>
      </c>
      <c r="M77" s="43">
        <v>1773.4750501000001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3632.8583672300001</v>
      </c>
      <c r="C78" s="43">
        <f t="shared" ref="C78" si="34">G78+K78</f>
        <v>688.75770512999998</v>
      </c>
      <c r="D78" s="43">
        <f t="shared" ref="D78" si="35">H78+L78</f>
        <v>467.26098789000002</v>
      </c>
      <c r="E78" s="43">
        <f t="shared" ref="E78" si="36">I78+M78</f>
        <v>2476.8396742099999</v>
      </c>
      <c r="F78" s="43">
        <v>1640.7671019500001</v>
      </c>
      <c r="G78" s="43">
        <v>656.49141256999997</v>
      </c>
      <c r="H78" s="43">
        <v>329.71271680000001</v>
      </c>
      <c r="I78" s="43">
        <v>654.56297257999995</v>
      </c>
      <c r="J78" s="43">
        <v>1992.09126528</v>
      </c>
      <c r="K78" s="43">
        <v>32.266292559999997</v>
      </c>
      <c r="L78" s="43">
        <v>137.54827108999999</v>
      </c>
      <c r="M78" s="43">
        <v>1822.2767016299999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3607.6673394700001</v>
      </c>
      <c r="C79" s="43">
        <f t="shared" ref="C79" si="37">G79+K79</f>
        <v>672.96210653000003</v>
      </c>
      <c r="D79" s="43">
        <f t="shared" ref="D79" si="38">H79+L79</f>
        <v>467.28733543999999</v>
      </c>
      <c r="E79" s="43">
        <f t="shared" ref="E79" si="39">I79+M79</f>
        <v>2467.4178975</v>
      </c>
      <c r="F79" s="43">
        <v>1625.91834825</v>
      </c>
      <c r="G79" s="43">
        <v>640.63255702000004</v>
      </c>
      <c r="H79" s="43">
        <v>328.84893923999999</v>
      </c>
      <c r="I79" s="43">
        <v>656.43685199000004</v>
      </c>
      <c r="J79" s="43">
        <v>1981.7489912200001</v>
      </c>
      <c r="K79" s="43">
        <v>32.32954951</v>
      </c>
      <c r="L79" s="43">
        <v>138.4383962</v>
      </c>
      <c r="M79" s="43">
        <v>1810.9810455100001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3574.4689790299999</v>
      </c>
      <c r="C80" s="43">
        <f t="shared" ref="C80" si="40">G80+K80</f>
        <v>681.52713974000005</v>
      </c>
      <c r="D80" s="43">
        <f t="shared" ref="D80" si="41">H80+L80</f>
        <v>467.64113896000003</v>
      </c>
      <c r="E80" s="43">
        <f t="shared" ref="E80" si="42">I80+M80</f>
        <v>2425.3007003299999</v>
      </c>
      <c r="F80" s="43">
        <v>1638.11547163</v>
      </c>
      <c r="G80" s="43">
        <v>649.53205247000005</v>
      </c>
      <c r="H80" s="43">
        <v>331.49104037000001</v>
      </c>
      <c r="I80" s="43">
        <v>657.09237879</v>
      </c>
      <c r="J80" s="43">
        <v>1936.3535073999999</v>
      </c>
      <c r="K80" s="43">
        <v>31.995087269999999</v>
      </c>
      <c r="L80" s="43">
        <v>136.15009859</v>
      </c>
      <c r="M80" s="43">
        <v>1768.20832154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3579.8667704600002</v>
      </c>
      <c r="C81" s="43">
        <f t="shared" ref="C81" si="43">G81+K81</f>
        <v>683.75728721999997</v>
      </c>
      <c r="D81" s="43">
        <f t="shared" ref="D81" si="44">H81+L81</f>
        <v>477.98319608000003</v>
      </c>
      <c r="E81" s="43">
        <f t="shared" ref="E81" si="45">I81+M81</f>
        <v>2418.1262871600002</v>
      </c>
      <c r="F81" s="43">
        <v>1647.27209778</v>
      </c>
      <c r="G81" s="43">
        <v>652.58099578999997</v>
      </c>
      <c r="H81" s="43">
        <v>341.38310510000002</v>
      </c>
      <c r="I81" s="43">
        <v>653.30799689000003</v>
      </c>
      <c r="J81" s="43">
        <v>1932.59467268</v>
      </c>
      <c r="K81" s="43">
        <v>31.176291429999999</v>
      </c>
      <c r="L81" s="43">
        <v>136.60009098</v>
      </c>
      <c r="M81" s="43">
        <v>1764.81829027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3680.9321576100001</v>
      </c>
      <c r="C82" s="43">
        <f t="shared" ref="C82" si="46">G82+K82</f>
        <v>714.41602886999999</v>
      </c>
      <c r="D82" s="43">
        <f t="shared" ref="D82" si="47">H82+L82</f>
        <v>491.59519470999999</v>
      </c>
      <c r="E82" s="43">
        <f t="shared" ref="E82" si="48">I82+M82</f>
        <v>2474.9209340299999</v>
      </c>
      <c r="F82" s="43">
        <v>1650.42717158</v>
      </c>
      <c r="G82" s="43">
        <v>654.89528183000004</v>
      </c>
      <c r="H82" s="43">
        <v>346.57751495000002</v>
      </c>
      <c r="I82" s="43">
        <v>648.95437479999998</v>
      </c>
      <c r="J82" s="43">
        <v>2030.5049860300001</v>
      </c>
      <c r="K82" s="43">
        <v>59.520747040000003</v>
      </c>
      <c r="L82" s="43">
        <v>145.01767975999999</v>
      </c>
      <c r="M82" s="43">
        <v>1825.96655923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3695.0423038600002</v>
      </c>
      <c r="C83" s="43">
        <f t="shared" ref="C83" si="49">G83+K83</f>
        <v>737.74525272999995</v>
      </c>
      <c r="D83" s="43">
        <f t="shared" ref="D83" si="50">H83+L83</f>
        <v>500.22665064</v>
      </c>
      <c r="E83" s="43">
        <f t="shared" ref="E83" si="51">I83+M83</f>
        <v>2457.0704004899999</v>
      </c>
      <c r="F83" s="43">
        <v>1680.15683076</v>
      </c>
      <c r="G83" s="43">
        <v>678.18237711999996</v>
      </c>
      <c r="H83" s="43">
        <v>355.56677918999998</v>
      </c>
      <c r="I83" s="43">
        <v>646.40767444999994</v>
      </c>
      <c r="J83" s="43">
        <v>2014.8854730999999</v>
      </c>
      <c r="K83" s="43">
        <v>59.562875609999999</v>
      </c>
      <c r="L83" s="43">
        <v>144.65987145</v>
      </c>
      <c r="M83" s="43">
        <v>1810.6627260400001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3744.1901125300001</v>
      </c>
      <c r="C84" s="43">
        <f t="shared" ref="C84" si="52">G84+K84</f>
        <v>825.08530743999995</v>
      </c>
      <c r="D84" s="43">
        <f t="shared" ref="D84" si="53">H84+L84</f>
        <v>484.65143578000004</v>
      </c>
      <c r="E84" s="43">
        <f t="shared" ref="E84" si="54">I84+M84</f>
        <v>2434.4533693100002</v>
      </c>
      <c r="F84" s="43">
        <v>1755.31181221</v>
      </c>
      <c r="G84" s="43">
        <v>765.54656942999998</v>
      </c>
      <c r="H84" s="43">
        <v>341.40594950000002</v>
      </c>
      <c r="I84" s="43">
        <v>648.35929327999997</v>
      </c>
      <c r="J84" s="43">
        <v>1988.8783003200001</v>
      </c>
      <c r="K84" s="43">
        <v>59.538738010000003</v>
      </c>
      <c r="L84" s="43">
        <v>143.24548627999999</v>
      </c>
      <c r="M84" s="43">
        <v>1786.09407603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3704.08936528</v>
      </c>
      <c r="C85" s="43">
        <f t="shared" ref="C85" si="55">G85+K85</f>
        <v>823.69149216000005</v>
      </c>
      <c r="D85" s="43">
        <f t="shared" ref="D85" si="56">H85+L85</f>
        <v>498.83761201000004</v>
      </c>
      <c r="E85" s="43">
        <f t="shared" ref="E85" si="57">I85+M85</f>
        <v>2381.5602611100003</v>
      </c>
      <c r="F85" s="43">
        <v>1767.9880228500001</v>
      </c>
      <c r="G85" s="43">
        <v>819.76690738000002</v>
      </c>
      <c r="H85" s="43">
        <v>350.02519640000003</v>
      </c>
      <c r="I85" s="43">
        <v>598.19591906999995</v>
      </c>
      <c r="J85" s="43">
        <v>1936.1013424299999</v>
      </c>
      <c r="K85" s="43">
        <v>3.92458478</v>
      </c>
      <c r="L85" s="43">
        <v>148.81241560999999</v>
      </c>
      <c r="M85" s="43">
        <v>1783.3643420400001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3703.8611128900002</v>
      </c>
      <c r="C86" s="43">
        <f t="shared" ref="C86" si="58">G86+K86</f>
        <v>856.22890791999998</v>
      </c>
      <c r="D86" s="43">
        <f t="shared" ref="D86" si="59">H86+L86</f>
        <v>511.60097755999999</v>
      </c>
      <c r="E86" s="43">
        <f t="shared" ref="E86" si="60">I86+M86</f>
        <v>2336.0312274100002</v>
      </c>
      <c r="F86" s="43">
        <v>1803.30080165</v>
      </c>
      <c r="G86" s="43">
        <v>835.06179808000002</v>
      </c>
      <c r="H86" s="43">
        <v>365.06927511999999</v>
      </c>
      <c r="I86" s="43">
        <v>603.16972844999998</v>
      </c>
      <c r="J86" s="43">
        <v>1900.5603112399999</v>
      </c>
      <c r="K86" s="43">
        <v>21.167109839999998</v>
      </c>
      <c r="L86" s="43">
        <v>146.53170244</v>
      </c>
      <c r="M86" s="43">
        <v>1732.8614989600001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3722.3652722400002</v>
      </c>
      <c r="C87" s="43">
        <f t="shared" ref="C87" si="61">G87+K87</f>
        <v>882.54134394000005</v>
      </c>
      <c r="D87" s="43">
        <f t="shared" ref="D87" si="62">H87+L87</f>
        <v>525.85922086000005</v>
      </c>
      <c r="E87" s="43">
        <f t="shared" ref="E87" si="63">I87+M87</f>
        <v>2313.96470744</v>
      </c>
      <c r="F87" s="43">
        <v>1845.8956598699999</v>
      </c>
      <c r="G87" s="43">
        <v>862.33010965000005</v>
      </c>
      <c r="H87" s="43">
        <v>380.40768269</v>
      </c>
      <c r="I87" s="43">
        <v>603.15786752999998</v>
      </c>
      <c r="J87" s="43">
        <v>1876.46961237</v>
      </c>
      <c r="K87" s="43">
        <v>20.21123429</v>
      </c>
      <c r="L87" s="43">
        <v>145.45153816999999</v>
      </c>
      <c r="M87" s="43">
        <v>1710.80683991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3710.01621144</v>
      </c>
      <c r="C88" s="43">
        <f t="shared" ref="C88" si="64">G88+K88</f>
        <v>842.11395880999999</v>
      </c>
      <c r="D88" s="43">
        <f t="shared" ref="D88" si="65">H88+L88</f>
        <v>575.49055356999997</v>
      </c>
      <c r="E88" s="43">
        <f t="shared" ref="E88" si="66">I88+M88</f>
        <v>2292.41169906</v>
      </c>
      <c r="F88" s="43">
        <v>1857.32494189</v>
      </c>
      <c r="G88" s="43">
        <v>823.74213950000001</v>
      </c>
      <c r="H88" s="43">
        <v>431.36154575</v>
      </c>
      <c r="I88" s="43">
        <v>602.22125663999998</v>
      </c>
      <c r="J88" s="43">
        <v>1852.69126955</v>
      </c>
      <c r="K88" s="43">
        <v>18.371819309999999</v>
      </c>
      <c r="L88" s="43">
        <v>144.12900782</v>
      </c>
      <c r="M88" s="43">
        <v>1690.19044242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3692.49162781</v>
      </c>
      <c r="C89" s="43">
        <f t="shared" ref="C89" si="67">G89+K89</f>
        <v>850.01869293000004</v>
      </c>
      <c r="D89" s="43">
        <f t="shared" ref="D89" si="68">H89+L89</f>
        <v>550.50888570999996</v>
      </c>
      <c r="E89" s="43">
        <f t="shared" ref="E89" si="69">I89+M89</f>
        <v>2291.9640491700002</v>
      </c>
      <c r="F89" s="43">
        <v>1857.18762075</v>
      </c>
      <c r="G89" s="43">
        <v>844.82832981000001</v>
      </c>
      <c r="H89" s="43">
        <v>407.33690095999998</v>
      </c>
      <c r="I89" s="43">
        <v>605.02238997999996</v>
      </c>
      <c r="J89" s="43">
        <v>1835.30400706</v>
      </c>
      <c r="K89" s="43">
        <v>5.1903631199999998</v>
      </c>
      <c r="L89" s="43">
        <v>143.17198475000001</v>
      </c>
      <c r="M89" s="43">
        <v>1686.9416591900001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3698.1024817699999</v>
      </c>
      <c r="C90" s="43">
        <f t="shared" ref="C90" si="70">G90+K90</f>
        <v>884.13166775000002</v>
      </c>
      <c r="D90" s="43">
        <f t="shared" ref="D90" si="71">H90+L90</f>
        <v>555.04843903000005</v>
      </c>
      <c r="E90" s="43">
        <f t="shared" ref="E90" si="72">I90+M90</f>
        <v>2258.9223749900002</v>
      </c>
      <c r="F90" s="43">
        <v>1892.98374046</v>
      </c>
      <c r="G90" s="43">
        <v>878.93027556000004</v>
      </c>
      <c r="H90" s="43">
        <v>413.66259121000002</v>
      </c>
      <c r="I90" s="43">
        <v>600.39087369000003</v>
      </c>
      <c r="J90" s="43">
        <v>1805.1187413099999</v>
      </c>
      <c r="K90" s="43">
        <v>5.20139219</v>
      </c>
      <c r="L90" s="43">
        <v>141.38584782000001</v>
      </c>
      <c r="M90" s="43">
        <v>1658.5315012999999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3782.2437848999998</v>
      </c>
      <c r="C91" s="43">
        <f t="shared" ref="C91" si="73">G91+K91</f>
        <v>907.26874745999999</v>
      </c>
      <c r="D91" s="43">
        <f t="shared" ref="D91" si="74">H91+L91</f>
        <v>581.28439676999994</v>
      </c>
      <c r="E91" s="43">
        <f t="shared" ref="E91" si="75">I91+M91</f>
        <v>2293.69064067</v>
      </c>
      <c r="F91" s="43">
        <v>1923.4070985200001</v>
      </c>
      <c r="G91" s="43">
        <v>902.78604222000001</v>
      </c>
      <c r="H91" s="43">
        <v>435.51102795999998</v>
      </c>
      <c r="I91" s="43">
        <v>585.11002833999999</v>
      </c>
      <c r="J91" s="43">
        <v>1858.8366863799999</v>
      </c>
      <c r="K91" s="43">
        <v>4.4827052399999996</v>
      </c>
      <c r="L91" s="43">
        <v>145.77336880999999</v>
      </c>
      <c r="M91" s="43">
        <v>1708.5806123299999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3838.6401441500002</v>
      </c>
      <c r="C92" s="43">
        <f t="shared" ref="C92" si="76">G92+K92</f>
        <v>946.31723422999994</v>
      </c>
      <c r="D92" s="43">
        <f t="shared" ref="D92" si="77">H92+L92</f>
        <v>585.08319362999998</v>
      </c>
      <c r="E92" s="43">
        <f t="shared" ref="E92" si="78">I92+M92</f>
        <v>2307.2397162900002</v>
      </c>
      <c r="F92" s="43">
        <v>1963.0220141</v>
      </c>
      <c r="G92" s="43">
        <v>941.75216109999997</v>
      </c>
      <c r="H92" s="43">
        <v>438.02951352000002</v>
      </c>
      <c r="I92" s="43">
        <v>583.24033947999999</v>
      </c>
      <c r="J92" s="43">
        <v>1875.61813005</v>
      </c>
      <c r="K92" s="43">
        <v>4.56507313</v>
      </c>
      <c r="L92" s="43">
        <v>147.05368010999999</v>
      </c>
      <c r="M92" s="43">
        <v>1723.9993768100001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3843.8931542099999</v>
      </c>
      <c r="C93" s="43">
        <f t="shared" ref="C93" si="79">G93+K93</f>
        <v>973.77434990999996</v>
      </c>
      <c r="D93" s="43">
        <f t="shared" ref="D93" si="80">H93+L93</f>
        <v>601.32789990000003</v>
      </c>
      <c r="E93" s="43">
        <f t="shared" ref="E93" si="81">I93+M93</f>
        <v>2268.7909043999998</v>
      </c>
      <c r="F93" s="43">
        <v>1999.01734298</v>
      </c>
      <c r="G93" s="43">
        <v>969.33017046999998</v>
      </c>
      <c r="H93" s="43">
        <v>453.46826534000002</v>
      </c>
      <c r="I93" s="43">
        <v>576.21890716999997</v>
      </c>
      <c r="J93" s="43">
        <v>1844.87581123</v>
      </c>
      <c r="K93" s="43">
        <v>4.4441794400000001</v>
      </c>
      <c r="L93" s="43">
        <v>147.85963455999999</v>
      </c>
      <c r="M93" s="43">
        <v>1692.5719972300001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4154.3160433800003</v>
      </c>
      <c r="C94" s="43">
        <f t="shared" ref="C94" si="82">G94+K94</f>
        <v>865.37238595999997</v>
      </c>
      <c r="D94" s="43">
        <f t="shared" ref="D94" si="83">H94+L94</f>
        <v>853.95324636999999</v>
      </c>
      <c r="E94" s="43">
        <f t="shared" ref="E94" si="84">I94+M94</f>
        <v>2434.9904110500001</v>
      </c>
      <c r="F94" s="43">
        <v>2142.8023745599999</v>
      </c>
      <c r="G94" s="43">
        <v>861.16095533999999</v>
      </c>
      <c r="H94" s="43">
        <v>696.83340556999997</v>
      </c>
      <c r="I94" s="43">
        <v>584.80801365000002</v>
      </c>
      <c r="J94" s="43">
        <v>2011.51366882</v>
      </c>
      <c r="K94" s="43">
        <v>4.2114306199999998</v>
      </c>
      <c r="L94" s="43">
        <v>157.11984079999999</v>
      </c>
      <c r="M94" s="43">
        <v>1850.1823973999999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4423.05968183</v>
      </c>
      <c r="C95" s="43">
        <f t="shared" ref="C95" si="85">G95+K95</f>
        <v>1118.3358362199999</v>
      </c>
      <c r="D95" s="43">
        <f t="shared" ref="D95" si="86">H95+L95</f>
        <v>675.51837740999997</v>
      </c>
      <c r="E95" s="43">
        <f t="shared" ref="E95" si="87">I95+M95</f>
        <v>2629.2054681999998</v>
      </c>
      <c r="F95" s="43">
        <v>2238.77125677</v>
      </c>
      <c r="G95" s="43">
        <v>1104.8047924</v>
      </c>
      <c r="H95" s="43">
        <v>515.75242641</v>
      </c>
      <c r="I95" s="43">
        <v>618.21403796000004</v>
      </c>
      <c r="J95" s="43">
        <v>2184.28842506</v>
      </c>
      <c r="K95" s="43">
        <v>13.531043820000001</v>
      </c>
      <c r="L95" s="43">
        <v>159.765951</v>
      </c>
      <c r="M95" s="43">
        <v>2010.99143024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4376.7738052100003</v>
      </c>
      <c r="C96" s="43">
        <f t="shared" ref="C96" si="88">G96+K96</f>
        <v>1126.1750069599998</v>
      </c>
      <c r="D96" s="43">
        <f t="shared" ref="D96" si="89">H96+L96</f>
        <v>688.42951651999999</v>
      </c>
      <c r="E96" s="43">
        <f t="shared" ref="E96" si="90">I96+M96</f>
        <v>2562.16928173</v>
      </c>
      <c r="F96" s="43">
        <v>2274.0409832199998</v>
      </c>
      <c r="G96" s="43">
        <v>1123.1857482999999</v>
      </c>
      <c r="H96" s="43">
        <v>531.39354426</v>
      </c>
      <c r="I96" s="43">
        <v>619.46169066000004</v>
      </c>
      <c r="J96" s="43">
        <v>2102.73282199</v>
      </c>
      <c r="K96" s="43">
        <v>2.98925866</v>
      </c>
      <c r="L96" s="43">
        <v>157.03597225999999</v>
      </c>
      <c r="M96" s="43">
        <v>1942.70759107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4416.1679920699999</v>
      </c>
      <c r="C97" s="43">
        <f t="shared" ref="C97" si="91">G97+K97</f>
        <v>1171.98961648</v>
      </c>
      <c r="D97" s="43">
        <f t="shared" ref="D97" si="92">H97+L97</f>
        <v>712.60726528000009</v>
      </c>
      <c r="E97" s="43">
        <f t="shared" ref="E97" si="93">I97+M97</f>
        <v>2531.5711103099998</v>
      </c>
      <c r="F97" s="43">
        <v>2340.3210945400001</v>
      </c>
      <c r="G97" s="43">
        <v>1164.82133114</v>
      </c>
      <c r="H97" s="43">
        <v>557.06343990000005</v>
      </c>
      <c r="I97" s="43">
        <v>618.43632349999996</v>
      </c>
      <c r="J97" s="43">
        <v>2075.8468975300002</v>
      </c>
      <c r="K97" s="43">
        <v>7.1682853399999997</v>
      </c>
      <c r="L97" s="43">
        <v>155.54382537999999</v>
      </c>
      <c r="M97" s="43">
        <v>1913.1347868099999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4451.4332107399996</v>
      </c>
      <c r="C98" s="43">
        <f t="shared" ref="C98" si="94">G98+K98</f>
        <v>1201.7409880800001</v>
      </c>
      <c r="D98" s="43">
        <f t="shared" ref="D98" si="95">H98+L98</f>
        <v>732.40058769999996</v>
      </c>
      <c r="E98" s="43">
        <f t="shared" ref="E98" si="96">I98+M98</f>
        <v>2517.29163496</v>
      </c>
      <c r="F98" s="43">
        <v>2396.9686055299999</v>
      </c>
      <c r="G98" s="43">
        <v>1194.6706110800001</v>
      </c>
      <c r="H98" s="43">
        <v>579.18221519999997</v>
      </c>
      <c r="I98" s="43">
        <v>623.11577924999995</v>
      </c>
      <c r="J98" s="43">
        <v>2054.4646052100002</v>
      </c>
      <c r="K98" s="43">
        <v>7.0703769999999997</v>
      </c>
      <c r="L98" s="43">
        <v>153.21837249999999</v>
      </c>
      <c r="M98" s="43">
        <v>1894.17585571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4509.3126625599998</v>
      </c>
      <c r="C99" s="43">
        <f t="shared" ref="C99" si="97">G99+K99</f>
        <v>1235.07371296</v>
      </c>
      <c r="D99" s="43">
        <f t="shared" ref="D99" si="98">H99+L99</f>
        <v>759.44850971999995</v>
      </c>
      <c r="E99" s="43">
        <f t="shared" ref="E99" si="99">I99+M99</f>
        <v>2514.7904398800001</v>
      </c>
      <c r="F99" s="43">
        <v>2460.3836101799998</v>
      </c>
      <c r="G99" s="43">
        <v>1228.0174434200001</v>
      </c>
      <c r="H99" s="43">
        <v>606.54293564</v>
      </c>
      <c r="I99" s="43">
        <v>625.82323111999995</v>
      </c>
      <c r="J99" s="43">
        <v>2048.92905238</v>
      </c>
      <c r="K99" s="43">
        <v>7.0562695399999997</v>
      </c>
      <c r="L99" s="43">
        <v>152.90557408000001</v>
      </c>
      <c r="M99" s="43">
        <v>1888.9672087599999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4507.0034520299996</v>
      </c>
      <c r="C100" s="43">
        <f t="shared" ref="C100" si="100">G100+K100</f>
        <v>1226.2216651799999</v>
      </c>
      <c r="D100" s="43">
        <f t="shared" ref="D100" si="101">H100+L100</f>
        <v>764.72971796999991</v>
      </c>
      <c r="E100" s="43">
        <f t="shared" ref="E100" si="102">I100+M100</f>
        <v>2516.0520688799998</v>
      </c>
      <c r="F100" s="43">
        <v>2458.9534694899999</v>
      </c>
      <c r="G100" s="43">
        <v>1219.12570807</v>
      </c>
      <c r="H100" s="43">
        <v>612.68639788999997</v>
      </c>
      <c r="I100" s="43">
        <v>627.14136353000004</v>
      </c>
      <c r="J100" s="43">
        <v>2048.0499825400002</v>
      </c>
      <c r="K100" s="43">
        <v>7.0959571099999996</v>
      </c>
      <c r="L100" s="43">
        <v>152.04332008</v>
      </c>
      <c r="M100" s="43">
        <v>1888.9107053499999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4543.21338474</v>
      </c>
      <c r="C101" s="43">
        <f t="shared" ref="C101" si="103">G101+K101</f>
        <v>1226.2631608500001</v>
      </c>
      <c r="D101" s="43">
        <f t="shared" ref="D101" si="104">H101+L101</f>
        <v>769.45279012000003</v>
      </c>
      <c r="E101" s="43">
        <f t="shared" ref="E101" si="105">I101+M101</f>
        <v>2547.49743377</v>
      </c>
      <c r="F101" s="43">
        <v>2450.2203958099999</v>
      </c>
      <c r="G101" s="43">
        <v>1211.22046944</v>
      </c>
      <c r="H101" s="43">
        <v>614.25423432000002</v>
      </c>
      <c r="I101" s="43">
        <v>624.74569205</v>
      </c>
      <c r="J101" s="43">
        <v>2092.9929889300001</v>
      </c>
      <c r="K101" s="43">
        <v>15.04269141</v>
      </c>
      <c r="L101" s="43">
        <v>155.19855580000001</v>
      </c>
      <c r="M101" s="43">
        <v>1922.7517417199999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4919.3339178599999</v>
      </c>
      <c r="C102" s="43">
        <f t="shared" ref="C102" si="106">G102+K102</f>
        <v>1257.85672679</v>
      </c>
      <c r="D102" s="43">
        <f t="shared" ref="D102" si="107">H102+L102</f>
        <v>796.67490928999996</v>
      </c>
      <c r="E102" s="43">
        <f t="shared" ref="E102" si="108">I102+M102</f>
        <v>2864.8022817799997</v>
      </c>
      <c r="F102" s="43">
        <v>2503.9274801500001</v>
      </c>
      <c r="G102" s="43">
        <v>1243.0421925200001</v>
      </c>
      <c r="H102" s="43">
        <v>627.18634863</v>
      </c>
      <c r="I102" s="43">
        <v>633.698939</v>
      </c>
      <c r="J102" s="43">
        <v>2415.4064377099999</v>
      </c>
      <c r="K102" s="43">
        <v>14.814534269999999</v>
      </c>
      <c r="L102" s="43">
        <v>169.48856065999999</v>
      </c>
      <c r="M102" s="43">
        <v>2231.1033427799998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4791.6681538599996</v>
      </c>
      <c r="C103" s="43">
        <f t="shared" ref="C103" si="109">G103+K103</f>
        <v>1278.6754263400001</v>
      </c>
      <c r="D103" s="43">
        <f t="shared" ref="D103" si="110">H103+L103</f>
        <v>796.90494046000003</v>
      </c>
      <c r="E103" s="43">
        <f t="shared" ref="E103" si="111">I103+M103</f>
        <v>2716.0877870599998</v>
      </c>
      <c r="F103" s="43">
        <v>2478.6838245499998</v>
      </c>
      <c r="G103" s="43">
        <v>1263.67688967</v>
      </c>
      <c r="H103" s="43">
        <v>629.41881324999997</v>
      </c>
      <c r="I103" s="43">
        <v>585.58812163000005</v>
      </c>
      <c r="J103" s="43">
        <v>2312.9843293099998</v>
      </c>
      <c r="K103" s="43">
        <v>14.99853667</v>
      </c>
      <c r="L103" s="43">
        <v>167.48612721000001</v>
      </c>
      <c r="M103" s="43">
        <v>2130.4996654299998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4825.2294975599998</v>
      </c>
      <c r="C104" s="43">
        <f t="shared" ref="C104" si="112">G104+K104</f>
        <v>1310.3867933399999</v>
      </c>
      <c r="D104" s="43">
        <f t="shared" ref="D104" si="113">H104+L104</f>
        <v>815.46049859999994</v>
      </c>
      <c r="E104" s="43">
        <f t="shared" ref="E104" si="114">I104+M104</f>
        <v>2699.3822056200001</v>
      </c>
      <c r="F104" s="43">
        <v>2527.1688233999998</v>
      </c>
      <c r="G104" s="43">
        <v>1295.2959698899999</v>
      </c>
      <c r="H104" s="43">
        <v>649.9207457</v>
      </c>
      <c r="I104" s="43">
        <v>581.95210781000003</v>
      </c>
      <c r="J104" s="43">
        <v>2298.06067416</v>
      </c>
      <c r="K104" s="43">
        <v>15.09082345</v>
      </c>
      <c r="L104" s="43">
        <v>165.5397529</v>
      </c>
      <c r="M104" s="43">
        <v>2117.43009781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4886.2392895100002</v>
      </c>
      <c r="C105" s="43">
        <f t="shared" ref="C105" si="115">G105+K105</f>
        <v>1331.84760899</v>
      </c>
      <c r="D105" s="43">
        <f t="shared" ref="D105" si="116">H105+L105</f>
        <v>835.16851016999999</v>
      </c>
      <c r="E105" s="43">
        <f t="shared" ref="E105" si="117">I105+M105</f>
        <v>2719.2231703500001</v>
      </c>
      <c r="F105" s="43">
        <v>2570.1023450799998</v>
      </c>
      <c r="G105" s="43">
        <v>1316.5263131500001</v>
      </c>
      <c r="H105" s="43">
        <v>668.21090511</v>
      </c>
      <c r="I105" s="43">
        <v>585.36512682</v>
      </c>
      <c r="J105" s="43">
        <v>2316.1369444299999</v>
      </c>
      <c r="K105" s="43">
        <v>15.321295839999999</v>
      </c>
      <c r="L105" s="43">
        <v>166.95760505999999</v>
      </c>
      <c r="M105" s="43">
        <v>2133.85804353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4025.3580740000002</v>
      </c>
      <c r="C106" s="43">
        <f t="shared" ref="C106" si="118">G106+K106</f>
        <v>1347.35931682</v>
      </c>
      <c r="D106" s="43">
        <f t="shared" ref="D106" si="119">H106+L106</f>
        <v>819.55141213000002</v>
      </c>
      <c r="E106" s="43">
        <f t="shared" ref="E106" si="120">I106+M106</f>
        <v>1858.44734505</v>
      </c>
      <c r="F106" s="43">
        <v>2558.3567779700002</v>
      </c>
      <c r="G106" s="43">
        <v>1333.0571425999999</v>
      </c>
      <c r="H106" s="43">
        <v>674.88019201999998</v>
      </c>
      <c r="I106" s="43">
        <v>550.41944335000005</v>
      </c>
      <c r="J106" s="43">
        <v>1467.00129603</v>
      </c>
      <c r="K106" s="43">
        <v>14.302174219999999</v>
      </c>
      <c r="L106" s="43">
        <v>144.67122011000001</v>
      </c>
      <c r="M106" s="43">
        <v>1308.0279017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4085.22311631</v>
      </c>
      <c r="C107" s="43">
        <f t="shared" ref="C107" si="121">G107+K107</f>
        <v>1377.23721972</v>
      </c>
      <c r="D107" s="43">
        <f t="shared" ref="D107" si="122">H107+L107</f>
        <v>841.5866744299999</v>
      </c>
      <c r="E107" s="43">
        <f t="shared" ref="E107" si="123">I107+M107</f>
        <v>1866.3992221600001</v>
      </c>
      <c r="F107" s="43">
        <v>2609.8187844499998</v>
      </c>
      <c r="G107" s="43">
        <v>1362.8078028699999</v>
      </c>
      <c r="H107" s="43">
        <v>696.30004658999997</v>
      </c>
      <c r="I107" s="43">
        <v>550.71093499000006</v>
      </c>
      <c r="J107" s="43">
        <v>1475.40433186</v>
      </c>
      <c r="K107" s="43">
        <v>14.429416850000001</v>
      </c>
      <c r="L107" s="43">
        <v>145.28662783999999</v>
      </c>
      <c r="M107" s="43">
        <v>1315.68828717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4083.3365279200002</v>
      </c>
      <c r="C108" s="43">
        <f t="shared" ref="C108" si="124">G108+K108</f>
        <v>1399.2998878400001</v>
      </c>
      <c r="D108" s="43">
        <f t="shared" ref="D108" si="125">H108+L108</f>
        <v>864.39282613</v>
      </c>
      <c r="E108" s="43">
        <f t="shared" ref="E108" si="126">I108+M108</f>
        <v>1819.6438139500001</v>
      </c>
      <c r="F108" s="43">
        <v>2658.0020402800001</v>
      </c>
      <c r="G108" s="43">
        <v>1385.15101402</v>
      </c>
      <c r="H108" s="43">
        <v>722.88319729</v>
      </c>
      <c r="I108" s="43">
        <v>549.96782897000003</v>
      </c>
      <c r="J108" s="43">
        <v>1425.3344876399999</v>
      </c>
      <c r="K108" s="43">
        <v>14.14887382</v>
      </c>
      <c r="L108" s="43">
        <v>141.50962884</v>
      </c>
      <c r="M108" s="43">
        <v>1269.6759849800001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4187.0692974399999</v>
      </c>
      <c r="C109" s="43">
        <f t="shared" ref="C109" si="127">G109+K109</f>
        <v>1561.0284395499998</v>
      </c>
      <c r="D109" s="43">
        <f t="shared" ref="D109" si="128">H109+L109</f>
        <v>881.32572473999994</v>
      </c>
      <c r="E109" s="43">
        <f t="shared" ref="E109" si="129">I109+M109</f>
        <v>1744.7151331499999</v>
      </c>
      <c r="F109" s="43">
        <v>2743.9531806199998</v>
      </c>
      <c r="G109" s="43">
        <v>1490.0352084399999</v>
      </c>
      <c r="H109" s="43">
        <v>738.26797411999996</v>
      </c>
      <c r="I109" s="43">
        <v>515.64999806000003</v>
      </c>
      <c r="J109" s="43">
        <v>1443.1161168199999</v>
      </c>
      <c r="K109" s="43">
        <v>70.993231109999996</v>
      </c>
      <c r="L109" s="43">
        <v>143.05775062000001</v>
      </c>
      <c r="M109" s="43">
        <v>1229.06513509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4192.26450888</v>
      </c>
      <c r="C110" s="43">
        <f t="shared" ref="C110" si="130">G110+K110</f>
        <v>1468.6519434500001</v>
      </c>
      <c r="D110" s="43">
        <f t="shared" ref="D110" si="131">H110+L110</f>
        <v>935.10621075999995</v>
      </c>
      <c r="E110" s="43">
        <f t="shared" ref="E110" si="132">I110+M110</f>
        <v>1788.5063546700001</v>
      </c>
      <c r="F110" s="43">
        <v>2793.14510522</v>
      </c>
      <c r="G110" s="43">
        <v>1454.50454728</v>
      </c>
      <c r="H110" s="43">
        <v>794.59947858999999</v>
      </c>
      <c r="I110" s="43">
        <v>544.04107935000002</v>
      </c>
      <c r="J110" s="43">
        <v>1399.11940366</v>
      </c>
      <c r="K110" s="43">
        <v>14.14739617</v>
      </c>
      <c r="L110" s="43">
        <v>140.50673216999999</v>
      </c>
      <c r="M110" s="43">
        <v>1244.46527532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4223.8365313699996</v>
      </c>
      <c r="C111" s="43">
        <f t="shared" ref="C111" si="133">G111+K111</f>
        <v>1485.1058592100001</v>
      </c>
      <c r="D111" s="43">
        <f t="shared" ref="D111" si="134">H111+L111</f>
        <v>964.72577933000002</v>
      </c>
      <c r="E111" s="43">
        <f t="shared" ref="E111" si="135">I111+M111</f>
        <v>1774.0048928300002</v>
      </c>
      <c r="F111" s="43">
        <v>2839.7521486700002</v>
      </c>
      <c r="G111" s="43">
        <v>1470.7372675900001</v>
      </c>
      <c r="H111" s="43">
        <v>823.25362588999997</v>
      </c>
      <c r="I111" s="43">
        <v>545.76125519000004</v>
      </c>
      <c r="J111" s="43">
        <v>1384.0843827000001</v>
      </c>
      <c r="K111" s="43">
        <v>14.36859162</v>
      </c>
      <c r="L111" s="43">
        <v>141.47215344</v>
      </c>
      <c r="M111" s="43">
        <v>1228.2436376400001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3494.85804869</v>
      </c>
      <c r="C112" s="43">
        <f t="shared" ref="C112" si="136">G112+K112</f>
        <v>1551.65103873</v>
      </c>
      <c r="D112" s="43">
        <f t="shared" ref="D112" si="137">H112+L112</f>
        <v>840.57223351000005</v>
      </c>
      <c r="E112" s="43">
        <f t="shared" ref="E112" si="138">I112+M112</f>
        <v>1102.6347764499999</v>
      </c>
      <c r="F112" s="43">
        <v>2730.1996478599999</v>
      </c>
      <c r="G112" s="43">
        <v>1537.5937554100001</v>
      </c>
      <c r="H112" s="43">
        <v>736.08442258000002</v>
      </c>
      <c r="I112" s="43">
        <v>456.52146986999998</v>
      </c>
      <c r="J112" s="43">
        <v>764.65840083000001</v>
      </c>
      <c r="K112" s="43">
        <v>14.05728332</v>
      </c>
      <c r="L112" s="43">
        <v>104.48781092999999</v>
      </c>
      <c r="M112" s="43">
        <v>646.11330657999997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3377.99525885</v>
      </c>
      <c r="C113" s="43">
        <f t="shared" ref="C113" si="139">G113+K113</f>
        <v>1519.09609234</v>
      </c>
      <c r="D113" s="43">
        <f t="shared" ref="D113" si="140">H113+L113</f>
        <v>836.03990821000002</v>
      </c>
      <c r="E113" s="43">
        <f t="shared" ref="E113" si="141">I113+M113</f>
        <v>1022.8592583</v>
      </c>
      <c r="F113" s="43">
        <v>2701.7965945400001</v>
      </c>
      <c r="G113" s="43">
        <v>1510.05358542</v>
      </c>
      <c r="H113" s="43">
        <v>739.41135593000001</v>
      </c>
      <c r="I113" s="43">
        <v>452.33165319</v>
      </c>
      <c r="J113" s="43">
        <v>676.19866431000003</v>
      </c>
      <c r="K113" s="43">
        <v>9.0425069199999992</v>
      </c>
      <c r="L113" s="43">
        <v>96.628552279999994</v>
      </c>
      <c r="M113" s="43">
        <v>570.52760510999997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3422.3178064099998</v>
      </c>
      <c r="C114" s="43">
        <f t="shared" ref="C114" si="142">G114+K114</f>
        <v>1524.4436253000001</v>
      </c>
      <c r="D114" s="43">
        <f t="shared" ref="D114" si="143">H114+L114</f>
        <v>872.76845604000005</v>
      </c>
      <c r="E114" s="43">
        <f t="shared" ref="E114" si="144">I114+M114</f>
        <v>1025.1057250700001</v>
      </c>
      <c r="F114" s="43">
        <v>2750.8997558800002</v>
      </c>
      <c r="G114" s="43">
        <v>1515.3246533700001</v>
      </c>
      <c r="H114" s="43">
        <v>775.56592133000004</v>
      </c>
      <c r="I114" s="43">
        <v>460.00918117999998</v>
      </c>
      <c r="J114" s="43">
        <v>671.41805052999996</v>
      </c>
      <c r="K114" s="43">
        <v>9.1189719300000007</v>
      </c>
      <c r="L114" s="43">
        <v>97.202534709999995</v>
      </c>
      <c r="M114" s="43">
        <v>565.09654389000002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3418.3594391699999</v>
      </c>
      <c r="C115" s="43">
        <f t="shared" ref="C115" si="145">G115+K115</f>
        <v>1541.45441289</v>
      </c>
      <c r="D115" s="43">
        <f t="shared" ref="D115" si="146">H115+L115</f>
        <v>880.95002034999993</v>
      </c>
      <c r="E115" s="43">
        <f t="shared" ref="E115" si="147">I115+M115</f>
        <v>995.95500592999997</v>
      </c>
      <c r="F115" s="43">
        <v>2781.8647881500001</v>
      </c>
      <c r="G115" s="43">
        <v>1532.59158028</v>
      </c>
      <c r="H115" s="43">
        <v>788.17153174999999</v>
      </c>
      <c r="I115" s="43">
        <v>461.10167611999998</v>
      </c>
      <c r="J115" s="43">
        <v>636.49465101999999</v>
      </c>
      <c r="K115" s="43">
        <v>8.8628326099999999</v>
      </c>
      <c r="L115" s="43">
        <v>92.778488600000003</v>
      </c>
      <c r="M115" s="43">
        <v>534.85332980999999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3476.3050719399998</v>
      </c>
      <c r="C116" s="43">
        <f t="shared" ref="C116" si="148">G116+K116</f>
        <v>1560.95893811</v>
      </c>
      <c r="D116" s="43">
        <f t="shared" ref="D116" si="149">H116+L116</f>
        <v>906.86060829999997</v>
      </c>
      <c r="E116" s="43">
        <f t="shared" ref="E116" si="150">I116+M116</f>
        <v>1008.4855255299999</v>
      </c>
      <c r="F116" s="43">
        <v>2825.8179042100001</v>
      </c>
      <c r="G116" s="43">
        <v>1551.86270173</v>
      </c>
      <c r="H116" s="43">
        <v>810.70228126999996</v>
      </c>
      <c r="I116" s="43">
        <v>463.25292121000001</v>
      </c>
      <c r="J116" s="43">
        <v>650.48716773000001</v>
      </c>
      <c r="K116" s="43">
        <v>9.0962363800000006</v>
      </c>
      <c r="L116" s="43">
        <v>96.158327029999995</v>
      </c>
      <c r="M116" s="43">
        <v>545.23260431999995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3489.00926893</v>
      </c>
      <c r="C117" s="43">
        <f t="shared" ref="C117" si="151">G117+K117</f>
        <v>1582.54227154</v>
      </c>
      <c r="D117" s="43">
        <f t="shared" ref="D117" si="152">H117+L117</f>
        <v>922.20350771000005</v>
      </c>
      <c r="E117" s="43">
        <f t="shared" ref="E117" si="153">I117+M117</f>
        <v>984.26348968000002</v>
      </c>
      <c r="F117" s="43">
        <v>2871.0312777899999</v>
      </c>
      <c r="G117" s="43">
        <v>1573.79128896</v>
      </c>
      <c r="H117" s="43">
        <v>830.20002765000004</v>
      </c>
      <c r="I117" s="43">
        <v>467.03996117999998</v>
      </c>
      <c r="J117" s="43">
        <v>617.97799113999997</v>
      </c>
      <c r="K117" s="43">
        <v>8.7509825800000005</v>
      </c>
      <c r="L117" s="43">
        <v>92.003480060000001</v>
      </c>
      <c r="M117" s="43">
        <v>517.22352850000004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3465.3695558099998</v>
      </c>
      <c r="C118" s="43">
        <f t="shared" ref="C118" si="154">G118+K118</f>
        <v>1605.1924005399999</v>
      </c>
      <c r="D118" s="43">
        <f t="shared" ref="D118" si="155">H118+L118</f>
        <v>884.71544543999994</v>
      </c>
      <c r="E118" s="43">
        <f t="shared" ref="E118" si="156">I118+M118</f>
        <v>975.46170983000002</v>
      </c>
      <c r="F118" s="43">
        <v>2920.22762792</v>
      </c>
      <c r="G118" s="43">
        <v>1596.54148341</v>
      </c>
      <c r="H118" s="43">
        <v>844.90329914999995</v>
      </c>
      <c r="I118" s="43">
        <v>478.78284536000001</v>
      </c>
      <c r="J118" s="43">
        <v>545.14192789000003</v>
      </c>
      <c r="K118" s="43">
        <v>8.6509171299999998</v>
      </c>
      <c r="L118" s="43">
        <v>39.812146290000001</v>
      </c>
      <c r="M118" s="43">
        <v>496.67886447000001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3549.7638219700002</v>
      </c>
      <c r="C119" s="43">
        <f t="shared" ref="C119" si="157">G119+K119</f>
        <v>1644.26720185</v>
      </c>
      <c r="D119" s="43">
        <f t="shared" ref="D119" si="158">H119+L119</f>
        <v>905.88439456000003</v>
      </c>
      <c r="E119" s="43">
        <f t="shared" ref="E119" si="159">I119+M119</f>
        <v>999.61222556000007</v>
      </c>
      <c r="F119" s="43">
        <v>2975.51125439</v>
      </c>
      <c r="G119" s="43">
        <v>1635.08200672</v>
      </c>
      <c r="H119" s="43">
        <v>863.99130301000002</v>
      </c>
      <c r="I119" s="43">
        <v>476.43794466000003</v>
      </c>
      <c r="J119" s="43">
        <v>574.25256758</v>
      </c>
      <c r="K119" s="43">
        <v>9.1851951300000003</v>
      </c>
      <c r="L119" s="43">
        <v>41.893091550000001</v>
      </c>
      <c r="M119" s="43">
        <v>523.17428089999999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3603.3264813599999</v>
      </c>
      <c r="C120" s="43">
        <f t="shared" ref="C120" si="160">G120+K120</f>
        <v>1683.2827744900001</v>
      </c>
      <c r="D120" s="43">
        <f t="shared" ref="D120" si="161">H120+L120</f>
        <v>925.53525830000001</v>
      </c>
      <c r="E120" s="43">
        <f t="shared" ref="E120" si="162">I120+M120</f>
        <v>994.50844856999993</v>
      </c>
      <c r="F120" s="43">
        <v>3038.6773571799999</v>
      </c>
      <c r="G120" s="43">
        <v>1674.17277212</v>
      </c>
      <c r="H120" s="43">
        <v>884.23712511999997</v>
      </c>
      <c r="I120" s="43">
        <v>480.26745993999998</v>
      </c>
      <c r="J120" s="43">
        <v>564.64912417999994</v>
      </c>
      <c r="K120" s="43">
        <v>9.1100023700000001</v>
      </c>
      <c r="L120" s="43">
        <v>41.298133180000001</v>
      </c>
      <c r="M120" s="43">
        <v>514.24098862999995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3733.9562481299999</v>
      </c>
      <c r="C121" s="43">
        <f t="shared" ref="C121" si="163">G121+K121</f>
        <v>1727.9227274699999</v>
      </c>
      <c r="D121" s="43">
        <f t="shared" ref="D121" si="164">H121+L121</f>
        <v>939.66490468000006</v>
      </c>
      <c r="E121" s="43">
        <f t="shared" ref="E121" si="165">I121+M121</f>
        <v>1066.36861598</v>
      </c>
      <c r="F121" s="43">
        <v>3093.8832879299998</v>
      </c>
      <c r="G121" s="43">
        <v>1717.61127347</v>
      </c>
      <c r="H121" s="43">
        <v>892.46947881000006</v>
      </c>
      <c r="I121" s="43">
        <v>483.80253564999998</v>
      </c>
      <c r="J121" s="43">
        <v>640.07296020000001</v>
      </c>
      <c r="K121" s="43">
        <v>10.311453999999999</v>
      </c>
      <c r="L121" s="43">
        <v>47.195425870000001</v>
      </c>
      <c r="M121" s="43">
        <v>582.56608032999998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3647.60409261</v>
      </c>
      <c r="C122" s="43">
        <f t="shared" ref="C122" si="166">G122+K122</f>
        <v>1673.3810393799999</v>
      </c>
      <c r="D122" s="43">
        <f t="shared" ref="D122" si="167">H122+L122</f>
        <v>924.27646657999992</v>
      </c>
      <c r="E122" s="43">
        <f t="shared" ref="E122" si="168">I122+M122</f>
        <v>1049.94658665</v>
      </c>
      <c r="F122" s="43">
        <v>3036.85407089</v>
      </c>
      <c r="G122" s="43">
        <v>1663.46430723</v>
      </c>
      <c r="H122" s="43">
        <v>878.91444896999997</v>
      </c>
      <c r="I122" s="43">
        <v>494.47531469</v>
      </c>
      <c r="J122" s="43">
        <v>610.75002171999995</v>
      </c>
      <c r="K122" s="43">
        <v>9.9167321499999996</v>
      </c>
      <c r="L122" s="43">
        <v>45.362017610000002</v>
      </c>
      <c r="M122" s="43">
        <v>555.47127195999997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3626.7377861099999</v>
      </c>
      <c r="C123" s="43">
        <f t="shared" ref="C123" si="169">G123+K123</f>
        <v>1677.1350640000001</v>
      </c>
      <c r="D123" s="43">
        <f t="shared" ref="D123" si="170">H123+L123</f>
        <v>921.39019506</v>
      </c>
      <c r="E123" s="43">
        <f t="shared" ref="E123" si="171">I123+M123</f>
        <v>1028.2125270500001</v>
      </c>
      <c r="F123" s="43">
        <v>3020.7730493099998</v>
      </c>
      <c r="G123" s="43">
        <v>1667.23032663</v>
      </c>
      <c r="H123" s="43">
        <v>876.12998464999998</v>
      </c>
      <c r="I123" s="43">
        <v>477.41273803000001</v>
      </c>
      <c r="J123" s="43">
        <v>605.96473679999997</v>
      </c>
      <c r="K123" s="43">
        <v>9.9047373699999994</v>
      </c>
      <c r="L123" s="43">
        <v>45.260210409999999</v>
      </c>
      <c r="M123" s="43">
        <v>550.79978902000005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3612.41500176</v>
      </c>
      <c r="C124" s="43">
        <f t="shared" ref="C124" si="172">G124+K124</f>
        <v>1666.9865609899998</v>
      </c>
      <c r="D124" s="43">
        <f t="shared" ref="D124" si="173">H124+L124</f>
        <v>927.23763020000001</v>
      </c>
      <c r="E124" s="43">
        <f t="shared" ref="E124" si="174">I124+M124</f>
        <v>1018.1908105700001</v>
      </c>
      <c r="F124" s="43">
        <v>3011.38740422</v>
      </c>
      <c r="G124" s="43">
        <v>1657.1232891499999</v>
      </c>
      <c r="H124" s="43">
        <v>882.32467044999999</v>
      </c>
      <c r="I124" s="43">
        <v>471.93944462000002</v>
      </c>
      <c r="J124" s="43">
        <v>601.02759753999999</v>
      </c>
      <c r="K124" s="43">
        <v>9.8632718399999995</v>
      </c>
      <c r="L124" s="43">
        <v>44.912959749999999</v>
      </c>
      <c r="M124" s="43">
        <v>546.25136595000004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3563.9884059199999</v>
      </c>
      <c r="C125" s="43">
        <f t="shared" ref="C125" si="175">G125+K125</f>
        <v>1606.3068653800001</v>
      </c>
      <c r="D125" s="43">
        <f t="shared" ref="D125" si="176">H125+L125</f>
        <v>917.04907728000001</v>
      </c>
      <c r="E125" s="43">
        <f t="shared" ref="E125" si="177">I125+M125</f>
        <v>1040.6324632600001</v>
      </c>
      <c r="F125" s="43">
        <v>2939.4751445000002</v>
      </c>
      <c r="G125" s="43">
        <v>1596.0501387500001</v>
      </c>
      <c r="H125" s="43">
        <v>870.43788624000001</v>
      </c>
      <c r="I125" s="43">
        <v>472.98711951000001</v>
      </c>
      <c r="J125" s="43">
        <v>624.51326142000005</v>
      </c>
      <c r="K125" s="43">
        <v>10.256726629999999</v>
      </c>
      <c r="L125" s="43">
        <v>46.611191040000001</v>
      </c>
      <c r="M125" s="43">
        <v>567.64534375000005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3552.9118591599999</v>
      </c>
      <c r="C126" s="43">
        <f t="shared" ref="C126" si="178">G126+K126</f>
        <v>1618.5555693599999</v>
      </c>
      <c r="D126" s="43">
        <f t="shared" ref="D126" si="179">H126+L126</f>
        <v>898.54379354000002</v>
      </c>
      <c r="E126" s="43">
        <f t="shared" ref="E126" si="180">I126+M126</f>
        <v>1035.81249626</v>
      </c>
      <c r="F126" s="43">
        <v>2951.0818593499998</v>
      </c>
      <c r="G126" s="43">
        <v>1608.33340739</v>
      </c>
      <c r="H126" s="43">
        <v>870.94030615999998</v>
      </c>
      <c r="I126" s="43">
        <v>471.80814579999998</v>
      </c>
      <c r="J126" s="43">
        <v>601.82999981</v>
      </c>
      <c r="K126" s="43">
        <v>10.22216197</v>
      </c>
      <c r="L126" s="43">
        <v>27.603487380000001</v>
      </c>
      <c r="M126" s="43">
        <v>564.00435045999996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3460.1645980200001</v>
      </c>
      <c r="C127" s="43">
        <f t="shared" ref="C127" si="181">G127+K127</f>
        <v>1591.4377416999998</v>
      </c>
      <c r="D127" s="43">
        <f t="shared" ref="D127" si="182">H127+L127</f>
        <v>884.85361739999996</v>
      </c>
      <c r="E127" s="43">
        <f t="shared" ref="E127" si="183">I127+M127</f>
        <v>983.87323891999995</v>
      </c>
      <c r="F127" s="43">
        <v>2845.2923589299999</v>
      </c>
      <c r="G127" s="43">
        <v>1580.9200053899999</v>
      </c>
      <c r="H127" s="43">
        <v>857.67390895999995</v>
      </c>
      <c r="I127" s="43">
        <v>406.69844458</v>
      </c>
      <c r="J127" s="43">
        <v>614.87223908999999</v>
      </c>
      <c r="K127" s="43">
        <v>10.51773631</v>
      </c>
      <c r="L127" s="43">
        <v>27.179708439999999</v>
      </c>
      <c r="M127" s="43">
        <v>577.17479433999995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3279.0139152500001</v>
      </c>
      <c r="C128" s="43">
        <f t="shared" ref="C128" si="184">G128+K128</f>
        <v>1483.1438423100001</v>
      </c>
      <c r="D128" s="43">
        <f t="shared" ref="D128" si="185">H128+L128</f>
        <v>875.68093441999997</v>
      </c>
      <c r="E128" s="43">
        <f t="shared" ref="E128" si="186">I128+M128</f>
        <v>920.18913851999991</v>
      </c>
      <c r="F128" s="43">
        <v>2733.2019909300002</v>
      </c>
      <c r="G128" s="43">
        <v>1473.27968317</v>
      </c>
      <c r="H128" s="43">
        <v>856.24652269000001</v>
      </c>
      <c r="I128" s="43">
        <v>403.67578507000002</v>
      </c>
      <c r="J128" s="43">
        <v>545.81192432</v>
      </c>
      <c r="K128" s="43">
        <v>9.8641591399999999</v>
      </c>
      <c r="L128" s="43">
        <v>19.434411730000001</v>
      </c>
      <c r="M128" s="43">
        <v>516.51335344999995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3231.78908482</v>
      </c>
      <c r="C129" s="43">
        <f t="shared" ref="C129" si="187">G129+K129</f>
        <v>1496.4872304200001</v>
      </c>
      <c r="D129" s="43">
        <f t="shared" ref="D129" si="188">H129+L129</f>
        <v>879.50938195000003</v>
      </c>
      <c r="E129" s="43">
        <f t="shared" ref="E129" si="189">I129+M129</f>
        <v>855.79247244999999</v>
      </c>
      <c r="F129" s="43">
        <v>2760.52945942</v>
      </c>
      <c r="G129" s="43">
        <v>1486.62431494</v>
      </c>
      <c r="H129" s="43">
        <v>860.04827082999998</v>
      </c>
      <c r="I129" s="43">
        <v>413.85687365000001</v>
      </c>
      <c r="J129" s="43">
        <v>471.2596254</v>
      </c>
      <c r="K129" s="43">
        <v>9.8629154799999998</v>
      </c>
      <c r="L129" s="43">
        <v>19.461111120000002</v>
      </c>
      <c r="M129" s="43">
        <v>441.93559879999998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3205.9070893399999</v>
      </c>
      <c r="C130" s="43">
        <f t="shared" ref="C130" si="190">G130+K130</f>
        <v>1484.4224889100001</v>
      </c>
      <c r="D130" s="43">
        <f t="shared" ref="D130" si="191">H130+L130</f>
        <v>875.85407515999998</v>
      </c>
      <c r="E130" s="43">
        <f t="shared" ref="E130" si="192">I130+M130</f>
        <v>845.63052527000002</v>
      </c>
      <c r="F130" s="43">
        <v>2748.30860497</v>
      </c>
      <c r="G130" s="43">
        <v>1474.6391696600001</v>
      </c>
      <c r="H130" s="43">
        <v>856.51448270000003</v>
      </c>
      <c r="I130" s="43">
        <v>417.15495261000001</v>
      </c>
      <c r="J130" s="43">
        <v>457.59848436999999</v>
      </c>
      <c r="K130" s="43">
        <v>9.7833192499999999</v>
      </c>
      <c r="L130" s="43">
        <v>19.339592459999999</v>
      </c>
      <c r="M130" s="43">
        <v>428.47557266000001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3235.58630614</v>
      </c>
      <c r="C131" s="43">
        <f t="shared" ref="C131" si="193">G131+K131</f>
        <v>1500.23037765</v>
      </c>
      <c r="D131" s="43">
        <f t="shared" ref="D131" si="194">H131+L131</f>
        <v>885.23337334999997</v>
      </c>
      <c r="E131" s="43">
        <f t="shared" ref="E131" si="195">I131+M131</f>
        <v>850.12255514000003</v>
      </c>
      <c r="F131" s="43">
        <v>2779.99086949</v>
      </c>
      <c r="G131" s="43">
        <v>1490.4749834500001</v>
      </c>
      <c r="H131" s="43">
        <v>865.94791227999997</v>
      </c>
      <c r="I131" s="43">
        <v>423.56797375999997</v>
      </c>
      <c r="J131" s="43">
        <v>455.59543665000001</v>
      </c>
      <c r="K131" s="43">
        <v>9.7553941999999996</v>
      </c>
      <c r="L131" s="43">
        <v>19.28546107</v>
      </c>
      <c r="M131" s="43">
        <v>426.55458138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3287.6312229700002</v>
      </c>
      <c r="C132" s="43">
        <f t="shared" ref="C132" si="196">G132+K132</f>
        <v>1526.97687303</v>
      </c>
      <c r="D132" s="43">
        <f t="shared" ref="D132" si="197">H132+L132</f>
        <v>906.14914480000004</v>
      </c>
      <c r="E132" s="43">
        <f t="shared" ref="E132" si="198">I132+M132</f>
        <v>854.50520514000004</v>
      </c>
      <c r="F132" s="43">
        <v>2835.6361081800001</v>
      </c>
      <c r="G132" s="43">
        <v>1517.3179076700001</v>
      </c>
      <c r="H132" s="43">
        <v>886.34802634000005</v>
      </c>
      <c r="I132" s="43">
        <v>431.97017417000001</v>
      </c>
      <c r="J132" s="43">
        <v>451.99511479</v>
      </c>
      <c r="K132" s="43">
        <v>9.6589653599999998</v>
      </c>
      <c r="L132" s="43">
        <v>19.801118460000001</v>
      </c>
      <c r="M132" s="43">
        <v>422.53503096999998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3252.7452832899999</v>
      </c>
      <c r="C133" s="43">
        <f t="shared" ref="C133" si="199">G133+K133</f>
        <v>1587.4579907499999</v>
      </c>
      <c r="D133" s="43">
        <f t="shared" ref="D133" si="200">H133+L133</f>
        <v>917.18396882000002</v>
      </c>
      <c r="E133" s="43">
        <f t="shared" ref="E133" si="201">I133+M133</f>
        <v>748.10332371999993</v>
      </c>
      <c r="F133" s="43">
        <v>2930.4537581700001</v>
      </c>
      <c r="G133" s="43">
        <v>1578.8592827499999</v>
      </c>
      <c r="H133" s="43">
        <v>906.03825913000003</v>
      </c>
      <c r="I133" s="43">
        <v>445.55621629000001</v>
      </c>
      <c r="J133" s="43">
        <v>322.29152512000002</v>
      </c>
      <c r="K133" s="43">
        <v>8.5987080000000002</v>
      </c>
      <c r="L133" s="43">
        <v>11.14570969</v>
      </c>
      <c r="M133" s="43">
        <v>302.54710742999998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3332.67875</v>
      </c>
      <c r="C134" s="43">
        <f t="shared" ref="C134" si="202">G134+K134</f>
        <v>1621.03248998</v>
      </c>
      <c r="D134" s="43">
        <f t="shared" ref="D134" si="203">H134+L134</f>
        <v>946.58610076000002</v>
      </c>
      <c r="E134" s="43">
        <f t="shared" ref="E134" si="204">I134+M134</f>
        <v>765.06015925999998</v>
      </c>
      <c r="F134" s="43">
        <v>3011.5395116</v>
      </c>
      <c r="G134" s="43">
        <v>1612.29328136</v>
      </c>
      <c r="H134" s="43">
        <v>935.48439906999999</v>
      </c>
      <c r="I134" s="43">
        <v>463.76183116999999</v>
      </c>
      <c r="J134" s="43">
        <v>321.13923840000001</v>
      </c>
      <c r="K134" s="43">
        <v>8.7392086199999994</v>
      </c>
      <c r="L134" s="43">
        <v>11.101701690000001</v>
      </c>
      <c r="M134" s="43">
        <v>301.29832808999998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3401.74075236</v>
      </c>
      <c r="C135" s="43">
        <f t="shared" ref="C135" si="205">G135+K135</f>
        <v>1667.9198425900001</v>
      </c>
      <c r="D135" s="43">
        <f t="shared" ref="D135" si="206">H135+L135</f>
        <v>965.49936701000001</v>
      </c>
      <c r="E135" s="43">
        <f t="shared" ref="E135" si="207">I135+M135</f>
        <v>768.32154276000006</v>
      </c>
      <c r="F135" s="43">
        <v>3083.48266487</v>
      </c>
      <c r="G135" s="43">
        <v>1659.2490218200001</v>
      </c>
      <c r="H135" s="43">
        <v>954.48724786000002</v>
      </c>
      <c r="I135" s="43">
        <v>469.74639518999999</v>
      </c>
      <c r="J135" s="43">
        <v>318.25808748999998</v>
      </c>
      <c r="K135" s="43">
        <v>8.6708207700000006</v>
      </c>
      <c r="L135" s="43">
        <v>11.01211915</v>
      </c>
      <c r="M135" s="43">
        <v>298.57514757000001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3411.8276058900001</v>
      </c>
      <c r="C136" s="43">
        <f t="shared" ref="C136" si="208">G136+K136</f>
        <v>1677.3453081800001</v>
      </c>
      <c r="D136" s="43">
        <f t="shared" ref="D136" si="209">H136+L136</f>
        <v>970.06217601999992</v>
      </c>
      <c r="E136" s="43">
        <f t="shared" ref="E136" si="210">I136+M136</f>
        <v>764.42012169000009</v>
      </c>
      <c r="F136" s="43">
        <v>3106.0440090500001</v>
      </c>
      <c r="G136" s="43">
        <v>1668.7716171500001</v>
      </c>
      <c r="H136" s="43">
        <v>959.17001391999997</v>
      </c>
      <c r="I136" s="43">
        <v>478.10237798000003</v>
      </c>
      <c r="J136" s="43">
        <v>305.78359683999997</v>
      </c>
      <c r="K136" s="43">
        <v>8.5736910300000009</v>
      </c>
      <c r="L136" s="43">
        <v>10.8921621</v>
      </c>
      <c r="M136" s="43">
        <v>286.31774371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3397.9282170299998</v>
      </c>
      <c r="C137" s="43">
        <f t="shared" ref="C137" si="211">G137+K137</f>
        <v>1657.69275634</v>
      </c>
      <c r="D137" s="43">
        <f t="shared" ref="D137" si="212">H137+L137</f>
        <v>977.72285943999998</v>
      </c>
      <c r="E137" s="43">
        <f t="shared" ref="E137" si="213">I137+M137</f>
        <v>762.51260124999999</v>
      </c>
      <c r="F137" s="43">
        <v>3110.1218387399999</v>
      </c>
      <c r="G137" s="43">
        <v>1649.53986098</v>
      </c>
      <c r="H137" s="43">
        <v>966.93716589999997</v>
      </c>
      <c r="I137" s="43">
        <v>493.64481186</v>
      </c>
      <c r="J137" s="43">
        <v>287.80637829</v>
      </c>
      <c r="K137" s="43">
        <v>8.1528953600000005</v>
      </c>
      <c r="L137" s="43">
        <v>10.78569354</v>
      </c>
      <c r="M137" s="43">
        <v>268.86778938999998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3455.4865439599998</v>
      </c>
      <c r="C138" s="43">
        <f t="shared" ref="C138" si="214">G138+K138</f>
        <v>1689.9572110600002</v>
      </c>
      <c r="D138" s="43">
        <f t="shared" ref="D138" si="215">H138+L138</f>
        <v>992.60727149000002</v>
      </c>
      <c r="E138" s="43">
        <f t="shared" ref="E138" si="216">I138+M138</f>
        <v>772.92206140999997</v>
      </c>
      <c r="F138" s="43">
        <v>3169.9231576000002</v>
      </c>
      <c r="G138" s="43">
        <v>1681.8719176300001</v>
      </c>
      <c r="H138" s="43">
        <v>981.82596904000002</v>
      </c>
      <c r="I138" s="43">
        <v>506.22527093000002</v>
      </c>
      <c r="J138" s="43">
        <v>285.56338635999998</v>
      </c>
      <c r="K138" s="43">
        <v>8.0852934300000001</v>
      </c>
      <c r="L138" s="43">
        <v>10.78130245</v>
      </c>
      <c r="M138" s="43">
        <v>266.69679048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3470.4882091999998</v>
      </c>
      <c r="C139" s="43">
        <f t="shared" ref="C139" si="217">G139+K139</f>
        <v>1607.78137668</v>
      </c>
      <c r="D139" s="43">
        <f t="shared" ref="D139" si="218">H139+L139</f>
        <v>1077.5901459000002</v>
      </c>
      <c r="E139" s="43">
        <f t="shared" ref="E139" si="219">I139+M139</f>
        <v>785.11668662000011</v>
      </c>
      <c r="F139" s="43">
        <v>3191.9403608299999</v>
      </c>
      <c r="G139" s="43">
        <v>1599.7799301499999</v>
      </c>
      <c r="H139" s="43">
        <v>1069.5008824500001</v>
      </c>
      <c r="I139" s="43">
        <v>522.65954823000004</v>
      </c>
      <c r="J139" s="43">
        <v>278.54784837</v>
      </c>
      <c r="K139" s="43">
        <v>8.0014465300000008</v>
      </c>
      <c r="L139" s="43">
        <v>8.0892634500000007</v>
      </c>
      <c r="M139" s="43">
        <v>262.45713839000001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3461.2692677099999</v>
      </c>
      <c r="C140" s="43">
        <f t="shared" ref="C140" si="220">G140+K140</f>
        <v>1572.7365608299999</v>
      </c>
      <c r="D140" s="43">
        <f t="shared" ref="D140" si="221">H140+L140</f>
        <v>1090.95302094</v>
      </c>
      <c r="E140" s="43">
        <f t="shared" ref="E140" si="222">I140+M140</f>
        <v>797.57968593999999</v>
      </c>
      <c r="F140" s="43">
        <v>3217.4119401399998</v>
      </c>
      <c r="G140" s="43">
        <v>1564.7453186</v>
      </c>
      <c r="H140" s="43">
        <v>1082.92986529</v>
      </c>
      <c r="I140" s="43">
        <v>569.73675624999998</v>
      </c>
      <c r="J140" s="43">
        <v>243.85732757</v>
      </c>
      <c r="K140" s="43">
        <v>7.9912422300000001</v>
      </c>
      <c r="L140" s="43">
        <v>8.0231556499999996</v>
      </c>
      <c r="M140" s="43">
        <v>227.84292969000001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3554.90068182</v>
      </c>
      <c r="C141" s="43">
        <f t="shared" ref="C141" si="223">G141+K141</f>
        <v>1639.0404515099999</v>
      </c>
      <c r="D141" s="43">
        <f t="shared" ref="D141" si="224">H141+L141</f>
        <v>1123.73719011</v>
      </c>
      <c r="E141" s="43">
        <f t="shared" ref="E141" si="225">I141+M141</f>
        <v>792.12304019999999</v>
      </c>
      <c r="F141" s="43">
        <v>3303.9158585599998</v>
      </c>
      <c r="G141" s="43">
        <v>1630.69197816</v>
      </c>
      <c r="H141" s="43">
        <v>1115.4465743200001</v>
      </c>
      <c r="I141" s="43">
        <v>557.77730608000002</v>
      </c>
      <c r="J141" s="43">
        <v>250.98482326000001</v>
      </c>
      <c r="K141" s="43">
        <v>8.3484733500000008</v>
      </c>
      <c r="L141" s="43">
        <v>8.2906157900000004</v>
      </c>
      <c r="M141" s="43">
        <v>234.34573412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3611.9472938899999</v>
      </c>
      <c r="C142" s="43">
        <f t="shared" ref="C142" si="226">G142+K142</f>
        <v>1663.4906881699999</v>
      </c>
      <c r="D142" s="43">
        <f t="shared" ref="D142" si="227">H142+L142</f>
        <v>1143.72152994</v>
      </c>
      <c r="E142" s="43">
        <f t="shared" ref="E142" si="228">I142+M142</f>
        <v>804.73507577999999</v>
      </c>
      <c r="F142" s="43">
        <v>3361.5194863900001</v>
      </c>
      <c r="G142" s="43">
        <v>1655.29235148</v>
      </c>
      <c r="H142" s="43">
        <v>1135.39334689</v>
      </c>
      <c r="I142" s="43">
        <v>570.83378802000004</v>
      </c>
      <c r="J142" s="43">
        <v>250.4278075</v>
      </c>
      <c r="K142" s="43">
        <v>8.1983366899999996</v>
      </c>
      <c r="L142" s="43">
        <v>8.3281830499999998</v>
      </c>
      <c r="M142" s="43">
        <v>233.90128776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3745.1858886599998</v>
      </c>
      <c r="C143" s="43">
        <f t="shared" ref="C143" si="229">G143+K143</f>
        <v>1731.95171744</v>
      </c>
      <c r="D143" s="43">
        <f t="shared" ref="D143" si="230">H143+L143</f>
        <v>1177.1839731800001</v>
      </c>
      <c r="E143" s="43">
        <f t="shared" ref="E143" si="231">I143+M143</f>
        <v>836.05019804000005</v>
      </c>
      <c r="F143" s="43">
        <v>3483.3129377</v>
      </c>
      <c r="G143" s="43">
        <v>1723.25201257</v>
      </c>
      <c r="H143" s="43">
        <v>1168.38596934</v>
      </c>
      <c r="I143" s="43">
        <v>591.67495579000001</v>
      </c>
      <c r="J143" s="43">
        <v>261.87295096000003</v>
      </c>
      <c r="K143" s="43">
        <v>8.6997048699999997</v>
      </c>
      <c r="L143" s="43">
        <v>8.7980038399999998</v>
      </c>
      <c r="M143" s="43">
        <v>244.37524225000001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3950.5938088600001</v>
      </c>
      <c r="C144" s="43">
        <f t="shared" ref="C144" si="232">G144+K144</f>
        <v>1862.2905383300001</v>
      </c>
      <c r="D144" s="43">
        <f t="shared" ref="D144" si="233">H144+L144</f>
        <v>1221.0017576900002</v>
      </c>
      <c r="E144" s="43">
        <f t="shared" ref="E144" si="234">I144+M144</f>
        <v>867.30151283999999</v>
      </c>
      <c r="F144" s="43">
        <v>3685.9751463299999</v>
      </c>
      <c r="G144" s="43">
        <v>1853.44895941</v>
      </c>
      <c r="H144" s="43">
        <v>1213.3778951700001</v>
      </c>
      <c r="I144" s="43">
        <v>619.14829175</v>
      </c>
      <c r="J144" s="43">
        <v>264.61866252999999</v>
      </c>
      <c r="K144" s="43">
        <v>8.8415789199999999</v>
      </c>
      <c r="L144" s="43">
        <v>7.6238625200000003</v>
      </c>
      <c r="M144" s="43">
        <v>248.15322108999999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4026.57120472</v>
      </c>
      <c r="C145" s="43">
        <f t="shared" ref="C145" si="235">G145+K145</f>
        <v>1917.6854721300001</v>
      </c>
      <c r="D145" s="43">
        <f t="shared" ref="D145" si="236">H145+L145</f>
        <v>1231.6933957000001</v>
      </c>
      <c r="E145" s="43">
        <f t="shared" ref="E145" si="237">I145+M145</f>
        <v>877.19233688999998</v>
      </c>
      <c r="F145" s="43">
        <v>3763.7507999099998</v>
      </c>
      <c r="G145" s="43">
        <v>1908.77803053</v>
      </c>
      <c r="H145" s="43">
        <v>1223.7990415100001</v>
      </c>
      <c r="I145" s="43">
        <v>631.17372786999999</v>
      </c>
      <c r="J145" s="43">
        <v>262.82040481000001</v>
      </c>
      <c r="K145" s="43">
        <v>8.9074416000000003</v>
      </c>
      <c r="L145" s="43">
        <v>7.8943541899999996</v>
      </c>
      <c r="M145" s="43">
        <v>246.01860902000001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4182.0294338499998</v>
      </c>
      <c r="C146" s="43">
        <f t="shared" ref="C146" si="238">G146+K146</f>
        <v>2087.8255186000001</v>
      </c>
      <c r="D146" s="43">
        <f t="shared" ref="D146" si="239">H146+L146</f>
        <v>1211.1170480800001</v>
      </c>
      <c r="E146" s="43">
        <f t="shared" ref="E146" si="240">I146+M146</f>
        <v>883.08686717</v>
      </c>
      <c r="F146" s="43">
        <v>3919.6215251600001</v>
      </c>
      <c r="G146" s="43">
        <v>2078.9016555200001</v>
      </c>
      <c r="H146" s="43">
        <v>1202.93796393</v>
      </c>
      <c r="I146" s="43">
        <v>637.78190571000005</v>
      </c>
      <c r="J146" s="43">
        <v>262.40790869</v>
      </c>
      <c r="K146" s="43">
        <v>8.9238630800000003</v>
      </c>
      <c r="L146" s="43">
        <v>8.1790841499999996</v>
      </c>
      <c r="M146" s="43">
        <v>245.30496145999999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4167.5252382099998</v>
      </c>
      <c r="C147" s="43">
        <f t="shared" ref="C147" si="241">G147+K147</f>
        <v>2090.6525970799999</v>
      </c>
      <c r="D147" s="43">
        <f t="shared" ref="D147" si="242">H147+L147</f>
        <v>1210.01625199</v>
      </c>
      <c r="E147" s="43">
        <f t="shared" ref="E147" si="243">I147+M147</f>
        <v>866.85638914000003</v>
      </c>
      <c r="F147" s="43">
        <v>3909.8225621199999</v>
      </c>
      <c r="G147" s="43">
        <v>2081.72086648</v>
      </c>
      <c r="H147" s="43">
        <v>1202.0660014</v>
      </c>
      <c r="I147" s="43">
        <v>626.03569424</v>
      </c>
      <c r="J147" s="43">
        <v>257.70267609000001</v>
      </c>
      <c r="K147" s="43">
        <v>8.9317305999999999</v>
      </c>
      <c r="L147" s="43">
        <v>7.9502505899999996</v>
      </c>
      <c r="M147" s="43">
        <v>240.82069490000001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4093.9986436200002</v>
      </c>
      <c r="C148" s="43">
        <f t="shared" ref="C148" si="244">G148+K148</f>
        <v>2017.7679773100001</v>
      </c>
      <c r="D148" s="43">
        <f t="shared" ref="D148" si="245">H148+L148</f>
        <v>1208.70269669</v>
      </c>
      <c r="E148" s="43">
        <f t="shared" ref="E148" si="246">I148+M148</f>
        <v>867.52796961999991</v>
      </c>
      <c r="F148" s="43">
        <v>3862.2694372699998</v>
      </c>
      <c r="G148" s="43">
        <v>2008.9331122200001</v>
      </c>
      <c r="H148" s="43">
        <v>1201.1044704000001</v>
      </c>
      <c r="I148" s="43">
        <v>652.23185464999995</v>
      </c>
      <c r="J148" s="43">
        <v>231.72920635</v>
      </c>
      <c r="K148" s="43">
        <v>8.8348650899999992</v>
      </c>
      <c r="L148" s="43">
        <v>7.5982262900000004</v>
      </c>
      <c r="M148" s="43">
        <v>215.29611496999999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4107.4937719</v>
      </c>
      <c r="C149" s="43">
        <f t="shared" ref="C149" si="247">G149+K149</f>
        <v>2030.7440721200001</v>
      </c>
      <c r="D149" s="43">
        <f t="shared" ref="D149" si="248">H149+L149</f>
        <v>1179.81978813</v>
      </c>
      <c r="E149" s="43">
        <f t="shared" ref="E149" si="249">I149+M149</f>
        <v>896.92991165000012</v>
      </c>
      <c r="F149" s="43">
        <v>3829.4319437099998</v>
      </c>
      <c r="G149" s="43">
        <v>2030.5363181600001</v>
      </c>
      <c r="H149" s="43">
        <v>1170.5421853299999</v>
      </c>
      <c r="I149" s="43">
        <v>628.35344022000004</v>
      </c>
      <c r="J149" s="43">
        <v>278.06182819000003</v>
      </c>
      <c r="K149" s="43">
        <v>0.20775395999999999</v>
      </c>
      <c r="L149" s="43">
        <v>9.2776028000000004</v>
      </c>
      <c r="M149" s="43">
        <v>268.57647143000003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4078.18758252</v>
      </c>
      <c r="C150" s="43">
        <f t="shared" ref="C150" si="250">G150+K150</f>
        <v>2010.3481741999999</v>
      </c>
      <c r="D150" s="43">
        <f t="shared" ref="D150" si="251">H150+L150</f>
        <v>1170.6202430199999</v>
      </c>
      <c r="E150" s="43">
        <f t="shared" ref="E150" si="252">I150+M150</f>
        <v>897.21916529999999</v>
      </c>
      <c r="F150" s="43">
        <v>3799.5066963099998</v>
      </c>
      <c r="G150" s="43">
        <v>2010.0967362599999</v>
      </c>
      <c r="H150" s="43">
        <v>1161.3326731</v>
      </c>
      <c r="I150" s="43">
        <v>628.07728695000003</v>
      </c>
      <c r="J150" s="43">
        <v>278.68088620999998</v>
      </c>
      <c r="K150" s="43">
        <v>0.25143794000000003</v>
      </c>
      <c r="L150" s="43">
        <v>9.2875699199999993</v>
      </c>
      <c r="M150" s="43">
        <v>269.14187835000001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4015.0595184399999</v>
      </c>
      <c r="C151" s="43">
        <f t="shared" ref="C151" si="253">G151+K151</f>
        <v>1980.0051661399998</v>
      </c>
      <c r="D151" s="43">
        <f t="shared" ref="D151" si="254">H151+L151</f>
        <v>1141.27536917</v>
      </c>
      <c r="E151" s="43">
        <f t="shared" ref="E151" si="255">I151+M151</f>
        <v>893.77898313000003</v>
      </c>
      <c r="F151" s="43">
        <v>3736.1472573400001</v>
      </c>
      <c r="G151" s="43">
        <v>1979.7698858199999</v>
      </c>
      <c r="H151" s="43">
        <v>1131.9777258500001</v>
      </c>
      <c r="I151" s="43">
        <v>624.39964567000004</v>
      </c>
      <c r="J151" s="43">
        <v>278.91226110000002</v>
      </c>
      <c r="K151" s="43">
        <v>0.23528031999999999</v>
      </c>
      <c r="L151" s="43">
        <v>9.2976433200000006</v>
      </c>
      <c r="M151" s="43">
        <v>269.37933745999999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3936.7817003199998</v>
      </c>
      <c r="C152" s="43">
        <f t="shared" ref="C152" si="256">G152+K152</f>
        <v>1968.89416751</v>
      </c>
      <c r="D152" s="43">
        <f t="shared" ref="D152" si="257">H152+L152</f>
        <v>1093.2513129200001</v>
      </c>
      <c r="E152" s="43">
        <f t="shared" ref="E152" si="258">I152+M152</f>
        <v>874.63621989000001</v>
      </c>
      <c r="F152" s="43">
        <v>3657.88303288</v>
      </c>
      <c r="G152" s="43">
        <v>1968.6662371800001</v>
      </c>
      <c r="H152" s="43">
        <v>1084.6472874900001</v>
      </c>
      <c r="I152" s="43">
        <v>604.56950820999998</v>
      </c>
      <c r="J152" s="43">
        <v>278.89866744</v>
      </c>
      <c r="K152" s="43">
        <v>0.22793032999999999</v>
      </c>
      <c r="L152" s="43">
        <v>8.6040254300000001</v>
      </c>
      <c r="M152" s="43">
        <v>270.06671168000003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3874.10530298</v>
      </c>
      <c r="C153" s="43">
        <f t="shared" ref="C153" si="259">G153+K153</f>
        <v>1915.4420522200001</v>
      </c>
      <c r="D153" s="43">
        <f t="shared" ref="D153" si="260">H153+L153</f>
        <v>1081.9682758399999</v>
      </c>
      <c r="E153" s="43">
        <f t="shared" ref="E153" si="261">I153+M153</f>
        <v>876.69497492000005</v>
      </c>
      <c r="F153" s="43">
        <v>3594.3268533</v>
      </c>
      <c r="G153" s="43">
        <v>1915.21282165</v>
      </c>
      <c r="H153" s="43">
        <v>1073.35192564</v>
      </c>
      <c r="I153" s="43">
        <v>605.76210601000002</v>
      </c>
      <c r="J153" s="43">
        <v>279.77844967999999</v>
      </c>
      <c r="K153" s="43">
        <v>0.22923056999999999</v>
      </c>
      <c r="L153" s="43">
        <v>8.6163501999999994</v>
      </c>
      <c r="M153" s="43">
        <v>270.93286891000002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3427.8842252300001</v>
      </c>
      <c r="C154" s="43">
        <f t="shared" ref="C154" si="262">G154+K154</f>
        <v>1811.6223225000001</v>
      </c>
      <c r="D154" s="43">
        <f t="shared" ref="D154" si="263">H154+L154</f>
        <v>986.18048452000005</v>
      </c>
      <c r="E154" s="43">
        <f t="shared" ref="E154" si="264">I154+M154</f>
        <v>630.08141821000004</v>
      </c>
      <c r="F154" s="43">
        <v>3379.0955011699998</v>
      </c>
      <c r="G154" s="43">
        <v>1811.11644559</v>
      </c>
      <c r="H154" s="43">
        <v>983.78599109000004</v>
      </c>
      <c r="I154" s="43">
        <v>584.19306448999998</v>
      </c>
      <c r="J154" s="43">
        <v>48.78872406</v>
      </c>
      <c r="K154" s="43">
        <v>0.50587691000000001</v>
      </c>
      <c r="L154" s="43">
        <v>2.3944934299999998</v>
      </c>
      <c r="M154" s="43">
        <v>45.888353719999998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3357.4693791200002</v>
      </c>
      <c r="C155" s="43">
        <f t="shared" ref="C155" si="265">G155+K155</f>
        <v>1771.0180547999998</v>
      </c>
      <c r="D155" s="43">
        <f t="shared" ref="D155" si="266">H155+L155</f>
        <v>964.84746632000008</v>
      </c>
      <c r="E155" s="43">
        <f t="shared" ref="E155" si="267">I155+M155</f>
        <v>621.60385800000006</v>
      </c>
      <c r="F155" s="43">
        <v>3308.7412351799999</v>
      </c>
      <c r="G155" s="43">
        <v>1770.5476544799999</v>
      </c>
      <c r="H155" s="43">
        <v>962.44804895000004</v>
      </c>
      <c r="I155" s="43">
        <v>575.74553175000005</v>
      </c>
      <c r="J155" s="43">
        <v>48.728143940000002</v>
      </c>
      <c r="K155" s="43">
        <v>0.47040031999999998</v>
      </c>
      <c r="L155" s="43">
        <v>2.3994173700000001</v>
      </c>
      <c r="M155" s="43">
        <v>45.858326249999998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3127.4093175100002</v>
      </c>
      <c r="C156" s="43">
        <f t="shared" ref="C156" si="268">G156+K156</f>
        <v>1706.44429741</v>
      </c>
      <c r="D156" s="43">
        <f t="shared" ref="D156" si="269">H156+L156</f>
        <v>801.48317780000002</v>
      </c>
      <c r="E156" s="43">
        <f t="shared" ref="E156" si="270">I156+M156</f>
        <v>619.48184230000004</v>
      </c>
      <c r="F156" s="43">
        <v>3079.04250963</v>
      </c>
      <c r="G156" s="43">
        <v>1706.0676982</v>
      </c>
      <c r="H156" s="43">
        <v>799.37929827000005</v>
      </c>
      <c r="I156" s="43">
        <v>573.59551316</v>
      </c>
      <c r="J156" s="43">
        <v>48.366807880000003</v>
      </c>
      <c r="K156" s="43">
        <v>0.37659921000000002</v>
      </c>
      <c r="L156" s="43">
        <v>2.1038795299999999</v>
      </c>
      <c r="M156" s="43">
        <v>45.886329140000001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3029.6408486199998</v>
      </c>
      <c r="C157" s="43">
        <f t="shared" ref="C157" si="271">G157+K157</f>
        <v>1640.9256272499999</v>
      </c>
      <c r="D157" s="43">
        <f t="shared" ref="D157" si="272">H157+L157</f>
        <v>772.44732053999996</v>
      </c>
      <c r="E157" s="43">
        <f t="shared" ref="E157" si="273">I157+M157</f>
        <v>616.26790083000003</v>
      </c>
      <c r="F157" s="43">
        <v>2981.2162443500001</v>
      </c>
      <c r="G157" s="43">
        <v>1640.53052282</v>
      </c>
      <c r="H157" s="43">
        <v>770.33683924000002</v>
      </c>
      <c r="I157" s="43">
        <v>570.34888229000001</v>
      </c>
      <c r="J157" s="43">
        <v>48.424604270000003</v>
      </c>
      <c r="K157" s="43">
        <v>0.39510443000000001</v>
      </c>
      <c r="L157" s="43">
        <v>2.1104813</v>
      </c>
      <c r="M157" s="43">
        <v>45.919018540000003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2975.2876833599998</v>
      </c>
      <c r="C158" s="43">
        <f t="shared" ref="C158" si="274">G158+K158</f>
        <v>1619.9377988200001</v>
      </c>
      <c r="D158" s="43">
        <f t="shared" ref="D158" si="275">H158+L158</f>
        <v>746.52830828000003</v>
      </c>
      <c r="E158" s="43">
        <f t="shared" ref="E158" si="276">I158+M158</f>
        <v>608.82157626000003</v>
      </c>
      <c r="F158" s="43">
        <v>2926.8661554300002</v>
      </c>
      <c r="G158" s="43">
        <v>1619.5163996900001</v>
      </c>
      <c r="H158" s="43">
        <v>744.41212542000005</v>
      </c>
      <c r="I158" s="43">
        <v>562.93763032000004</v>
      </c>
      <c r="J158" s="43">
        <v>48.421527930000003</v>
      </c>
      <c r="K158" s="43">
        <v>0.42139913000000001</v>
      </c>
      <c r="L158" s="43">
        <v>2.1161828599999999</v>
      </c>
      <c r="M158" s="43">
        <v>45.883945939999997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2925.2815095000001</v>
      </c>
      <c r="C159" s="43">
        <f t="shared" ref="C159" si="277">G159+K159</f>
        <v>1608.9162948999999</v>
      </c>
      <c r="D159" s="43">
        <f t="shared" ref="D159" si="278">H159+L159</f>
        <v>717.32103298000004</v>
      </c>
      <c r="E159" s="43">
        <f t="shared" ref="E159" si="279">I159+M159</f>
        <v>599.04418162000002</v>
      </c>
      <c r="F159" s="43">
        <v>2876.92163974</v>
      </c>
      <c r="G159" s="43">
        <v>1608.42771262</v>
      </c>
      <c r="H159" s="43">
        <v>715.20342056000004</v>
      </c>
      <c r="I159" s="43">
        <v>553.29050656000004</v>
      </c>
      <c r="J159" s="43">
        <v>48.359869760000002</v>
      </c>
      <c r="K159" s="43">
        <v>0.48858227999999998</v>
      </c>
      <c r="L159" s="43">
        <v>2.1176124199999999</v>
      </c>
      <c r="M159" s="43">
        <v>45.753675059999999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2859.3805222699998</v>
      </c>
      <c r="C160" s="43">
        <f t="shared" ref="C160" si="280">G160+K160</f>
        <v>1591.5539232800002</v>
      </c>
      <c r="D160" s="43">
        <f t="shared" ref="D160" si="281">H160+L160</f>
        <v>673.30136584000002</v>
      </c>
      <c r="E160" s="43">
        <f t="shared" ref="E160" si="282">I160+M160</f>
        <v>594.52523314999996</v>
      </c>
      <c r="F160" s="43">
        <v>2811.5958070800002</v>
      </c>
      <c r="G160" s="43">
        <v>1590.9572441600001</v>
      </c>
      <c r="H160" s="43">
        <v>671.88727002999997</v>
      </c>
      <c r="I160" s="43">
        <v>548.75129288999995</v>
      </c>
      <c r="J160" s="43">
        <v>47.78471519</v>
      </c>
      <c r="K160" s="43">
        <v>0.59667912000000001</v>
      </c>
      <c r="L160" s="43">
        <v>1.4140958100000001</v>
      </c>
      <c r="M160" s="43">
        <v>45.773940260000003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2795.6630450399998</v>
      </c>
      <c r="C161" s="43">
        <f t="shared" ref="C161" si="283">G161+K161</f>
        <v>1587.0281561000002</v>
      </c>
      <c r="D161" s="43">
        <f t="shared" ref="D161" si="284">H161+L161</f>
        <v>618.73229416999993</v>
      </c>
      <c r="E161" s="43">
        <f t="shared" ref="E161" si="285">I161+M161</f>
        <v>589.90259477000006</v>
      </c>
      <c r="F161" s="43">
        <v>2747.8692509000002</v>
      </c>
      <c r="G161" s="43">
        <v>1586.4415757700001</v>
      </c>
      <c r="H161" s="43">
        <v>617.31238317999998</v>
      </c>
      <c r="I161" s="43">
        <v>544.11529195000003</v>
      </c>
      <c r="J161" s="43">
        <v>47.793794140000003</v>
      </c>
      <c r="K161" s="43">
        <v>0.58658032999999998</v>
      </c>
      <c r="L161" s="43">
        <v>1.41991099</v>
      </c>
      <c r="M161" s="43">
        <v>45.787302820000001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2772.0169733100001</v>
      </c>
      <c r="C162" s="43">
        <f t="shared" ref="C162" si="286">G162+K162</f>
        <v>1586.1436217600001</v>
      </c>
      <c r="D162" s="43">
        <f t="shared" ref="D162" si="287">H162+L162</f>
        <v>603.00830570000005</v>
      </c>
      <c r="E162" s="43">
        <f t="shared" ref="E162" si="288">I162+M162</f>
        <v>582.86504585</v>
      </c>
      <c r="F162" s="43">
        <v>2724.2553122099998</v>
      </c>
      <c r="G162" s="43">
        <v>1585.60575249</v>
      </c>
      <c r="H162" s="43">
        <v>601.53451267000003</v>
      </c>
      <c r="I162" s="43">
        <v>537.11504705000004</v>
      </c>
      <c r="J162" s="43">
        <v>47.761661099999998</v>
      </c>
      <c r="K162" s="43">
        <v>0.53786926999999995</v>
      </c>
      <c r="L162" s="43">
        <v>1.4737930299999999</v>
      </c>
      <c r="M162" s="43">
        <v>45.7499988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2623.5071333800001</v>
      </c>
      <c r="C163" s="43">
        <f t="shared" ref="C163" si="289">G163+K163</f>
        <v>1453.83237018</v>
      </c>
      <c r="D163" s="43">
        <f t="shared" ref="D163" si="290">H163+L163</f>
        <v>586.55656933</v>
      </c>
      <c r="E163" s="43">
        <f t="shared" ref="E163" si="291">I163+M163</f>
        <v>583.11819387000003</v>
      </c>
      <c r="F163" s="43">
        <v>2575.2974617700002</v>
      </c>
      <c r="G163" s="43">
        <v>1453.36264934</v>
      </c>
      <c r="H163" s="43">
        <v>585.09830869999996</v>
      </c>
      <c r="I163" s="43">
        <v>536.83650373</v>
      </c>
      <c r="J163" s="43">
        <v>48.209671610000001</v>
      </c>
      <c r="K163" s="43">
        <v>0.46972083999999997</v>
      </c>
      <c r="L163" s="43">
        <v>1.4582606300000001</v>
      </c>
      <c r="M163" s="43">
        <v>46.281690140000002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2563.9559621799999</v>
      </c>
      <c r="C164" s="43">
        <f t="shared" ref="C164" si="292">G164+K164</f>
        <v>1425.9628983600001</v>
      </c>
      <c r="D164" s="43">
        <f t="shared" ref="D164" si="293">H164+L164</f>
        <v>555.75670234999996</v>
      </c>
      <c r="E164" s="43">
        <f t="shared" ref="E164" si="294">I164+M164</f>
        <v>582.23636146999991</v>
      </c>
      <c r="F164" s="43">
        <v>2516.4209223600001</v>
      </c>
      <c r="G164" s="43">
        <v>1425.49072045</v>
      </c>
      <c r="H164" s="43">
        <v>554.30578223999998</v>
      </c>
      <c r="I164" s="43">
        <v>536.62441966999995</v>
      </c>
      <c r="J164" s="43">
        <v>47.535039820000001</v>
      </c>
      <c r="K164" s="43">
        <v>0.47217790999999998</v>
      </c>
      <c r="L164" s="43">
        <v>1.45092011</v>
      </c>
      <c r="M164" s="43">
        <v>45.611941799999997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2508.5371369499999</v>
      </c>
      <c r="C165" s="43">
        <f t="shared" ref="C165" si="295">G165+K165</f>
        <v>1416.6749170800001</v>
      </c>
      <c r="D165" s="43">
        <f t="shared" ref="D165" si="296">H165+L165</f>
        <v>513.07312443000001</v>
      </c>
      <c r="E165" s="43">
        <f t="shared" ref="E165" si="297">I165+M165</f>
        <v>578.78909543999998</v>
      </c>
      <c r="F165" s="43">
        <v>2461.3306990599999</v>
      </c>
      <c r="G165" s="43">
        <v>1416.2122563400001</v>
      </c>
      <c r="H165" s="43">
        <v>511.62138745999999</v>
      </c>
      <c r="I165" s="43">
        <v>533.49705526000002</v>
      </c>
      <c r="J165" s="43">
        <v>47.206437889999997</v>
      </c>
      <c r="K165" s="43">
        <v>0.46266074000000001</v>
      </c>
      <c r="L165" s="43">
        <v>1.45173697</v>
      </c>
      <c r="M165" s="43">
        <v>45.292040180000001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2310.2706366399998</v>
      </c>
      <c r="C166" s="43">
        <f t="shared" ref="C166" si="298">G166+K166</f>
        <v>1362.0358647599999</v>
      </c>
      <c r="D166" s="43">
        <f t="shared" ref="D166" si="299">H166+L166</f>
        <v>433.09876756</v>
      </c>
      <c r="E166" s="43">
        <f t="shared" ref="E166" si="300">I166+M166</f>
        <v>515.13600431999998</v>
      </c>
      <c r="F166" s="43">
        <v>2259.1635892700001</v>
      </c>
      <c r="G166" s="43">
        <v>1361.54272449</v>
      </c>
      <c r="H166" s="43">
        <v>431.08016908000002</v>
      </c>
      <c r="I166" s="43">
        <v>466.54069570000001</v>
      </c>
      <c r="J166" s="43">
        <v>51.107047369999997</v>
      </c>
      <c r="K166" s="43">
        <v>0.49314026999999999</v>
      </c>
      <c r="L166" s="43">
        <v>2.0185984800000001</v>
      </c>
      <c r="M166" s="43">
        <v>48.595308619999997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2271.7682547200002</v>
      </c>
      <c r="C167" s="43">
        <f t="shared" ref="C167" si="301">G167+K167</f>
        <v>1358.0392892100001</v>
      </c>
      <c r="D167" s="43">
        <f t="shared" ref="D167" si="302">H167+L167</f>
        <v>417.37829146000001</v>
      </c>
      <c r="E167" s="43">
        <f t="shared" ref="E167" si="303">I167+M167</f>
        <v>496.35067405000001</v>
      </c>
      <c r="F167" s="43">
        <v>2221.1867740900002</v>
      </c>
      <c r="G167" s="43">
        <v>1357.65091626</v>
      </c>
      <c r="H167" s="43">
        <v>415.36375361</v>
      </c>
      <c r="I167" s="43">
        <v>448.17210421999999</v>
      </c>
      <c r="J167" s="43">
        <v>50.581480630000001</v>
      </c>
      <c r="K167" s="43">
        <v>0.38837294999999999</v>
      </c>
      <c r="L167" s="43">
        <v>2.01453785</v>
      </c>
      <c r="M167" s="43">
        <v>48.178569830000001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2254.7136353800001</v>
      </c>
      <c r="C168" s="43">
        <f t="shared" ref="C168" si="304">G168+K168</f>
        <v>1348.9823642900001</v>
      </c>
      <c r="D168" s="43">
        <f t="shared" ref="D168" si="305">H168+L168</f>
        <v>411.99823607999997</v>
      </c>
      <c r="E168" s="43">
        <f t="shared" ref="E168" si="306">I168+M168</f>
        <v>493.73303500999998</v>
      </c>
      <c r="F168" s="43">
        <v>2204.1530514000001</v>
      </c>
      <c r="G168" s="43">
        <v>1348.6087073000001</v>
      </c>
      <c r="H168" s="43">
        <v>409.96215339999998</v>
      </c>
      <c r="I168" s="43">
        <v>445.58219070000001</v>
      </c>
      <c r="J168" s="43">
        <v>50.560583979999997</v>
      </c>
      <c r="K168" s="43">
        <v>0.37365699000000002</v>
      </c>
      <c r="L168" s="43">
        <v>2.0360826799999998</v>
      </c>
      <c r="M168" s="43">
        <v>48.150844309999997</v>
      </c>
      <c r="N168" s="43"/>
      <c r="O168" s="43"/>
      <c r="P168" s="43"/>
      <c r="Q168" s="43"/>
    </row>
    <row r="169" spans="1:17" collapsed="1">
      <c r="A169" s="8">
        <v>45352</v>
      </c>
      <c r="B169" s="43">
        <v>2199.2349347999998</v>
      </c>
      <c r="C169" s="43">
        <f t="shared" ref="C169" si="307">G169+K169</f>
        <v>1318.17664246</v>
      </c>
      <c r="D169" s="43">
        <f t="shared" ref="D169" si="308">H169+L169</f>
        <v>395.28832302000001</v>
      </c>
      <c r="E169" s="43">
        <f t="shared" ref="E169" si="309">I169+M169</f>
        <v>485.76996931999997</v>
      </c>
      <c r="F169" s="43">
        <v>2152.3063178799998</v>
      </c>
      <c r="G169" s="43">
        <v>1317.8745734300001</v>
      </c>
      <c r="H169" s="43">
        <v>393.19366291</v>
      </c>
      <c r="I169" s="43">
        <v>441.23808154</v>
      </c>
      <c r="J169" s="43">
        <v>46.928616920000003</v>
      </c>
      <c r="K169" s="43">
        <v>0.30206903000000002</v>
      </c>
      <c r="L169" s="43">
        <v>2.09466011</v>
      </c>
      <c r="M169" s="43">
        <v>44.531887779999998</v>
      </c>
      <c r="N169" s="43"/>
      <c r="O169" s="43"/>
      <c r="P169" s="43"/>
      <c r="Q169" s="43"/>
    </row>
    <row r="170" spans="1:17">
      <c r="A170" s="8">
        <v>45383</v>
      </c>
      <c r="B170" s="43">
        <v>2156.7785246200001</v>
      </c>
      <c r="C170" s="43">
        <f t="shared" ref="C170" si="310">G170+K170</f>
        <v>1310.9349833900001</v>
      </c>
      <c r="D170" s="43">
        <f t="shared" ref="D170" si="311">H170+L170</f>
        <v>379.07107200999997</v>
      </c>
      <c r="E170" s="43">
        <f t="shared" ref="E170" si="312">I170+M170</f>
        <v>466.77246922</v>
      </c>
      <c r="F170" s="43">
        <v>2109.5098040900002</v>
      </c>
      <c r="G170" s="43">
        <v>1310.63084798</v>
      </c>
      <c r="H170" s="43">
        <v>376.94863228999998</v>
      </c>
      <c r="I170" s="43">
        <v>421.93032382000001</v>
      </c>
      <c r="J170" s="43">
        <v>47.268720530000003</v>
      </c>
      <c r="K170" s="43">
        <v>0.30413540999999999</v>
      </c>
      <c r="L170" s="43">
        <v>2.12243972</v>
      </c>
      <c r="M170" s="43">
        <v>44.8421454</v>
      </c>
      <c r="N170" s="43"/>
      <c r="O170" s="43"/>
      <c r="P170" s="43"/>
      <c r="Q170" s="43"/>
    </row>
    <row r="171" spans="1:17">
      <c r="A171" s="8">
        <v>45413</v>
      </c>
      <c r="B171" s="43">
        <v>2134.22005885</v>
      </c>
      <c r="C171" s="43">
        <f t="shared" ref="C171" si="313">G171+K171</f>
        <v>1310.1712905699999</v>
      </c>
      <c r="D171" s="43">
        <f t="shared" ref="D171" si="314">H171+L171</f>
        <v>370.70236968999995</v>
      </c>
      <c r="E171" s="43">
        <f t="shared" ref="E171" si="315">I171+M171</f>
        <v>453.34639859000004</v>
      </c>
      <c r="F171" s="43">
        <v>2090.2095001600001</v>
      </c>
      <c r="G171" s="43">
        <v>1309.8508706699999</v>
      </c>
      <c r="H171" s="43">
        <v>368.52949096999998</v>
      </c>
      <c r="I171" s="43">
        <v>411.82913852000001</v>
      </c>
      <c r="J171" s="43">
        <v>44.010558690000003</v>
      </c>
      <c r="K171" s="43">
        <v>0.32041989999999998</v>
      </c>
      <c r="L171" s="43">
        <v>2.1728787199999999</v>
      </c>
      <c r="M171" s="43">
        <v>41.517260069999999</v>
      </c>
      <c r="N171" s="43"/>
      <c r="O171" s="43"/>
      <c r="P171" s="43"/>
      <c r="Q171" s="43"/>
    </row>
    <row r="172" spans="1:17">
      <c r="A172" s="8">
        <v>45444</v>
      </c>
      <c r="B172" s="43">
        <v>2089.7910036200001</v>
      </c>
      <c r="C172" s="43">
        <f t="shared" ref="C172" si="316">G172+K172</f>
        <v>1264.3153684299998</v>
      </c>
      <c r="D172" s="43">
        <f t="shared" ref="D172" si="317">H172+L172</f>
        <v>377.4426216</v>
      </c>
      <c r="E172" s="43">
        <f t="shared" ref="E172" si="318">I172+M172</f>
        <v>448.03301359</v>
      </c>
      <c r="F172" s="43">
        <v>2045.74616068</v>
      </c>
      <c r="G172" s="43">
        <v>1263.9696088999999</v>
      </c>
      <c r="H172" s="43">
        <v>375.26454641999999</v>
      </c>
      <c r="I172" s="43">
        <v>406.51200535999999</v>
      </c>
      <c r="J172" s="43">
        <v>44.044842940000002</v>
      </c>
      <c r="K172" s="43">
        <v>0.34575952999999998</v>
      </c>
      <c r="L172" s="43">
        <v>2.17807518</v>
      </c>
      <c r="M172" s="43">
        <v>41.52100823</v>
      </c>
      <c r="N172" s="43"/>
      <c r="O172" s="43"/>
      <c r="P172" s="43"/>
      <c r="Q172" s="43"/>
    </row>
    <row r="173" spans="1:17">
      <c r="A173" s="8">
        <v>45474</v>
      </c>
      <c r="B173" s="43">
        <v>2076.6640688900002</v>
      </c>
      <c r="C173" s="43">
        <f t="shared" ref="C173" si="319">G173+K173</f>
        <v>1275.7783703600001</v>
      </c>
      <c r="D173" s="43">
        <f t="shared" ref="D173" si="320">H173+L173</f>
        <v>357.34362478999998</v>
      </c>
      <c r="E173" s="43">
        <f t="shared" ref="E173" si="321">I173+M173</f>
        <v>443.54207373999998</v>
      </c>
      <c r="F173" s="43">
        <v>2032.0482297999999</v>
      </c>
      <c r="G173" s="43">
        <v>1275.45824049</v>
      </c>
      <c r="H173" s="43">
        <v>355.13283210999998</v>
      </c>
      <c r="I173" s="43">
        <v>401.45715719999998</v>
      </c>
      <c r="J173" s="43">
        <v>44.615839090000001</v>
      </c>
      <c r="K173" s="43">
        <v>0.32012986999999998</v>
      </c>
      <c r="L173" s="43">
        <v>2.21079268</v>
      </c>
      <c r="M173" s="43">
        <v>42.084916540000002</v>
      </c>
      <c r="N173" s="43"/>
      <c r="O173" s="43"/>
      <c r="P173" s="43"/>
      <c r="Q173" s="43"/>
    </row>
    <row r="174" spans="1:17">
      <c r="A174" s="8">
        <v>45505</v>
      </c>
      <c r="B174" s="43">
        <v>1735.13238959</v>
      </c>
      <c r="C174" s="43">
        <f t="shared" ref="C174" si="322">G174+K174</f>
        <v>965.16501057000005</v>
      </c>
      <c r="D174" s="43">
        <f t="shared" ref="D174" si="323">H174+L174</f>
        <v>350.73605261</v>
      </c>
      <c r="E174" s="43">
        <f t="shared" ref="E174" si="324">I174+M174</f>
        <v>419.23132640999995</v>
      </c>
      <c r="F174" s="43">
        <v>1690.3678711699999</v>
      </c>
      <c r="G174" s="43">
        <v>964.84987965000005</v>
      </c>
      <c r="H174" s="43">
        <v>348.50945446999998</v>
      </c>
      <c r="I174" s="43">
        <v>377.00853704999997</v>
      </c>
      <c r="J174" s="43">
        <v>44.764518420000002</v>
      </c>
      <c r="K174" s="43">
        <v>0.31513091999999998</v>
      </c>
      <c r="L174" s="43">
        <v>2.2265981400000001</v>
      </c>
      <c r="M174" s="43">
        <v>42.22278936</v>
      </c>
      <c r="N174" s="43"/>
      <c r="O174" s="43"/>
      <c r="P174" s="43"/>
      <c r="Q174" s="43"/>
    </row>
    <row r="175" spans="1:17">
      <c r="A175" s="8">
        <v>45536</v>
      </c>
      <c r="B175" s="43">
        <v>1646.58713371</v>
      </c>
      <c r="C175" s="43">
        <f t="shared" ref="C175" si="325">G175+K175</f>
        <v>891.37508001000003</v>
      </c>
      <c r="D175" s="43">
        <f t="shared" ref="D175" si="326">H175+L175</f>
        <v>337.76973207999998</v>
      </c>
      <c r="E175" s="43">
        <f t="shared" ref="E175" si="327">I175+M175</f>
        <v>417.44232162000003</v>
      </c>
      <c r="F175" s="43">
        <v>1601.85718574</v>
      </c>
      <c r="G175" s="43">
        <v>891.12683844000003</v>
      </c>
      <c r="H175" s="43">
        <v>335.53892858</v>
      </c>
      <c r="I175" s="43">
        <v>375.19141872</v>
      </c>
      <c r="J175" s="43">
        <v>44.729947969999998</v>
      </c>
      <c r="K175" s="43">
        <v>0.24824156999999999</v>
      </c>
      <c r="L175" s="43">
        <v>2.2308034999999999</v>
      </c>
      <c r="M175" s="43">
        <v>42.2509029</v>
      </c>
      <c r="N175" s="43"/>
      <c r="O175" s="43"/>
      <c r="P175" s="43"/>
      <c r="Q175" s="43"/>
    </row>
    <row r="176" spans="1:17">
      <c r="A176" s="8">
        <v>45566</v>
      </c>
      <c r="B176" s="43">
        <v>1569.7463854099999</v>
      </c>
      <c r="C176" s="43">
        <f t="shared" ref="C176" si="328">G176+K176</f>
        <v>853.24439920999998</v>
      </c>
      <c r="D176" s="43">
        <f t="shared" ref="D176" si="329">H176+L176</f>
        <v>329.83602905999999</v>
      </c>
      <c r="E176" s="43">
        <f t="shared" ref="E176" si="330">I176+M176</f>
        <v>386.66595713999999</v>
      </c>
      <c r="F176" s="43">
        <v>1539.0148913099999</v>
      </c>
      <c r="G176" s="43">
        <v>852.96679444999995</v>
      </c>
      <c r="H176" s="43">
        <v>327.59813559999998</v>
      </c>
      <c r="I176" s="43">
        <v>358.44996126000001</v>
      </c>
      <c r="J176" s="43">
        <v>30.731494099999999</v>
      </c>
      <c r="K176" s="43">
        <v>0.27760476000000001</v>
      </c>
      <c r="L176" s="43">
        <v>2.23789346</v>
      </c>
      <c r="M176" s="43">
        <v>28.215995880000001</v>
      </c>
      <c r="N176" s="43"/>
      <c r="O176" s="43"/>
      <c r="P176" s="43"/>
      <c r="Q176" s="43"/>
    </row>
    <row r="177" spans="1:17">
      <c r="A177" s="8">
        <v>45597</v>
      </c>
      <c r="B177" s="43">
        <v>1535.2831621099999</v>
      </c>
      <c r="C177" s="43">
        <f t="shared" ref="C177" si="331">G177+K177</f>
        <v>830.08567268000002</v>
      </c>
      <c r="D177" s="43">
        <f t="shared" ref="D177" si="332">H177+L177</f>
        <v>326.12868632999999</v>
      </c>
      <c r="E177" s="43">
        <f t="shared" ref="E177" si="333">I177+M177</f>
        <v>379.06880310000003</v>
      </c>
      <c r="F177" s="43">
        <v>1504.23305267</v>
      </c>
      <c r="G177" s="43">
        <v>829.81172048999997</v>
      </c>
      <c r="H177" s="43">
        <v>323.87202351000002</v>
      </c>
      <c r="I177" s="43">
        <v>350.54930867000002</v>
      </c>
      <c r="J177" s="43">
        <v>31.05010944</v>
      </c>
      <c r="K177" s="43">
        <v>0.27395218999999998</v>
      </c>
      <c r="L177" s="43">
        <v>2.2566628199999998</v>
      </c>
      <c r="M177" s="43">
        <v>28.519494430000002</v>
      </c>
      <c r="N177" s="43"/>
      <c r="O177" s="43"/>
      <c r="P177" s="43"/>
      <c r="Q177" s="43"/>
    </row>
    <row r="178" spans="1:17">
      <c r="A178" s="8">
        <v>45627</v>
      </c>
      <c r="B178" s="43">
        <v>1461.3426959799999</v>
      </c>
      <c r="C178" s="43">
        <f t="shared" ref="C178" si="334">G178+K178</f>
        <v>787.40208785000004</v>
      </c>
      <c r="D178" s="43">
        <f t="shared" ref="D178" si="335">H178+L178</f>
        <v>311.15896728000001</v>
      </c>
      <c r="E178" s="43">
        <f t="shared" ref="E178" si="336">I178+M178</f>
        <v>362.78164085000003</v>
      </c>
      <c r="F178" s="43">
        <v>1430.0646079200001</v>
      </c>
      <c r="G178" s="43">
        <v>787.12313111000003</v>
      </c>
      <c r="H178" s="43">
        <v>308.87445429000002</v>
      </c>
      <c r="I178" s="43">
        <v>334.06702252000002</v>
      </c>
      <c r="J178" s="43">
        <v>31.278088060000002</v>
      </c>
      <c r="K178" s="43">
        <v>0.27895673999999998</v>
      </c>
      <c r="L178" s="43">
        <v>2.2845129900000001</v>
      </c>
      <c r="M178" s="43">
        <v>28.71461833</v>
      </c>
      <c r="N178" s="43"/>
      <c r="O178" s="43"/>
      <c r="P178" s="43"/>
      <c r="Q178" s="43"/>
    </row>
    <row r="179" spans="1:17">
      <c r="A179" s="8">
        <v>45658</v>
      </c>
      <c r="B179" s="43">
        <v>1444.57503651</v>
      </c>
      <c r="C179" s="43">
        <f t="shared" ref="C179" si="337">G179+K179</f>
        <v>784.49409521000007</v>
      </c>
      <c r="D179" s="43">
        <f t="shared" ref="D179" si="338">H179+L179</f>
        <v>302.4875447</v>
      </c>
      <c r="E179" s="43">
        <f t="shared" ref="E179" si="339">I179+M179</f>
        <v>357.59339660000001</v>
      </c>
      <c r="F179" s="43">
        <v>1414.1079004600001</v>
      </c>
      <c r="G179" s="43">
        <v>784.19506088000003</v>
      </c>
      <c r="H179" s="43">
        <v>300.21089193</v>
      </c>
      <c r="I179" s="43">
        <v>329.70194765000002</v>
      </c>
      <c r="J179" s="43">
        <v>30.467136050000001</v>
      </c>
      <c r="K179" s="43">
        <v>0.29903433000000001</v>
      </c>
      <c r="L179" s="43">
        <v>2.2766527700000001</v>
      </c>
      <c r="M179" s="43">
        <v>27.891448950000001</v>
      </c>
      <c r="N179" s="43"/>
      <c r="O179" s="43"/>
      <c r="P179" s="43"/>
      <c r="Q179" s="43"/>
    </row>
    <row r="180" spans="1:17">
      <c r="A180" s="8">
        <v>45689</v>
      </c>
      <c r="B180" s="43">
        <v>1420.1228532</v>
      </c>
      <c r="C180" s="43">
        <f t="shared" ref="C180" si="340">G180+K180</f>
        <v>767.40616155999999</v>
      </c>
      <c r="D180" s="43">
        <f t="shared" ref="D180" si="341">H180+L180</f>
        <v>298.89905792999997</v>
      </c>
      <c r="E180" s="43">
        <f t="shared" ref="E180" si="342">I180+M180</f>
        <v>353.81763371</v>
      </c>
      <c r="F180" s="43">
        <v>1389.9244998300001</v>
      </c>
      <c r="G180" s="43">
        <v>767.13824167999996</v>
      </c>
      <c r="H180" s="43">
        <v>296.63072779999999</v>
      </c>
      <c r="I180" s="43">
        <v>326.15553034999999</v>
      </c>
      <c r="J180" s="43">
        <v>30.19835337</v>
      </c>
      <c r="K180" s="43">
        <v>0.26791988</v>
      </c>
      <c r="L180" s="43">
        <v>2.2683301299999998</v>
      </c>
      <c r="M180" s="43">
        <v>27.66210336</v>
      </c>
      <c r="N180" s="43"/>
      <c r="O180" s="43"/>
      <c r="P180" s="43"/>
      <c r="Q180" s="43"/>
    </row>
    <row r="181" spans="1:17">
      <c r="A181" s="8">
        <v>45717</v>
      </c>
      <c r="B181" s="43">
        <v>1401.1417154400001</v>
      </c>
      <c r="C181" s="43">
        <f t="shared" ref="C181" si="343">G181+K181</f>
        <v>760.16723649999994</v>
      </c>
      <c r="D181" s="43">
        <f t="shared" ref="D181" si="344">H181+L181</f>
        <v>293.16269184999999</v>
      </c>
      <c r="E181" s="43">
        <f t="shared" ref="E181" si="345">I181+M181</f>
        <v>347.81178709</v>
      </c>
      <c r="F181" s="43">
        <v>1373.6065487000001</v>
      </c>
      <c r="G181" s="43">
        <v>759.92618911</v>
      </c>
      <c r="H181" s="43">
        <v>290.88753757000001</v>
      </c>
      <c r="I181" s="43">
        <v>322.79282202000002</v>
      </c>
      <c r="J181" s="43">
        <v>27.535166740000001</v>
      </c>
      <c r="K181" s="43">
        <v>0.24104739</v>
      </c>
      <c r="L181" s="43">
        <v>2.2751542800000002</v>
      </c>
      <c r="M181" s="43">
        <v>25.01896507</v>
      </c>
      <c r="N181" s="43"/>
      <c r="O181" s="43"/>
      <c r="P181" s="43"/>
      <c r="Q181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66406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129</v>
      </c>
      <c r="B1" s="18"/>
    </row>
    <row r="2" spans="1:702" ht="5.25" customHeight="1"/>
    <row r="3" spans="1:702">
      <c r="A3" s="110" t="s">
        <v>49</v>
      </c>
    </row>
    <row r="4" spans="1:702" ht="12.75" customHeight="1">
      <c r="A4" s="206" t="s">
        <v>128</v>
      </c>
      <c r="B4" s="207"/>
      <c r="C4" s="24"/>
    </row>
    <row r="5" spans="1:702" ht="12.75" customHeight="1">
      <c r="A5" s="25" t="s">
        <v>226</v>
      </c>
    </row>
    <row r="6" spans="1:702" ht="12.75" customHeight="1">
      <c r="A6" s="208" t="s">
        <v>0</v>
      </c>
      <c r="B6" s="210" t="s">
        <v>1</v>
      </c>
      <c r="C6" s="212" t="s">
        <v>48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</row>
    <row r="7" spans="1:702" s="26" customFormat="1" ht="12.75" customHeight="1">
      <c r="A7" s="208"/>
      <c r="B7" s="210"/>
      <c r="C7" s="204" t="s">
        <v>255</v>
      </c>
      <c r="D7" s="204" t="s">
        <v>256</v>
      </c>
      <c r="E7" s="204" t="s">
        <v>47</v>
      </c>
      <c r="F7" s="204" t="s">
        <v>46</v>
      </c>
      <c r="G7" s="204" t="s">
        <v>45</v>
      </c>
      <c r="H7" s="204" t="s">
        <v>44</v>
      </c>
      <c r="I7" s="204" t="s">
        <v>43</v>
      </c>
      <c r="J7" s="204" t="s">
        <v>42</v>
      </c>
      <c r="K7" s="204" t="s">
        <v>41</v>
      </c>
      <c r="L7" s="204" t="s">
        <v>62</v>
      </c>
      <c r="M7" s="204" t="s">
        <v>257</v>
      </c>
      <c r="N7" s="204" t="s">
        <v>40</v>
      </c>
      <c r="O7" s="204" t="s">
        <v>39</v>
      </c>
      <c r="P7" s="204" t="s">
        <v>50</v>
      </c>
      <c r="Q7" s="204" t="s">
        <v>38</v>
      </c>
      <c r="R7" s="204" t="s">
        <v>37</v>
      </c>
      <c r="S7" s="204" t="s">
        <v>36</v>
      </c>
      <c r="T7" s="204" t="s">
        <v>35</v>
      </c>
    </row>
    <row r="8" spans="1:702" s="26" customFormat="1" ht="12.75" customHeight="1">
      <c r="A8" s="209"/>
      <c r="B8" s="211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</row>
    <row r="9" spans="1:702" s="26" customFormat="1" ht="65.25" customHeight="1">
      <c r="A9" s="209"/>
      <c r="B9" s="211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</row>
    <row r="10" spans="1:702" s="26" customFormat="1" ht="14.25" customHeight="1" collapsed="1">
      <c r="A10" s="22">
        <v>1</v>
      </c>
      <c r="B10" s="162">
        <v>2</v>
      </c>
      <c r="C10" s="22">
        <v>3</v>
      </c>
      <c r="D10" s="162">
        <v>4</v>
      </c>
      <c r="E10" s="22">
        <v>5</v>
      </c>
      <c r="F10" s="162">
        <v>6</v>
      </c>
      <c r="G10" s="22">
        <v>7</v>
      </c>
      <c r="H10" s="162">
        <v>8</v>
      </c>
      <c r="I10" s="22">
        <v>9</v>
      </c>
      <c r="J10" s="162">
        <v>10</v>
      </c>
      <c r="K10" s="22">
        <v>11</v>
      </c>
      <c r="L10" s="162">
        <v>12</v>
      </c>
      <c r="M10" s="22">
        <v>13</v>
      </c>
      <c r="N10" s="162">
        <v>14</v>
      </c>
      <c r="O10" s="22">
        <v>15</v>
      </c>
      <c r="P10" s="162">
        <v>16</v>
      </c>
      <c r="Q10" s="22">
        <v>17</v>
      </c>
      <c r="R10" s="162">
        <v>18</v>
      </c>
      <c r="S10" s="22">
        <v>19</v>
      </c>
      <c r="T10" s="162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3434.0566031499998</v>
      </c>
      <c r="C35" s="128">
        <v>417.53695670000002</v>
      </c>
      <c r="D35" s="128">
        <v>9.7559555600000003</v>
      </c>
      <c r="E35" s="128">
        <v>1475.41291716</v>
      </c>
      <c r="F35" s="128">
        <v>175.55088769</v>
      </c>
      <c r="G35" s="128">
        <v>4.6817314400000001</v>
      </c>
      <c r="H35" s="128">
        <v>224.45251145</v>
      </c>
      <c r="I35" s="128">
        <v>817.46929140999998</v>
      </c>
      <c r="J35" s="128">
        <v>45.856095310000001</v>
      </c>
      <c r="K35" s="128">
        <v>3.3851000099999999</v>
      </c>
      <c r="L35" s="128">
        <v>2.2573326100000002</v>
      </c>
      <c r="M35" s="164" t="s">
        <v>186</v>
      </c>
      <c r="N35" s="128">
        <v>231.24089534000001</v>
      </c>
      <c r="O35" s="128">
        <v>8.1914598499999993</v>
      </c>
      <c r="P35" s="128">
        <v>3.5156686599999998</v>
      </c>
      <c r="Q35" s="128">
        <v>0.66014085</v>
      </c>
      <c r="R35" s="128">
        <v>3.3454145999999998</v>
      </c>
      <c r="S35" s="128">
        <v>0.1002783</v>
      </c>
      <c r="T35" s="128">
        <v>10.64396621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2971.2525015199999</v>
      </c>
      <c r="C36" s="128">
        <v>493.09853822999997</v>
      </c>
      <c r="D36" s="128">
        <v>9.8370491399999995</v>
      </c>
      <c r="E36" s="128">
        <v>965.38738033000004</v>
      </c>
      <c r="F36" s="128">
        <v>172.95157932999999</v>
      </c>
      <c r="G36" s="128">
        <v>6.6428212000000002</v>
      </c>
      <c r="H36" s="128">
        <v>230.59948234999999</v>
      </c>
      <c r="I36" s="128">
        <v>824.42848214000003</v>
      </c>
      <c r="J36" s="128">
        <v>36.226010709999997</v>
      </c>
      <c r="K36" s="128">
        <v>3.1446870699999998</v>
      </c>
      <c r="L36" s="128">
        <v>1.03984762</v>
      </c>
      <c r="M36" s="164" t="s">
        <v>186</v>
      </c>
      <c r="N36" s="128">
        <v>215.25756439</v>
      </c>
      <c r="O36" s="128">
        <v>4.8054884700000002</v>
      </c>
      <c r="P36" s="128">
        <v>3.4231264700000001</v>
      </c>
      <c r="Q36" s="128">
        <v>0.64658462000000005</v>
      </c>
      <c r="R36" s="128">
        <v>3.3455009800000002</v>
      </c>
      <c r="S36" s="128">
        <v>6.621138E-2</v>
      </c>
      <c r="T36" s="128">
        <v>0.35214709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2984.0032236400002</v>
      </c>
      <c r="C37" s="128">
        <v>506.67869168999999</v>
      </c>
      <c r="D37" s="128">
        <v>9.9313795900000006</v>
      </c>
      <c r="E37" s="128">
        <v>977.70272359000001</v>
      </c>
      <c r="F37" s="128">
        <v>173.89128941999999</v>
      </c>
      <c r="G37" s="128">
        <v>4.5856675200000003</v>
      </c>
      <c r="H37" s="128">
        <v>231.21474062999999</v>
      </c>
      <c r="I37" s="128">
        <v>808.45091292999996</v>
      </c>
      <c r="J37" s="128">
        <v>41.230867439999997</v>
      </c>
      <c r="K37" s="128">
        <v>3.1064895099999998</v>
      </c>
      <c r="L37" s="128">
        <v>1.0188239699999999</v>
      </c>
      <c r="M37" s="164" t="s">
        <v>186</v>
      </c>
      <c r="N37" s="128">
        <v>213.14774267000001</v>
      </c>
      <c r="O37" s="128">
        <v>4.8124950200000001</v>
      </c>
      <c r="P37" s="128">
        <v>3.6949756800000002</v>
      </c>
      <c r="Q37" s="128">
        <v>0.64576692999999996</v>
      </c>
      <c r="R37" s="128">
        <v>3.3741968</v>
      </c>
      <c r="S37" s="128">
        <v>0.11542523</v>
      </c>
      <c r="T37" s="128">
        <v>0.40103502000000002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2978.59549251</v>
      </c>
      <c r="C38" s="128">
        <v>523.30075826999996</v>
      </c>
      <c r="D38" s="128">
        <v>10.01574025</v>
      </c>
      <c r="E38" s="128">
        <v>985.02704415000005</v>
      </c>
      <c r="F38" s="128">
        <v>166.10381882999999</v>
      </c>
      <c r="G38" s="128">
        <v>4.5987904400000001</v>
      </c>
      <c r="H38" s="128">
        <v>231.06269484000001</v>
      </c>
      <c r="I38" s="128">
        <v>775.64896907000002</v>
      </c>
      <c r="J38" s="128">
        <v>39.326354610000003</v>
      </c>
      <c r="K38" s="128">
        <v>3.5707115599999999</v>
      </c>
      <c r="L38" s="128">
        <v>1.0111129000000001</v>
      </c>
      <c r="M38" s="164" t="s">
        <v>186</v>
      </c>
      <c r="N38" s="128">
        <v>212.78114403999999</v>
      </c>
      <c r="O38" s="128">
        <v>4.8812099699999996</v>
      </c>
      <c r="P38" s="128">
        <v>16.699752029999999</v>
      </c>
      <c r="Q38" s="128">
        <v>0.64525328999999998</v>
      </c>
      <c r="R38" s="128">
        <v>3.4383212200000002</v>
      </c>
      <c r="S38" s="128">
        <v>8.1588629999999995E-2</v>
      </c>
      <c r="T38" s="128">
        <v>0.40222840999999998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3000.6478282200001</v>
      </c>
      <c r="C39" s="128">
        <v>522.46204139999998</v>
      </c>
      <c r="D39" s="128">
        <v>10.10646103</v>
      </c>
      <c r="E39" s="128">
        <v>964.66777824999997</v>
      </c>
      <c r="F39" s="128">
        <v>194.09274748999999</v>
      </c>
      <c r="G39" s="128">
        <v>6.8500140900000002</v>
      </c>
      <c r="H39" s="128">
        <v>231.65635383</v>
      </c>
      <c r="I39" s="128">
        <v>792.00521402000004</v>
      </c>
      <c r="J39" s="128">
        <v>35.118867250000001</v>
      </c>
      <c r="K39" s="128">
        <v>5.1430904000000002</v>
      </c>
      <c r="L39" s="128">
        <v>0.94426962999999997</v>
      </c>
      <c r="M39" s="164" t="s">
        <v>186</v>
      </c>
      <c r="N39" s="128">
        <v>211.21908547000001</v>
      </c>
      <c r="O39" s="128">
        <v>4.8890939099999997</v>
      </c>
      <c r="P39" s="128">
        <v>17.116349929999998</v>
      </c>
      <c r="Q39" s="128">
        <v>0.64531112000000002</v>
      </c>
      <c r="R39" s="128">
        <v>3.3256742500000001</v>
      </c>
      <c r="S39" s="128">
        <v>5.6342169999999997E-2</v>
      </c>
      <c r="T39" s="128">
        <v>0.34913398000000001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3023.4800250799999</v>
      </c>
      <c r="C40" s="128">
        <v>582.72426542000005</v>
      </c>
      <c r="D40" s="128">
        <v>10.19674442</v>
      </c>
      <c r="E40" s="128">
        <v>904.00927224999998</v>
      </c>
      <c r="F40" s="128">
        <v>201.38453784000001</v>
      </c>
      <c r="G40" s="128">
        <v>6.94676107</v>
      </c>
      <c r="H40" s="128">
        <v>232.88600169</v>
      </c>
      <c r="I40" s="128">
        <v>803.61828160000005</v>
      </c>
      <c r="J40" s="128">
        <v>35.036617249999999</v>
      </c>
      <c r="K40" s="128">
        <v>5.3457503500000003</v>
      </c>
      <c r="L40" s="128">
        <v>0.97094124999999998</v>
      </c>
      <c r="M40" s="164" t="s">
        <v>186</v>
      </c>
      <c r="N40" s="128">
        <v>213.98218345000001</v>
      </c>
      <c r="O40" s="128">
        <v>4.8530081000000003</v>
      </c>
      <c r="P40" s="128">
        <v>17.357541959999999</v>
      </c>
      <c r="Q40" s="128">
        <v>0.64622146000000003</v>
      </c>
      <c r="R40" s="128">
        <v>3.0526087899999998</v>
      </c>
      <c r="S40" s="128">
        <v>5.779683E-2</v>
      </c>
      <c r="T40" s="128">
        <v>0.41149134999999998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2689.1052973400001</v>
      </c>
      <c r="C41" s="128">
        <v>609.07863082999995</v>
      </c>
      <c r="D41" s="128">
        <v>10.283874600000001</v>
      </c>
      <c r="E41" s="128">
        <v>888.52937882000003</v>
      </c>
      <c r="F41" s="128">
        <v>211.64612448</v>
      </c>
      <c r="G41" s="128">
        <v>7.8635841299999996</v>
      </c>
      <c r="H41" s="128">
        <v>231.85456701999999</v>
      </c>
      <c r="I41" s="128">
        <v>452.36874496000001</v>
      </c>
      <c r="J41" s="128">
        <v>25.6246464</v>
      </c>
      <c r="K41" s="128">
        <v>4.8504026800000002</v>
      </c>
      <c r="L41" s="128">
        <v>0.89699216000000004</v>
      </c>
      <c r="M41" s="164" t="s">
        <v>186</v>
      </c>
      <c r="N41" s="128">
        <v>220.91321042000001</v>
      </c>
      <c r="O41" s="128">
        <v>4.7206082699999996</v>
      </c>
      <c r="P41" s="128">
        <v>16.83732213</v>
      </c>
      <c r="Q41" s="128">
        <v>0.64542491000000002</v>
      </c>
      <c r="R41" s="128">
        <v>2.6463525099999998</v>
      </c>
      <c r="S41" s="128">
        <v>7.1787989999999996E-2</v>
      </c>
      <c r="T41" s="128">
        <v>0.27364503000000001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2648.5335487000002</v>
      </c>
      <c r="C42" s="128">
        <v>621.06621217999998</v>
      </c>
      <c r="D42" s="128">
        <v>10.3706911</v>
      </c>
      <c r="E42" s="128">
        <v>893.26399827</v>
      </c>
      <c r="F42" s="128">
        <v>198.27359865</v>
      </c>
      <c r="G42" s="128">
        <v>4.8907173500000001</v>
      </c>
      <c r="H42" s="128">
        <v>230.43308277</v>
      </c>
      <c r="I42" s="128">
        <v>409.70625971999999</v>
      </c>
      <c r="J42" s="128">
        <v>25.01042005</v>
      </c>
      <c r="K42" s="128">
        <v>4.7769319699999997</v>
      </c>
      <c r="L42" s="128">
        <v>0.87882952999999997</v>
      </c>
      <c r="M42" s="164" t="s">
        <v>186</v>
      </c>
      <c r="N42" s="128">
        <v>224.67513242000001</v>
      </c>
      <c r="O42" s="128">
        <v>4.9459785800000002</v>
      </c>
      <c r="P42" s="128">
        <v>16.67620604</v>
      </c>
      <c r="Q42" s="128">
        <v>0.58019958000000005</v>
      </c>
      <c r="R42" s="128">
        <v>2.6367178400000002</v>
      </c>
      <c r="S42" s="128">
        <v>0.10892087</v>
      </c>
      <c r="T42" s="128">
        <v>0.23965178000000001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2019.4597968</v>
      </c>
      <c r="C43" s="128">
        <v>526.08355578999999</v>
      </c>
      <c r="D43" s="128">
        <v>10.275953080000001</v>
      </c>
      <c r="E43" s="128">
        <v>753.99153552999996</v>
      </c>
      <c r="F43" s="128">
        <v>193.58398835</v>
      </c>
      <c r="G43" s="128">
        <v>2.8579501</v>
      </c>
      <c r="H43" s="128">
        <v>112.44407624999999</v>
      </c>
      <c r="I43" s="128">
        <v>371.14572659999999</v>
      </c>
      <c r="J43" s="128">
        <v>25.46899895</v>
      </c>
      <c r="K43" s="128">
        <v>4.4956443999999998</v>
      </c>
      <c r="L43" s="128">
        <v>0.85815107999999996</v>
      </c>
      <c r="M43" s="164" t="s">
        <v>186</v>
      </c>
      <c r="N43" s="128">
        <v>6.24510934</v>
      </c>
      <c r="O43" s="128">
        <v>4.7710780100000001</v>
      </c>
      <c r="P43" s="128">
        <v>3.7239724399999998</v>
      </c>
      <c r="Q43" s="128">
        <v>0.58050418999999998</v>
      </c>
      <c r="R43" s="128">
        <v>2.40463096</v>
      </c>
      <c r="S43" s="128">
        <v>9.2725879999999997E-2</v>
      </c>
      <c r="T43" s="128">
        <v>0.43619585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1971.93466528</v>
      </c>
      <c r="C44" s="128">
        <v>489.34712661999998</v>
      </c>
      <c r="D44" s="128">
        <v>0</v>
      </c>
      <c r="E44" s="128">
        <v>742.33091274000003</v>
      </c>
      <c r="F44" s="128">
        <v>193.63839823000001</v>
      </c>
      <c r="G44" s="128">
        <v>3.2936753099999998</v>
      </c>
      <c r="H44" s="128">
        <v>112.92668024</v>
      </c>
      <c r="I44" s="128">
        <v>381.65319891000001</v>
      </c>
      <c r="J44" s="128">
        <v>24.585400509999999</v>
      </c>
      <c r="K44" s="128">
        <v>4.7208125399999998</v>
      </c>
      <c r="L44" s="128">
        <v>0.84451489999999996</v>
      </c>
      <c r="M44" s="164" t="s">
        <v>186</v>
      </c>
      <c r="N44" s="128">
        <v>6.3085408799999998</v>
      </c>
      <c r="O44" s="128">
        <v>4.5519841599999999</v>
      </c>
      <c r="P44" s="128">
        <v>3.79706878</v>
      </c>
      <c r="Q44" s="128">
        <v>0.58004445999999998</v>
      </c>
      <c r="R44" s="128">
        <v>2.2335235500000001</v>
      </c>
      <c r="S44" s="128">
        <v>0.11439436</v>
      </c>
      <c r="T44" s="128">
        <v>1.0083890900000001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1946.59490392</v>
      </c>
      <c r="C45" s="128">
        <v>475.25970532000002</v>
      </c>
      <c r="D45" s="128">
        <v>0</v>
      </c>
      <c r="E45" s="128">
        <v>739.65368340999999</v>
      </c>
      <c r="F45" s="128">
        <v>193.57080965</v>
      </c>
      <c r="G45" s="128">
        <v>2.4902446399999998</v>
      </c>
      <c r="H45" s="128">
        <v>111.20511062999999</v>
      </c>
      <c r="I45" s="128">
        <v>377.35968317999999</v>
      </c>
      <c r="J45" s="128">
        <v>25.083865880000001</v>
      </c>
      <c r="K45" s="128">
        <v>4.8018426700000001</v>
      </c>
      <c r="L45" s="128">
        <v>0.83251286999999996</v>
      </c>
      <c r="M45" s="164" t="s">
        <v>186</v>
      </c>
      <c r="N45" s="128">
        <v>4.5426921199999999</v>
      </c>
      <c r="O45" s="128">
        <v>4.2095579799999996</v>
      </c>
      <c r="P45" s="128">
        <v>3.8673029200000002</v>
      </c>
      <c r="Q45" s="128">
        <v>0.58035917999999997</v>
      </c>
      <c r="R45" s="128">
        <v>1.81953947</v>
      </c>
      <c r="S45" s="128">
        <v>8.5415130000000006E-2</v>
      </c>
      <c r="T45" s="128">
        <v>1.23257887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2304.7235394999998</v>
      </c>
      <c r="C46" s="128">
        <v>471.74464336</v>
      </c>
      <c r="D46" s="128">
        <v>0</v>
      </c>
      <c r="E46" s="128">
        <v>735.20752756000002</v>
      </c>
      <c r="F46" s="128">
        <v>194.5792251</v>
      </c>
      <c r="G46" s="128">
        <v>4.3690715000000004</v>
      </c>
      <c r="H46" s="128">
        <v>55.146860169999997</v>
      </c>
      <c r="I46" s="128">
        <v>395.87539808000002</v>
      </c>
      <c r="J46" s="128">
        <v>24.807652829999999</v>
      </c>
      <c r="K46" s="128">
        <v>4.6837002099999996</v>
      </c>
      <c r="L46" s="128">
        <v>0.77899297999999995</v>
      </c>
      <c r="M46" s="164" t="s">
        <v>186</v>
      </c>
      <c r="N46" s="128">
        <v>407.13479959</v>
      </c>
      <c r="O46" s="128">
        <v>3.6255709600000001</v>
      </c>
      <c r="P46" s="128">
        <v>3.9822989899999999</v>
      </c>
      <c r="Q46" s="128">
        <v>0.58015824000000005</v>
      </c>
      <c r="R46" s="128">
        <v>1.22117695</v>
      </c>
      <c r="S46" s="128">
        <v>9.0530520000000003E-2</v>
      </c>
      <c r="T46" s="128">
        <v>0.89593246000000004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1845.3389742899999</v>
      </c>
      <c r="C47" s="128">
        <v>441.51166246000003</v>
      </c>
      <c r="D47" s="128">
        <v>0</v>
      </c>
      <c r="E47" s="128">
        <v>731.04506648999995</v>
      </c>
      <c r="F47" s="128">
        <v>192.59369398999999</v>
      </c>
      <c r="G47" s="128">
        <v>3.9798634399999999</v>
      </c>
      <c r="H47" s="128">
        <v>56.504996159999997</v>
      </c>
      <c r="I47" s="128">
        <v>378.92194337000001</v>
      </c>
      <c r="J47" s="128">
        <v>19.55085145</v>
      </c>
      <c r="K47" s="128">
        <v>5.4040228600000004</v>
      </c>
      <c r="L47" s="128">
        <v>0.81289929999999999</v>
      </c>
      <c r="M47" s="164" t="s">
        <v>186</v>
      </c>
      <c r="N47" s="128">
        <v>4.40975436</v>
      </c>
      <c r="O47" s="128">
        <v>3.4833084300000001</v>
      </c>
      <c r="P47" s="128">
        <v>3.9222963100000001</v>
      </c>
      <c r="Q47" s="128">
        <v>0.58021604999999998</v>
      </c>
      <c r="R47" s="128">
        <v>1.17647719</v>
      </c>
      <c r="S47" s="128">
        <v>0.16160403000000001</v>
      </c>
      <c r="T47" s="128">
        <v>1.2803184000000001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2121.4210473799999</v>
      </c>
      <c r="C48" s="128">
        <v>507.97022836000002</v>
      </c>
      <c r="D48" s="128">
        <v>0</v>
      </c>
      <c r="E48" s="128">
        <v>838.37703424999995</v>
      </c>
      <c r="F48" s="128">
        <v>239.68325200000001</v>
      </c>
      <c r="G48" s="128">
        <v>4.3220378699999999</v>
      </c>
      <c r="H48" s="128">
        <v>56.693609960000003</v>
      </c>
      <c r="I48" s="128">
        <v>423.64867927</v>
      </c>
      <c r="J48" s="128">
        <v>20.11659482</v>
      </c>
      <c r="K48" s="128">
        <v>5.5346833899999996</v>
      </c>
      <c r="L48" s="128">
        <v>0.96719946000000001</v>
      </c>
      <c r="M48" s="164" t="s">
        <v>186</v>
      </c>
      <c r="N48" s="128">
        <v>4.3193520100000002</v>
      </c>
      <c r="O48" s="128">
        <v>10.994290149999999</v>
      </c>
      <c r="P48" s="128">
        <v>5.4105914799999999</v>
      </c>
      <c r="Q48" s="128">
        <v>0.57025870000000001</v>
      </c>
      <c r="R48" s="128">
        <v>1.31873657</v>
      </c>
      <c r="S48" s="128">
        <v>0.19029818000000001</v>
      </c>
      <c r="T48" s="128">
        <v>1.30420091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2218.1998399600002</v>
      </c>
      <c r="C49" s="128">
        <v>527.51162366000005</v>
      </c>
      <c r="D49" s="128">
        <v>0</v>
      </c>
      <c r="E49" s="128">
        <v>886.73516583000003</v>
      </c>
      <c r="F49" s="128">
        <v>262.50296821000001</v>
      </c>
      <c r="G49" s="128">
        <v>3.5503294799999998</v>
      </c>
      <c r="H49" s="128">
        <v>57.01157937</v>
      </c>
      <c r="I49" s="128">
        <v>438.45987178000001</v>
      </c>
      <c r="J49" s="128">
        <v>19.730353650000001</v>
      </c>
      <c r="K49" s="128">
        <v>5.5015578400000003</v>
      </c>
      <c r="L49" s="128">
        <v>0.97276171</v>
      </c>
      <c r="M49" s="164" t="s">
        <v>186</v>
      </c>
      <c r="N49" s="128">
        <v>4.6750960700000004</v>
      </c>
      <c r="O49" s="128">
        <v>3.4209543400000002</v>
      </c>
      <c r="P49" s="128">
        <v>5.2192581999999996</v>
      </c>
      <c r="Q49" s="128">
        <v>0.51070939999999998</v>
      </c>
      <c r="R49" s="128">
        <v>1.2519564400000001</v>
      </c>
      <c r="S49" s="128">
        <v>0.1669812</v>
      </c>
      <c r="T49" s="128">
        <v>0.97867278000000002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2241.0684854699998</v>
      </c>
      <c r="C50" s="128">
        <v>531.05542528000001</v>
      </c>
      <c r="D50" s="128">
        <v>0.28715408999999997</v>
      </c>
      <c r="E50" s="128">
        <v>906.84986558000003</v>
      </c>
      <c r="F50" s="128">
        <v>273.10534562999999</v>
      </c>
      <c r="G50" s="128">
        <v>4.9407484400000001</v>
      </c>
      <c r="H50" s="128">
        <v>58.160089139999997</v>
      </c>
      <c r="I50" s="128">
        <v>405.30888024000001</v>
      </c>
      <c r="J50" s="128">
        <v>19.684858259999999</v>
      </c>
      <c r="K50" s="128">
        <v>5.5498011700000003</v>
      </c>
      <c r="L50" s="128">
        <v>0.86943996999999995</v>
      </c>
      <c r="M50" s="164" t="s">
        <v>186</v>
      </c>
      <c r="N50" s="128">
        <v>4.1882663999999998</v>
      </c>
      <c r="O50" s="128">
        <v>5.9501527100000002</v>
      </c>
      <c r="P50" s="128">
        <v>22.434973110000001</v>
      </c>
      <c r="Q50" s="128">
        <v>0.51031492000000001</v>
      </c>
      <c r="R50" s="128">
        <v>1.2804894899999999</v>
      </c>
      <c r="S50" s="128">
        <v>0.18205157</v>
      </c>
      <c r="T50" s="128">
        <v>0.71062946999999999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2439.2580318400001</v>
      </c>
      <c r="C51" s="128">
        <v>573.90237336999996</v>
      </c>
      <c r="D51" s="128">
        <v>0.29330202999999999</v>
      </c>
      <c r="E51" s="128">
        <v>931.41163897000001</v>
      </c>
      <c r="F51" s="128">
        <v>326.38431908000001</v>
      </c>
      <c r="G51" s="128">
        <v>2.4394879299999999</v>
      </c>
      <c r="H51" s="128">
        <v>59.743417540000003</v>
      </c>
      <c r="I51" s="128">
        <v>473.08423544999999</v>
      </c>
      <c r="J51" s="128">
        <v>23.209252200000002</v>
      </c>
      <c r="K51" s="128">
        <v>5.4513720899999996</v>
      </c>
      <c r="L51" s="128">
        <v>0.90093016999999997</v>
      </c>
      <c r="M51" s="164" t="s">
        <v>186</v>
      </c>
      <c r="N51" s="128">
        <v>5.64978786</v>
      </c>
      <c r="O51" s="128">
        <v>10.583107679999999</v>
      </c>
      <c r="P51" s="128">
        <v>23.443139779999999</v>
      </c>
      <c r="Q51" s="128">
        <v>0.51059796000000002</v>
      </c>
      <c r="R51" s="128">
        <v>1.2067756199999999</v>
      </c>
      <c r="S51" s="128">
        <v>0.19019748</v>
      </c>
      <c r="T51" s="128">
        <v>0.85409663000000002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2317.72034076</v>
      </c>
      <c r="C52" s="128">
        <v>599.23976272000004</v>
      </c>
      <c r="D52" s="128">
        <v>0.29904012000000002</v>
      </c>
      <c r="E52" s="128">
        <v>858.95861094999998</v>
      </c>
      <c r="F52" s="128">
        <v>327.93524022999998</v>
      </c>
      <c r="G52" s="128">
        <v>2.2823595600000002</v>
      </c>
      <c r="H52" s="128">
        <v>59.69021532</v>
      </c>
      <c r="I52" s="128">
        <v>410.14015560000001</v>
      </c>
      <c r="J52" s="128">
        <v>23.680126359999999</v>
      </c>
      <c r="K52" s="128">
        <v>5.4282638499999996</v>
      </c>
      <c r="L52" s="128">
        <v>0.93595596999999997</v>
      </c>
      <c r="M52" s="164" t="s">
        <v>186</v>
      </c>
      <c r="N52" s="128">
        <v>8.9225901099999998</v>
      </c>
      <c r="O52" s="128">
        <v>10.549902579999999</v>
      </c>
      <c r="P52" s="128">
        <v>6.0950289800000004</v>
      </c>
      <c r="Q52" s="128">
        <v>0.52401509999999996</v>
      </c>
      <c r="R52" s="128">
        <v>1.1776641999999999</v>
      </c>
      <c r="S52" s="128">
        <v>1.0160825099999999</v>
      </c>
      <c r="T52" s="128">
        <v>0.84532660000000004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2370.69569546</v>
      </c>
      <c r="C53" s="128">
        <v>610.60139683</v>
      </c>
      <c r="D53" s="128">
        <v>0.30600779</v>
      </c>
      <c r="E53" s="128">
        <v>871.41079955999999</v>
      </c>
      <c r="F53" s="128">
        <v>335.73294182000001</v>
      </c>
      <c r="G53" s="128">
        <v>2.2768982499999999</v>
      </c>
      <c r="H53" s="128">
        <v>54.15727991</v>
      </c>
      <c r="I53" s="128">
        <v>438.71809604999999</v>
      </c>
      <c r="J53" s="128">
        <v>23.225650049999999</v>
      </c>
      <c r="K53" s="128">
        <v>5.3525286100000002</v>
      </c>
      <c r="L53" s="128">
        <v>0.57697516000000004</v>
      </c>
      <c r="M53" s="164" t="s">
        <v>186</v>
      </c>
      <c r="N53" s="128">
        <v>8.3692914999999992</v>
      </c>
      <c r="O53" s="128">
        <v>10.843955279999999</v>
      </c>
      <c r="P53" s="128">
        <v>5.4691451899999999</v>
      </c>
      <c r="Q53" s="128">
        <v>0.52341265999999997</v>
      </c>
      <c r="R53" s="128">
        <v>1.1091438</v>
      </c>
      <c r="S53" s="128">
        <v>1.1177489599999999</v>
      </c>
      <c r="T53" s="128">
        <v>0.90442403999999998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2507.4266911200002</v>
      </c>
      <c r="C54" s="128">
        <v>612.78335103999996</v>
      </c>
      <c r="D54" s="128">
        <v>0.31195079999999997</v>
      </c>
      <c r="E54" s="128">
        <v>926.77050831999998</v>
      </c>
      <c r="F54" s="128">
        <v>375.99137869999998</v>
      </c>
      <c r="G54" s="128">
        <v>2.2550661600000002</v>
      </c>
      <c r="H54" s="128">
        <v>54.536662669999998</v>
      </c>
      <c r="I54" s="128">
        <v>477.12420960999998</v>
      </c>
      <c r="J54" s="128">
        <v>23.927209659999999</v>
      </c>
      <c r="K54" s="128">
        <v>5.3182901200000003</v>
      </c>
      <c r="L54" s="128">
        <v>0.58915333999999997</v>
      </c>
      <c r="M54" s="164" t="s">
        <v>186</v>
      </c>
      <c r="N54" s="128">
        <v>8.3183618799999994</v>
      </c>
      <c r="O54" s="128">
        <v>10.89156397</v>
      </c>
      <c r="P54" s="128">
        <v>5.0206863999999998</v>
      </c>
      <c r="Q54" s="128">
        <v>0.47608061000000002</v>
      </c>
      <c r="R54" s="128">
        <v>1.0937136199999999</v>
      </c>
      <c r="S54" s="128">
        <v>1.19015487</v>
      </c>
      <c r="T54" s="128">
        <v>0.82834934999999998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2422.3041470100002</v>
      </c>
      <c r="C55" s="128">
        <v>595.47915096999998</v>
      </c>
      <c r="D55" s="128">
        <v>0.31850861000000003</v>
      </c>
      <c r="E55" s="128">
        <v>882.65043115000003</v>
      </c>
      <c r="F55" s="128">
        <v>359.08488231000001</v>
      </c>
      <c r="G55" s="128">
        <v>2.2210928399999998</v>
      </c>
      <c r="H55" s="128">
        <v>55.296903270000001</v>
      </c>
      <c r="I55" s="128">
        <v>468.37184622000001</v>
      </c>
      <c r="J55" s="128">
        <v>20.796992169999999</v>
      </c>
      <c r="K55" s="128">
        <v>5.3717847799999996</v>
      </c>
      <c r="L55" s="128">
        <v>0.52694752</v>
      </c>
      <c r="M55" s="164" t="s">
        <v>186</v>
      </c>
      <c r="N55" s="128">
        <v>13.20224404</v>
      </c>
      <c r="O55" s="128">
        <v>10.842405299999999</v>
      </c>
      <c r="P55" s="128">
        <v>5.2040955599999998</v>
      </c>
      <c r="Q55" s="128">
        <v>0.44254626000000002</v>
      </c>
      <c r="R55" s="128">
        <v>1.0332262999999999</v>
      </c>
      <c r="S55" s="128">
        <v>1.23545397</v>
      </c>
      <c r="T55" s="128">
        <v>0.22563574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2429.6619215400001</v>
      </c>
      <c r="C56" s="128">
        <v>561.08392253</v>
      </c>
      <c r="D56" s="128">
        <v>0.32486148999999997</v>
      </c>
      <c r="E56" s="128">
        <v>882.42501503999995</v>
      </c>
      <c r="F56" s="128">
        <v>360.08065620999997</v>
      </c>
      <c r="G56" s="128">
        <v>2.2570809700000001</v>
      </c>
      <c r="H56" s="128">
        <v>55.48681449</v>
      </c>
      <c r="I56" s="128">
        <v>507.37775514999998</v>
      </c>
      <c r="J56" s="128">
        <v>20.44921175</v>
      </c>
      <c r="K56" s="128">
        <v>9.30527032</v>
      </c>
      <c r="L56" s="128">
        <v>0.49314701</v>
      </c>
      <c r="M56" s="164" t="s">
        <v>186</v>
      </c>
      <c r="N56" s="128">
        <v>10.93873138</v>
      </c>
      <c r="O56" s="128">
        <v>10.784603880000001</v>
      </c>
      <c r="P56" s="128">
        <v>5.6010121599999998</v>
      </c>
      <c r="Q56" s="128">
        <v>0.4426041</v>
      </c>
      <c r="R56" s="128">
        <v>1.0577859599999999</v>
      </c>
      <c r="S56" s="128">
        <v>1.07210557</v>
      </c>
      <c r="T56" s="128">
        <v>0.48134353000000002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2564.0250671399999</v>
      </c>
      <c r="C57" s="128">
        <v>529.58417193000002</v>
      </c>
      <c r="D57" s="128">
        <v>0.33059957000000001</v>
      </c>
      <c r="E57" s="128">
        <v>967.83021250000002</v>
      </c>
      <c r="F57" s="128">
        <v>429.39084568999999</v>
      </c>
      <c r="G57" s="128">
        <v>2.2788286900000001</v>
      </c>
      <c r="H57" s="128">
        <v>54.579981320000002</v>
      </c>
      <c r="I57" s="128">
        <v>526.76481534000004</v>
      </c>
      <c r="J57" s="128">
        <v>19.577396539999999</v>
      </c>
      <c r="K57" s="128">
        <v>9.4351802199999995</v>
      </c>
      <c r="L57" s="128">
        <v>0.47910974000000001</v>
      </c>
      <c r="M57" s="164" t="s">
        <v>186</v>
      </c>
      <c r="N57" s="128">
        <v>11.111694290000001</v>
      </c>
      <c r="O57" s="128">
        <v>3.5071532300000001</v>
      </c>
      <c r="P57" s="128">
        <v>5.8914368100000001</v>
      </c>
      <c r="Q57" s="128">
        <v>0.44305644999999999</v>
      </c>
      <c r="R57" s="128">
        <v>1.15011128</v>
      </c>
      <c r="S57" s="128">
        <v>1.07662831</v>
      </c>
      <c r="T57" s="128">
        <v>0.59384523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2608.46199884</v>
      </c>
      <c r="C58" s="128">
        <v>569.67383041999994</v>
      </c>
      <c r="D58" s="128">
        <v>0.33736231</v>
      </c>
      <c r="E58" s="128">
        <v>987.65023613000005</v>
      </c>
      <c r="F58" s="128">
        <v>463.61091589</v>
      </c>
      <c r="G58" s="128">
        <v>2.4741508400000001</v>
      </c>
      <c r="H58" s="128">
        <v>54.634500809999999</v>
      </c>
      <c r="I58" s="128">
        <v>405.50016675000001</v>
      </c>
      <c r="J58" s="128">
        <v>19.48959013</v>
      </c>
      <c r="K58" s="128">
        <v>9.2752203499999997</v>
      </c>
      <c r="L58" s="128">
        <v>0.47529813999999998</v>
      </c>
      <c r="M58" s="164" t="s">
        <v>186</v>
      </c>
      <c r="N58" s="128">
        <v>80.885260169999995</v>
      </c>
      <c r="O58" s="128">
        <v>3.4961927799999999</v>
      </c>
      <c r="P58" s="128">
        <v>7.1733218599999997</v>
      </c>
      <c r="Q58" s="128">
        <v>0.45213835000000002</v>
      </c>
      <c r="R58" s="128">
        <v>1.0866695500000001</v>
      </c>
      <c r="S58" s="128">
        <v>1.05655242</v>
      </c>
      <c r="T58" s="128">
        <v>1.19059194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2572.25710897</v>
      </c>
      <c r="C59" s="128">
        <v>572.90849247000006</v>
      </c>
      <c r="D59" s="128">
        <v>0.34351025000000002</v>
      </c>
      <c r="E59" s="128">
        <v>978.36028069999998</v>
      </c>
      <c r="F59" s="128">
        <v>453.15631537000002</v>
      </c>
      <c r="G59" s="128">
        <v>2.1825156699999999</v>
      </c>
      <c r="H59" s="128">
        <v>55.514093950000003</v>
      </c>
      <c r="I59" s="128">
        <v>414.40144266999999</v>
      </c>
      <c r="J59" s="128">
        <v>20.650274660000001</v>
      </c>
      <c r="K59" s="128">
        <v>9.3570855500000008</v>
      </c>
      <c r="L59" s="128">
        <v>0.46493285000000001</v>
      </c>
      <c r="M59" s="164" t="s">
        <v>186</v>
      </c>
      <c r="N59" s="128">
        <v>51.637619790000002</v>
      </c>
      <c r="O59" s="128">
        <v>3.9406246899999999</v>
      </c>
      <c r="P59" s="128">
        <v>5.7294017200000003</v>
      </c>
      <c r="Q59" s="128">
        <v>0.44297387999999999</v>
      </c>
      <c r="R59" s="128">
        <v>1.0164950699999999</v>
      </c>
      <c r="S59" s="128">
        <v>1.0579114700000001</v>
      </c>
      <c r="T59" s="128">
        <v>1.09313821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3302.9522736200001</v>
      </c>
      <c r="C60" s="128">
        <v>518.93187795999995</v>
      </c>
      <c r="D60" s="128">
        <v>0.34924833</v>
      </c>
      <c r="E60" s="128">
        <v>1475.38876119</v>
      </c>
      <c r="F60" s="128">
        <v>770.80553512999995</v>
      </c>
      <c r="G60" s="128">
        <v>1.9861308099999999</v>
      </c>
      <c r="H60" s="128">
        <v>54.975143420000002</v>
      </c>
      <c r="I60" s="128">
        <v>414.0498078</v>
      </c>
      <c r="J60" s="128">
        <v>20.829892470000001</v>
      </c>
      <c r="K60" s="128">
        <v>9.4282296199999998</v>
      </c>
      <c r="L60" s="128">
        <v>0.38022265999999999</v>
      </c>
      <c r="M60" s="164" t="s">
        <v>186</v>
      </c>
      <c r="N60" s="128">
        <v>22.365513539999998</v>
      </c>
      <c r="O60" s="128">
        <v>3.3528617199999999</v>
      </c>
      <c r="P60" s="128">
        <v>6.6653983099999996</v>
      </c>
      <c r="Q60" s="128">
        <v>0.42299734999999999</v>
      </c>
      <c r="R60" s="128">
        <v>1.34090098</v>
      </c>
      <c r="S60" s="128">
        <v>1.07839628</v>
      </c>
      <c r="T60" s="128">
        <v>0.60135605000000003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3003.0011233099999</v>
      </c>
      <c r="C61" s="128">
        <v>537.09898842999996</v>
      </c>
      <c r="D61" s="128">
        <v>0.35580613999999999</v>
      </c>
      <c r="E61" s="128">
        <v>1271.5701353100001</v>
      </c>
      <c r="F61" s="128">
        <v>652.93781937000006</v>
      </c>
      <c r="G61" s="128">
        <v>1.7378122499999999</v>
      </c>
      <c r="H61" s="128">
        <v>55.382502340000002</v>
      </c>
      <c r="I61" s="128">
        <v>417.95901036999999</v>
      </c>
      <c r="J61" s="128">
        <v>21.153194330000002</v>
      </c>
      <c r="K61" s="128">
        <v>9.5135578299999999</v>
      </c>
      <c r="L61" s="128">
        <v>0.39818843999999998</v>
      </c>
      <c r="M61" s="164" t="s">
        <v>186</v>
      </c>
      <c r="N61" s="128">
        <v>22.246798439999999</v>
      </c>
      <c r="O61" s="128">
        <v>3.2500230000000001</v>
      </c>
      <c r="P61" s="128">
        <v>6.1238063499999997</v>
      </c>
      <c r="Q61" s="128">
        <v>0.37486280999999999</v>
      </c>
      <c r="R61" s="128">
        <v>1.22986317</v>
      </c>
      <c r="S61" s="128">
        <v>1.1212818200000001</v>
      </c>
      <c r="T61" s="128">
        <v>0.54747290999999998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2764.4671892900001</v>
      </c>
      <c r="C62" s="128">
        <v>519.1862261</v>
      </c>
      <c r="D62" s="128">
        <v>0.36195409000000001</v>
      </c>
      <c r="E62" s="128">
        <v>1163.2478801300001</v>
      </c>
      <c r="F62" s="128">
        <v>586.48312563000002</v>
      </c>
      <c r="G62" s="128">
        <v>1.60905765</v>
      </c>
      <c r="H62" s="128">
        <v>53.62862037</v>
      </c>
      <c r="I62" s="128">
        <v>389.79921168999999</v>
      </c>
      <c r="J62" s="128">
        <v>20.684878569999999</v>
      </c>
      <c r="K62" s="128">
        <v>9.5607546699999997</v>
      </c>
      <c r="L62" s="128">
        <v>7.7563259999999995E-2</v>
      </c>
      <c r="M62" s="164" t="s">
        <v>186</v>
      </c>
      <c r="N62" s="128">
        <v>8.0503849299999999</v>
      </c>
      <c r="O62" s="128">
        <v>3.02166413</v>
      </c>
      <c r="P62" s="128">
        <v>6.0142278300000003</v>
      </c>
      <c r="Q62" s="128">
        <v>0.37497657000000001</v>
      </c>
      <c r="R62" s="128">
        <v>0.84809056000000005</v>
      </c>
      <c r="S62" s="128">
        <v>1.08333637</v>
      </c>
      <c r="T62" s="128">
        <v>0.43523674000000001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2371.8752609399999</v>
      </c>
      <c r="C63" s="128">
        <v>507.61148261</v>
      </c>
      <c r="D63" s="128">
        <v>0.36789709999999998</v>
      </c>
      <c r="E63" s="128">
        <v>894.08761644000003</v>
      </c>
      <c r="F63" s="128">
        <v>588.68158286000005</v>
      </c>
      <c r="G63" s="128">
        <v>1.4142949</v>
      </c>
      <c r="H63" s="128">
        <v>55.008670639999998</v>
      </c>
      <c r="I63" s="128">
        <v>280.62317598999999</v>
      </c>
      <c r="J63" s="128">
        <v>20.532244349999999</v>
      </c>
      <c r="K63" s="128">
        <v>8.7465417399999996</v>
      </c>
      <c r="L63" s="128">
        <v>2.0777500000000001E-2</v>
      </c>
      <c r="M63" s="164" t="s">
        <v>186</v>
      </c>
      <c r="N63" s="128">
        <v>5.2964101599999998</v>
      </c>
      <c r="O63" s="128">
        <v>2.99483078</v>
      </c>
      <c r="P63" s="128">
        <v>4.3577780600000002</v>
      </c>
      <c r="Q63" s="128">
        <v>0.38545546000000003</v>
      </c>
      <c r="R63" s="128">
        <v>0.31264529000000002</v>
      </c>
      <c r="S63" s="128">
        <v>0.99805759999999999</v>
      </c>
      <c r="T63" s="128">
        <v>0.43579946000000003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2365.72487748</v>
      </c>
      <c r="C64" s="128">
        <v>533.37477889000002</v>
      </c>
      <c r="D64" s="128">
        <v>0.37445490999999997</v>
      </c>
      <c r="E64" s="128">
        <v>899.67207556000005</v>
      </c>
      <c r="F64" s="128">
        <v>589.62518396999997</v>
      </c>
      <c r="G64" s="128">
        <v>1.3038586700000001</v>
      </c>
      <c r="H64" s="128">
        <v>55.338367900000001</v>
      </c>
      <c r="I64" s="128">
        <v>244.50106868</v>
      </c>
      <c r="J64" s="128">
        <v>20.056048619999999</v>
      </c>
      <c r="K64" s="128">
        <v>8.7668574400000008</v>
      </c>
      <c r="L64" s="128">
        <v>3.4274399999999997E-2</v>
      </c>
      <c r="M64" s="164" t="s">
        <v>186</v>
      </c>
      <c r="N64" s="128">
        <v>4.8914103300000003</v>
      </c>
      <c r="O64" s="128">
        <v>2.9015174899999998</v>
      </c>
      <c r="P64" s="128">
        <v>2.75095657</v>
      </c>
      <c r="Q64" s="128">
        <v>0.37573653000000001</v>
      </c>
      <c r="R64" s="128">
        <v>0.30174458999999998</v>
      </c>
      <c r="S64" s="128">
        <v>0.97999853000000003</v>
      </c>
      <c r="T64" s="128">
        <v>0.47654439999999998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2354.0436549299998</v>
      </c>
      <c r="C65" s="128">
        <v>520.00018311999997</v>
      </c>
      <c r="D65" s="128">
        <v>0.38080778999999998</v>
      </c>
      <c r="E65" s="128">
        <v>892.04347991999998</v>
      </c>
      <c r="F65" s="128">
        <v>607.22988812000006</v>
      </c>
      <c r="G65" s="128">
        <v>1.0122000099999999</v>
      </c>
      <c r="H65" s="128">
        <v>53.748504279999999</v>
      </c>
      <c r="I65" s="128">
        <v>234.88063174000001</v>
      </c>
      <c r="J65" s="128">
        <v>7.2654964</v>
      </c>
      <c r="K65" s="128">
        <v>5.4357972500000002</v>
      </c>
      <c r="L65" s="128">
        <v>6.8084499999999997E-3</v>
      </c>
      <c r="M65" s="164" t="s">
        <v>186</v>
      </c>
      <c r="N65" s="128">
        <v>26.69591818</v>
      </c>
      <c r="O65" s="128">
        <v>2.8895172200000001</v>
      </c>
      <c r="P65" s="128">
        <v>0.87547637</v>
      </c>
      <c r="Q65" s="128">
        <v>0.33514055999999998</v>
      </c>
      <c r="R65" s="128">
        <v>0.20456930000000001</v>
      </c>
      <c r="S65" s="128">
        <v>0.57026310000000002</v>
      </c>
      <c r="T65" s="128">
        <v>0.46897312000000002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2504.0673502</v>
      </c>
      <c r="C66" s="128">
        <v>582.50268241000003</v>
      </c>
      <c r="D66" s="128">
        <v>0.38716065999999999</v>
      </c>
      <c r="E66" s="128">
        <v>877.84636479000005</v>
      </c>
      <c r="F66" s="128">
        <v>597.58453538000003</v>
      </c>
      <c r="G66" s="128">
        <v>0.71880796000000002</v>
      </c>
      <c r="H66" s="128">
        <v>54.040532759999998</v>
      </c>
      <c r="I66" s="128">
        <v>242.37916403</v>
      </c>
      <c r="J66" s="128">
        <v>6.7338968599999998</v>
      </c>
      <c r="K66" s="128">
        <v>5.4112083799999997</v>
      </c>
      <c r="L66" s="128">
        <v>2.5640940000000001E-2</v>
      </c>
      <c r="M66" s="164" t="s">
        <v>186</v>
      </c>
      <c r="N66" s="128">
        <v>131.38899483</v>
      </c>
      <c r="O66" s="128">
        <v>2.8947799299999999</v>
      </c>
      <c r="P66" s="128">
        <v>0.84756273999999998</v>
      </c>
      <c r="Q66" s="128">
        <v>0.30542604000000001</v>
      </c>
      <c r="R66" s="128">
        <v>0.19056998</v>
      </c>
      <c r="S66" s="128">
        <v>0.38410308999999998</v>
      </c>
      <c r="T66" s="128">
        <v>0.42591941999999999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2398.6407945400001</v>
      </c>
      <c r="C67" s="128">
        <v>489.91744125000002</v>
      </c>
      <c r="D67" s="128">
        <v>0.39330861</v>
      </c>
      <c r="E67" s="128">
        <v>893.72286338000004</v>
      </c>
      <c r="F67" s="128">
        <v>610.00390077999998</v>
      </c>
      <c r="G67" s="128">
        <v>3.2044616600000002</v>
      </c>
      <c r="H67" s="128">
        <v>50.818750280000003</v>
      </c>
      <c r="I67" s="128">
        <v>214.51256495999999</v>
      </c>
      <c r="J67" s="128">
        <v>6.5076050399999996</v>
      </c>
      <c r="K67" s="128">
        <v>5.4025755100000001</v>
      </c>
      <c r="L67" s="128">
        <v>7.7253E-4</v>
      </c>
      <c r="M67" s="164" t="s">
        <v>186</v>
      </c>
      <c r="N67" s="128">
        <v>119.57866258999999</v>
      </c>
      <c r="O67" s="128">
        <v>2.8424052899999999</v>
      </c>
      <c r="P67" s="128">
        <v>0.59594188000000003</v>
      </c>
      <c r="Q67" s="128">
        <v>0.23513922000000001</v>
      </c>
      <c r="R67" s="128">
        <v>0.20986299999999999</v>
      </c>
      <c r="S67" s="128">
        <v>0.18897969000000001</v>
      </c>
      <c r="T67" s="128">
        <v>0.50555886999999999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2496.8851362700002</v>
      </c>
      <c r="C68" s="128">
        <v>421.36402777000001</v>
      </c>
      <c r="D68" s="128">
        <v>0.39945655000000002</v>
      </c>
      <c r="E68" s="128">
        <v>942.44075014999999</v>
      </c>
      <c r="F68" s="128">
        <v>651.67548391000003</v>
      </c>
      <c r="G68" s="128">
        <v>1.48085197</v>
      </c>
      <c r="H68" s="128">
        <v>50.645716139999998</v>
      </c>
      <c r="I68" s="128">
        <v>284.37845124</v>
      </c>
      <c r="J68" s="128">
        <v>7.5624138500000004</v>
      </c>
      <c r="K68" s="128">
        <v>5.3937622699999999</v>
      </c>
      <c r="L68" s="128">
        <v>7.7601000000000005E-4</v>
      </c>
      <c r="M68" s="164" t="s">
        <v>186</v>
      </c>
      <c r="N68" s="128">
        <v>126.94592129</v>
      </c>
      <c r="O68" s="128">
        <v>3.15110081</v>
      </c>
      <c r="P68" s="128">
        <v>0.51207237999999999</v>
      </c>
      <c r="Q68" s="128">
        <v>0.23526822999999999</v>
      </c>
      <c r="R68" s="128">
        <v>0.19867108</v>
      </c>
      <c r="S68" s="128">
        <v>5.9257749999999998E-2</v>
      </c>
      <c r="T68" s="128">
        <v>0.44115486999999998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2522.0022293500001</v>
      </c>
      <c r="C69" s="128">
        <v>416.00370393999998</v>
      </c>
      <c r="D69" s="128">
        <v>0.40580943000000003</v>
      </c>
      <c r="E69" s="128">
        <v>985.74437280999996</v>
      </c>
      <c r="F69" s="128">
        <v>680.06915775000004</v>
      </c>
      <c r="G69" s="128">
        <v>0.76268272000000004</v>
      </c>
      <c r="H69" s="128">
        <v>50.724007520000001</v>
      </c>
      <c r="I69" s="128">
        <v>256.88835055999999</v>
      </c>
      <c r="J69" s="128">
        <v>8.0874059500000008</v>
      </c>
      <c r="K69" s="128">
        <v>5.3934411600000001</v>
      </c>
      <c r="L69" s="128">
        <v>1.391993E-2</v>
      </c>
      <c r="M69" s="164" t="s">
        <v>186</v>
      </c>
      <c r="N69" s="128">
        <v>112.15484775</v>
      </c>
      <c r="O69" s="128">
        <v>3.1517503800000002</v>
      </c>
      <c r="P69" s="128">
        <v>0.51722723000000004</v>
      </c>
      <c r="Q69" s="128">
        <v>0.23542961000000001</v>
      </c>
      <c r="R69" s="128">
        <v>0.2047918</v>
      </c>
      <c r="S69" s="128">
        <v>1.20118762</v>
      </c>
      <c r="T69" s="128">
        <v>0.44414319000000002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2416.9214026700001</v>
      </c>
      <c r="C70" s="128">
        <v>404.95436226999999</v>
      </c>
      <c r="D70" s="128">
        <v>0.41216230999999998</v>
      </c>
      <c r="E70" s="128">
        <v>921.49645902999998</v>
      </c>
      <c r="F70" s="128">
        <v>675.81349862000002</v>
      </c>
      <c r="G70" s="128">
        <v>0.49371526999999998</v>
      </c>
      <c r="H70" s="128">
        <v>47.839339590000002</v>
      </c>
      <c r="I70" s="128">
        <v>345.35396723999997</v>
      </c>
      <c r="J70" s="128">
        <v>7.1090271200000004</v>
      </c>
      <c r="K70" s="128">
        <v>5.3530759300000001</v>
      </c>
      <c r="L70" s="128">
        <v>9.2236E-4</v>
      </c>
      <c r="M70" s="164" t="s">
        <v>186</v>
      </c>
      <c r="N70" s="128">
        <v>3.9055748399999999</v>
      </c>
      <c r="O70" s="128">
        <v>1.3205038</v>
      </c>
      <c r="P70" s="128">
        <v>0.53645482</v>
      </c>
      <c r="Q70" s="128">
        <v>0.23528007000000001</v>
      </c>
      <c r="R70" s="128">
        <v>0.16687188999999999</v>
      </c>
      <c r="S70" s="128">
        <v>1.4847252200000001</v>
      </c>
      <c r="T70" s="128">
        <v>0.44546228999999998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2387.7380767599998</v>
      </c>
      <c r="C71" s="128">
        <v>405.33821986999999</v>
      </c>
      <c r="D71" s="128">
        <v>0.23202751999999999</v>
      </c>
      <c r="E71" s="128">
        <v>943.88462231999995</v>
      </c>
      <c r="F71" s="128">
        <v>698.07994229999997</v>
      </c>
      <c r="G71" s="128">
        <v>0.67566230999999999</v>
      </c>
      <c r="H71" s="128">
        <v>47.566081670000003</v>
      </c>
      <c r="I71" s="128">
        <v>271.41949135999999</v>
      </c>
      <c r="J71" s="128">
        <v>7.2603918600000004</v>
      </c>
      <c r="K71" s="128">
        <v>5.4127822200000004</v>
      </c>
      <c r="L71" s="128">
        <v>9.2800000000000001E-4</v>
      </c>
      <c r="M71" s="164" t="s">
        <v>186</v>
      </c>
      <c r="N71" s="128">
        <v>3.9043462400000002</v>
      </c>
      <c r="O71" s="128">
        <v>1.1380839599999999</v>
      </c>
      <c r="P71" s="128">
        <v>0.47948210000000002</v>
      </c>
      <c r="Q71" s="128">
        <v>0.23554648</v>
      </c>
      <c r="R71" s="128">
        <v>0.17269657999999999</v>
      </c>
      <c r="S71" s="128">
        <v>1.49327969</v>
      </c>
      <c r="T71" s="128">
        <v>0.44449228000000002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1986.4414686600001</v>
      </c>
      <c r="C72" s="128">
        <v>411.00027381000001</v>
      </c>
      <c r="D72" s="128">
        <v>0.23202751999999999</v>
      </c>
      <c r="E72" s="128">
        <v>996.06910777999997</v>
      </c>
      <c r="F72" s="128">
        <v>275.59488350999999</v>
      </c>
      <c r="G72" s="128">
        <v>0.56112055999999999</v>
      </c>
      <c r="H72" s="128">
        <v>49.20826237</v>
      </c>
      <c r="I72" s="128">
        <v>233.90638300000001</v>
      </c>
      <c r="J72" s="128">
        <v>6.8848763599999998</v>
      </c>
      <c r="K72" s="128">
        <v>5.4138681599999998</v>
      </c>
      <c r="L72" s="128">
        <v>1.0202200000000001E-3</v>
      </c>
      <c r="M72" s="164" t="s">
        <v>186</v>
      </c>
      <c r="N72" s="128">
        <v>3.6470430299999999</v>
      </c>
      <c r="O72" s="128">
        <v>1.06504062</v>
      </c>
      <c r="P72" s="128">
        <v>0.44105908999999999</v>
      </c>
      <c r="Q72" s="128">
        <v>0.23560168000000001</v>
      </c>
      <c r="R72" s="128">
        <v>0.17209722</v>
      </c>
      <c r="S72" s="128">
        <v>1.5570636200000001</v>
      </c>
      <c r="T72" s="128">
        <v>0.45174010999999997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2044.0110083699999</v>
      </c>
      <c r="C73" s="128">
        <v>470.76055206000001</v>
      </c>
      <c r="D73" s="128">
        <v>0.23202751999999999</v>
      </c>
      <c r="E73" s="128">
        <v>980.18977741000003</v>
      </c>
      <c r="F73" s="128">
        <v>265.98488235999997</v>
      </c>
      <c r="G73" s="128">
        <v>2.6758948500000002</v>
      </c>
      <c r="H73" s="128">
        <v>44.32386932</v>
      </c>
      <c r="I73" s="128">
        <v>258.39948206999998</v>
      </c>
      <c r="J73" s="128">
        <v>7.5989461299999999</v>
      </c>
      <c r="K73" s="128">
        <v>5.3355187800000001</v>
      </c>
      <c r="L73" s="128">
        <v>9.6678100000000006E-3</v>
      </c>
      <c r="M73" s="164" t="s">
        <v>186</v>
      </c>
      <c r="N73" s="128">
        <v>3.1037082599999999</v>
      </c>
      <c r="O73" s="128">
        <v>0.98294488999999996</v>
      </c>
      <c r="P73" s="128">
        <v>0.66621204000000001</v>
      </c>
      <c r="Q73" s="128">
        <v>0.23545271000000001</v>
      </c>
      <c r="R73" s="128">
        <v>0.83489533999999999</v>
      </c>
      <c r="S73" s="128">
        <v>1.55535556</v>
      </c>
      <c r="T73" s="128">
        <v>1.1218212599999999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2005.1020947100001</v>
      </c>
      <c r="C74" s="128">
        <v>480.54067027999997</v>
      </c>
      <c r="D74" s="128">
        <v>0.23202751999999999</v>
      </c>
      <c r="E74" s="128">
        <v>956.79160724999997</v>
      </c>
      <c r="F74" s="128">
        <v>255.94366775</v>
      </c>
      <c r="G74" s="128">
        <v>3.75634808</v>
      </c>
      <c r="H74" s="128">
        <v>44.374413279999999</v>
      </c>
      <c r="I74" s="128">
        <v>243.25532802999999</v>
      </c>
      <c r="J74" s="128">
        <v>7.4525833199999996</v>
      </c>
      <c r="K74" s="128">
        <v>5.3288221599999996</v>
      </c>
      <c r="L74" s="128">
        <v>6.26685E-3</v>
      </c>
      <c r="M74" s="164" t="s">
        <v>186</v>
      </c>
      <c r="N74" s="128">
        <v>2.8610032400000001</v>
      </c>
      <c r="O74" s="128">
        <v>0.89458660999999995</v>
      </c>
      <c r="P74" s="128">
        <v>0.66686652000000002</v>
      </c>
      <c r="Q74" s="128">
        <v>0.23561351</v>
      </c>
      <c r="R74" s="128">
        <v>0.85235801</v>
      </c>
      <c r="S74" s="128">
        <v>1.50829195</v>
      </c>
      <c r="T74" s="128">
        <v>0.40164034999999998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1941.8822597200001</v>
      </c>
      <c r="C75" s="128">
        <v>480.47966155</v>
      </c>
      <c r="D75" s="128">
        <v>0.23202751999999999</v>
      </c>
      <c r="E75" s="128">
        <v>953.40901208000002</v>
      </c>
      <c r="F75" s="128">
        <v>257.47903165999998</v>
      </c>
      <c r="G75" s="128">
        <v>2.1590987400000001</v>
      </c>
      <c r="H75" s="128">
        <v>34.256370599999997</v>
      </c>
      <c r="I75" s="128">
        <v>194.19585721999999</v>
      </c>
      <c r="J75" s="128">
        <v>7.3296484499999996</v>
      </c>
      <c r="K75" s="128">
        <v>5.3193893499999998</v>
      </c>
      <c r="L75" s="128">
        <v>1.25508E-3</v>
      </c>
      <c r="M75" s="164" t="s">
        <v>186</v>
      </c>
      <c r="N75" s="128">
        <v>2.5890324300000001</v>
      </c>
      <c r="O75" s="128">
        <v>0.84202436000000003</v>
      </c>
      <c r="P75" s="128">
        <v>0.62102774999999999</v>
      </c>
      <c r="Q75" s="128">
        <v>0.23556854999999999</v>
      </c>
      <c r="R75" s="128">
        <v>0.78287971000000001</v>
      </c>
      <c r="S75" s="128">
        <v>1.5207280400000001</v>
      </c>
      <c r="T75" s="128">
        <v>0.42964662999999997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2025.3122867300001</v>
      </c>
      <c r="C76" s="128">
        <v>577.82701371999997</v>
      </c>
      <c r="D76" s="128">
        <v>0.23202751999999999</v>
      </c>
      <c r="E76" s="128">
        <v>945.03630806000001</v>
      </c>
      <c r="F76" s="128">
        <v>255.47370394000001</v>
      </c>
      <c r="G76" s="128">
        <v>0.27359462000000001</v>
      </c>
      <c r="H76" s="128">
        <v>34.202298140000003</v>
      </c>
      <c r="I76" s="128">
        <v>193.40809831000001</v>
      </c>
      <c r="J76" s="128">
        <v>7.4912514300000002</v>
      </c>
      <c r="K76" s="128">
        <v>5.2819558000000004</v>
      </c>
      <c r="L76" s="128">
        <v>1.190512E-2</v>
      </c>
      <c r="M76" s="164" t="s">
        <v>186</v>
      </c>
      <c r="N76" s="128">
        <v>2.1409841300000001</v>
      </c>
      <c r="O76" s="128">
        <v>0.83295735000000004</v>
      </c>
      <c r="P76" s="128">
        <v>0.681504</v>
      </c>
      <c r="Q76" s="128">
        <v>0.23562279999999999</v>
      </c>
      <c r="R76" s="128">
        <v>0.58669512999999995</v>
      </c>
      <c r="S76" s="128">
        <v>1.16161827</v>
      </c>
      <c r="T76" s="128">
        <v>0.43474838999999998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1858.7705782600001</v>
      </c>
      <c r="C77" s="128">
        <v>456.64587714999999</v>
      </c>
      <c r="D77" s="128">
        <v>0.23202751999999999</v>
      </c>
      <c r="E77" s="128">
        <v>897.35113310999998</v>
      </c>
      <c r="F77" s="128">
        <v>257.81309009</v>
      </c>
      <c r="G77" s="128">
        <v>0.29832915999999998</v>
      </c>
      <c r="H77" s="128">
        <v>33.784156629999998</v>
      </c>
      <c r="I77" s="128">
        <v>192.79994500999999</v>
      </c>
      <c r="J77" s="128">
        <v>8.4384647600000005</v>
      </c>
      <c r="K77" s="128">
        <v>5.28179439</v>
      </c>
      <c r="L77" s="128">
        <v>1.3682649999999999E-2</v>
      </c>
      <c r="M77" s="164" t="s">
        <v>186</v>
      </c>
      <c r="N77" s="128">
        <v>2.7864034599999998</v>
      </c>
      <c r="O77" s="128">
        <v>0.71662146000000004</v>
      </c>
      <c r="P77" s="128">
        <v>0.57351289000000005</v>
      </c>
      <c r="Q77" s="128">
        <v>0.23589254000000001</v>
      </c>
      <c r="R77" s="128">
        <v>0.54222148999999997</v>
      </c>
      <c r="S77" s="128">
        <v>0.85040764999999996</v>
      </c>
      <c r="T77" s="128">
        <v>0.4070183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2038.9540218899999</v>
      </c>
      <c r="C78" s="128">
        <v>487.53144083000001</v>
      </c>
      <c r="D78" s="128">
        <v>0.23202751999999999</v>
      </c>
      <c r="E78" s="128">
        <v>927.15526657999999</v>
      </c>
      <c r="F78" s="128">
        <v>267.79450644000002</v>
      </c>
      <c r="G78" s="128">
        <v>0.3090947</v>
      </c>
      <c r="H78" s="128">
        <v>31.955485190000001</v>
      </c>
      <c r="I78" s="128">
        <v>305.21077936</v>
      </c>
      <c r="J78" s="128">
        <v>8.0841763499999999</v>
      </c>
      <c r="K78" s="128">
        <v>5.2834576699999998</v>
      </c>
      <c r="L78" s="128">
        <v>1.5322260000000001E-2</v>
      </c>
      <c r="M78" s="164" t="s">
        <v>186</v>
      </c>
      <c r="N78" s="128">
        <v>2.36136765</v>
      </c>
      <c r="O78" s="128">
        <v>0.64732213999999999</v>
      </c>
      <c r="P78" s="128">
        <v>0.53706334</v>
      </c>
      <c r="Q78" s="128">
        <v>0.23573785999999999</v>
      </c>
      <c r="R78" s="128">
        <v>0.38777081000000002</v>
      </c>
      <c r="S78" s="128">
        <v>0.80708316999999996</v>
      </c>
      <c r="T78" s="128">
        <v>0.40612002000000003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2009.14391062</v>
      </c>
      <c r="C79" s="128">
        <v>444.27230688999998</v>
      </c>
      <c r="D79" s="128">
        <v>0.23202751999999999</v>
      </c>
      <c r="E79" s="128">
        <v>941.94288774999995</v>
      </c>
      <c r="F79" s="128">
        <v>272.71096761000001</v>
      </c>
      <c r="G79" s="128">
        <v>1.1178901000000001</v>
      </c>
      <c r="H79" s="128">
        <v>31.940317140000001</v>
      </c>
      <c r="I79" s="128">
        <v>299.19430043</v>
      </c>
      <c r="J79" s="128">
        <v>7.6801767200000004</v>
      </c>
      <c r="K79" s="128">
        <v>5.2819920700000003</v>
      </c>
      <c r="L79" s="128">
        <v>1.3858189999999999E-2</v>
      </c>
      <c r="M79" s="164" t="s">
        <v>186</v>
      </c>
      <c r="N79" s="128">
        <v>2.0360369</v>
      </c>
      <c r="O79" s="128">
        <v>0.64433183000000005</v>
      </c>
      <c r="P79" s="128">
        <v>0.59296634000000004</v>
      </c>
      <c r="Q79" s="128">
        <v>0.16573741</v>
      </c>
      <c r="R79" s="128">
        <v>0.25681837000000002</v>
      </c>
      <c r="S79" s="128">
        <v>0.67364444000000001</v>
      </c>
      <c r="T79" s="128">
        <v>0.38765091000000002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1892.80290758</v>
      </c>
      <c r="C80" s="128">
        <v>432.24794701000002</v>
      </c>
      <c r="D80" s="128">
        <v>0.23202751999999999</v>
      </c>
      <c r="E80" s="128">
        <v>777.53052634999995</v>
      </c>
      <c r="F80" s="128">
        <v>344.60406598999998</v>
      </c>
      <c r="G80" s="128">
        <v>1.1859457499999999</v>
      </c>
      <c r="H80" s="128">
        <v>30.73002353</v>
      </c>
      <c r="I80" s="128">
        <v>289.60222496</v>
      </c>
      <c r="J80" s="128">
        <v>6.99609653</v>
      </c>
      <c r="K80" s="128">
        <v>5.2819078199999998</v>
      </c>
      <c r="L80" s="128">
        <v>2.6753300000000001E-2</v>
      </c>
      <c r="M80" s="164" t="s">
        <v>186</v>
      </c>
      <c r="N80" s="128">
        <v>1.8101399899999999</v>
      </c>
      <c r="O80" s="128">
        <v>0.58535919000000003</v>
      </c>
      <c r="P80" s="128">
        <v>0.56452835999999995</v>
      </c>
      <c r="Q80" s="128">
        <v>0.16565208000000001</v>
      </c>
      <c r="R80" s="128">
        <v>9.902996E-2</v>
      </c>
      <c r="S80" s="128">
        <v>9.3450619999999998E-2</v>
      </c>
      <c r="T80" s="128">
        <v>1.0472286200000001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2027.5668993500001</v>
      </c>
      <c r="C81" s="128">
        <v>423.98914741999999</v>
      </c>
      <c r="D81" s="128">
        <v>0.23202751999999999</v>
      </c>
      <c r="E81" s="128">
        <v>771.61539427000002</v>
      </c>
      <c r="F81" s="128">
        <v>382.12849777999998</v>
      </c>
      <c r="G81" s="128">
        <v>1.05378701</v>
      </c>
      <c r="H81" s="128">
        <v>30.903457</v>
      </c>
      <c r="I81" s="128">
        <v>346.43046842000001</v>
      </c>
      <c r="J81" s="128">
        <v>60.299912229999997</v>
      </c>
      <c r="K81" s="128">
        <v>5.3022734800000002</v>
      </c>
      <c r="L81" s="128">
        <v>1.84038E-3</v>
      </c>
      <c r="M81" s="164" t="s">
        <v>186</v>
      </c>
      <c r="N81" s="128">
        <v>1.5697301100000001</v>
      </c>
      <c r="O81" s="128">
        <v>0.49988013999999997</v>
      </c>
      <c r="P81" s="128">
        <v>0.63693332999999996</v>
      </c>
      <c r="Q81" s="128">
        <v>0.16570918000000001</v>
      </c>
      <c r="R81" s="128">
        <v>1.13531274</v>
      </c>
      <c r="S81" s="128">
        <v>9.2329289999999994E-2</v>
      </c>
      <c r="T81" s="128">
        <v>1.51019905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2248.4423535800001</v>
      </c>
      <c r="C82" s="128">
        <v>551.17625404</v>
      </c>
      <c r="D82" s="128">
        <v>0.23202751999999999</v>
      </c>
      <c r="E82" s="128">
        <v>795.57076219999999</v>
      </c>
      <c r="F82" s="128">
        <v>420.94874340000001</v>
      </c>
      <c r="G82" s="128">
        <v>1.2520054899999999</v>
      </c>
      <c r="H82" s="128">
        <v>30.75154435</v>
      </c>
      <c r="I82" s="128">
        <v>380.64248992</v>
      </c>
      <c r="J82" s="128">
        <v>45.443373129999998</v>
      </c>
      <c r="K82" s="128">
        <v>5.2831496099999997</v>
      </c>
      <c r="L82" s="128">
        <v>2.1997249999999999E-2</v>
      </c>
      <c r="M82" s="164" t="s">
        <v>186</v>
      </c>
      <c r="N82" s="128">
        <v>12.817438360000001</v>
      </c>
      <c r="O82" s="128">
        <v>0.47445609999999999</v>
      </c>
      <c r="P82" s="128">
        <v>0.57989930000000001</v>
      </c>
      <c r="Q82" s="128">
        <v>0.16599674</v>
      </c>
      <c r="R82" s="128">
        <v>1.51547659</v>
      </c>
      <c r="S82" s="128">
        <v>4.9247029999999997E-2</v>
      </c>
      <c r="T82" s="128">
        <v>1.5174925500000001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2158.5728166600002</v>
      </c>
      <c r="C83" s="128">
        <v>489.96447157</v>
      </c>
      <c r="D83" s="128">
        <v>0.23202751999999999</v>
      </c>
      <c r="E83" s="128">
        <v>796.16919381000002</v>
      </c>
      <c r="F83" s="128">
        <v>424.97027845000002</v>
      </c>
      <c r="G83" s="128">
        <v>1.1800731600000001</v>
      </c>
      <c r="H83" s="128">
        <v>30.503888020000002</v>
      </c>
      <c r="I83" s="128">
        <v>384.41076622000003</v>
      </c>
      <c r="J83" s="128">
        <v>8.0992302800000004</v>
      </c>
      <c r="K83" s="128">
        <v>5.1153782999999997</v>
      </c>
      <c r="L83" s="128">
        <v>1.3467740000000001E-2</v>
      </c>
      <c r="M83" s="164" t="s">
        <v>186</v>
      </c>
      <c r="N83" s="128">
        <v>12.77244044</v>
      </c>
      <c r="O83" s="128">
        <v>0.48024307999999999</v>
      </c>
      <c r="P83" s="128">
        <v>0.64169511999999995</v>
      </c>
      <c r="Q83" s="128">
        <v>0.16597671</v>
      </c>
      <c r="R83" s="128">
        <v>2.2353955700000001</v>
      </c>
      <c r="S83" s="128">
        <v>8.4997749999999997E-2</v>
      </c>
      <c r="T83" s="128">
        <v>1.5332929200000001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2170.5003406699998</v>
      </c>
      <c r="C84" s="128">
        <v>517.26592785000003</v>
      </c>
      <c r="D84" s="128">
        <v>0.23202751999999999</v>
      </c>
      <c r="E84" s="128">
        <v>791.45177923000006</v>
      </c>
      <c r="F84" s="128">
        <v>418.35307073000001</v>
      </c>
      <c r="G84" s="128">
        <v>1.7009881600000001</v>
      </c>
      <c r="H84" s="128">
        <v>30.61628962</v>
      </c>
      <c r="I84" s="128">
        <v>379.00372277999998</v>
      </c>
      <c r="J84" s="128">
        <v>7.20827712</v>
      </c>
      <c r="K84" s="128">
        <v>5.1749359300000002</v>
      </c>
      <c r="L84" s="128">
        <v>1.149796E-2</v>
      </c>
      <c r="M84" s="164" t="s">
        <v>186</v>
      </c>
      <c r="N84" s="128">
        <v>12.70695282</v>
      </c>
      <c r="O84" s="128">
        <v>0.48328506999999998</v>
      </c>
      <c r="P84" s="128">
        <v>0.62704828999999995</v>
      </c>
      <c r="Q84" s="128">
        <v>0.16602794000000001</v>
      </c>
      <c r="R84" s="128">
        <v>3.13624612</v>
      </c>
      <c r="S84" s="128">
        <v>1.7238369999999999E-2</v>
      </c>
      <c r="T84" s="128">
        <v>2.3450251600000001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2285.9425315899998</v>
      </c>
      <c r="C85" s="128">
        <v>538.43102018000002</v>
      </c>
      <c r="D85" s="128">
        <v>0.23202751999999999</v>
      </c>
      <c r="E85" s="128">
        <v>821.11502183000005</v>
      </c>
      <c r="F85" s="128">
        <v>418.12077926000001</v>
      </c>
      <c r="G85" s="128">
        <v>1.5336000000000001</v>
      </c>
      <c r="H85" s="128">
        <v>30.507044019999999</v>
      </c>
      <c r="I85" s="128">
        <v>414.00935597</v>
      </c>
      <c r="J85" s="128">
        <v>35.669434420000002</v>
      </c>
      <c r="K85" s="128">
        <v>5.1458156099999997</v>
      </c>
      <c r="L85" s="128">
        <v>8.4207599999999994E-3</v>
      </c>
      <c r="M85" s="164" t="s">
        <v>186</v>
      </c>
      <c r="N85" s="128">
        <v>12.54509652</v>
      </c>
      <c r="O85" s="128">
        <v>0.51704254999999999</v>
      </c>
      <c r="P85" s="128">
        <v>0.58224670999999995</v>
      </c>
      <c r="Q85" s="128">
        <v>9.8027160000000002E-2</v>
      </c>
      <c r="R85" s="128">
        <v>4.1760948500000001</v>
      </c>
      <c r="S85" s="128">
        <v>1.7238369999999999E-2</v>
      </c>
      <c r="T85" s="128">
        <v>3.2342658599999998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2327.8947911499999</v>
      </c>
      <c r="C86" s="128">
        <v>586.76102778999996</v>
      </c>
      <c r="D86" s="128">
        <v>0.23202751999999999</v>
      </c>
      <c r="E86" s="128">
        <v>833.46316839999997</v>
      </c>
      <c r="F86" s="128">
        <v>418.61537052</v>
      </c>
      <c r="G86" s="128">
        <v>1.7506917799999999</v>
      </c>
      <c r="H86" s="128">
        <v>31.20216366</v>
      </c>
      <c r="I86" s="128">
        <v>391.78297767999999</v>
      </c>
      <c r="J86" s="128">
        <v>36.119048589999998</v>
      </c>
      <c r="K86" s="128">
        <v>5.14231588</v>
      </c>
      <c r="L86" s="128">
        <v>5.8119110000000002E-2</v>
      </c>
      <c r="M86" s="164" t="s">
        <v>186</v>
      </c>
      <c r="N86" s="128">
        <v>13.20047594</v>
      </c>
      <c r="O86" s="128">
        <v>1.2511369299999999</v>
      </c>
      <c r="P86" s="128">
        <v>0.50236333</v>
      </c>
      <c r="Q86" s="128">
        <v>9.8171900000000006E-2</v>
      </c>
      <c r="R86" s="128">
        <v>4.4537711399999997</v>
      </c>
      <c r="S86" s="128">
        <v>1.7238369999999999E-2</v>
      </c>
      <c r="T86" s="128">
        <v>3.2447226100000002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2380.9449928200002</v>
      </c>
      <c r="C87" s="128">
        <v>669.85713715999998</v>
      </c>
      <c r="D87" s="128">
        <v>0.23202751999999999</v>
      </c>
      <c r="E87" s="128">
        <v>845.20066955000004</v>
      </c>
      <c r="F87" s="128">
        <v>418.20200556999998</v>
      </c>
      <c r="G87" s="128">
        <v>1.6998653100000001</v>
      </c>
      <c r="H87" s="128">
        <v>30.918363299999999</v>
      </c>
      <c r="I87" s="128">
        <v>348.28022659999999</v>
      </c>
      <c r="J87" s="128">
        <v>38.437981829999998</v>
      </c>
      <c r="K87" s="128">
        <v>5.0674791900000002</v>
      </c>
      <c r="L87" s="128">
        <v>6.7384280000000005E-2</v>
      </c>
      <c r="M87" s="164" t="s">
        <v>186</v>
      </c>
      <c r="N87" s="128">
        <v>13.21922996</v>
      </c>
      <c r="O87" s="128">
        <v>1.2301801699999999</v>
      </c>
      <c r="P87" s="128">
        <v>0.50898997000000001</v>
      </c>
      <c r="Q87" s="128">
        <v>0.10568345</v>
      </c>
      <c r="R87" s="128">
        <v>4.5259196700000004</v>
      </c>
      <c r="S87" s="128">
        <v>1.7238369999999999E-2</v>
      </c>
      <c r="T87" s="128">
        <v>3.3746109199999998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2496.23059607</v>
      </c>
      <c r="C88" s="128">
        <v>784.63911416999997</v>
      </c>
      <c r="D88" s="128">
        <v>0.23202751999999999</v>
      </c>
      <c r="E88" s="128">
        <v>847.52516785</v>
      </c>
      <c r="F88" s="128">
        <v>420.08598862999997</v>
      </c>
      <c r="G88" s="128">
        <v>1.70223228</v>
      </c>
      <c r="H88" s="128">
        <v>30.777478410000001</v>
      </c>
      <c r="I88" s="128">
        <v>309.11074754999999</v>
      </c>
      <c r="J88" s="128">
        <v>87.840170430000001</v>
      </c>
      <c r="K88" s="128">
        <v>5.07690588</v>
      </c>
      <c r="L88" s="128">
        <v>7.1051100000000006E-2</v>
      </c>
      <c r="M88" s="164" t="s">
        <v>186</v>
      </c>
      <c r="N88" s="128">
        <v>1.4272828399999999</v>
      </c>
      <c r="O88" s="128">
        <v>1.32375212</v>
      </c>
      <c r="P88" s="128">
        <v>0.43640341999999999</v>
      </c>
      <c r="Q88" s="128">
        <v>0.10669472000000001</v>
      </c>
      <c r="R88" s="128">
        <v>4.2365573000000003</v>
      </c>
      <c r="S88" s="128">
        <v>1.7238369999999999E-2</v>
      </c>
      <c r="T88" s="128">
        <v>1.6217834799999999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2476.6075205500001</v>
      </c>
      <c r="C89" s="128">
        <v>735.88506841000003</v>
      </c>
      <c r="D89" s="128">
        <v>0.23202751999999999</v>
      </c>
      <c r="E89" s="128">
        <v>860.38273780999998</v>
      </c>
      <c r="F89" s="128">
        <v>426.61016262999999</v>
      </c>
      <c r="G89" s="128">
        <v>1.7078398100000001</v>
      </c>
      <c r="H89" s="128">
        <v>30.593604819999999</v>
      </c>
      <c r="I89" s="128">
        <v>320.28382705000001</v>
      </c>
      <c r="J89" s="128">
        <v>87.120463189999995</v>
      </c>
      <c r="K89" s="128">
        <v>5.1027559299999998</v>
      </c>
      <c r="L89" s="128">
        <v>6.2758620000000001E-2</v>
      </c>
      <c r="M89" s="164" t="s">
        <v>186</v>
      </c>
      <c r="N89" s="128">
        <v>1.40289386</v>
      </c>
      <c r="O89" s="128">
        <v>1.3005650900000001</v>
      </c>
      <c r="P89" s="128">
        <v>0.42554902999999999</v>
      </c>
      <c r="Q89" s="128">
        <v>6.5560599999999997E-2</v>
      </c>
      <c r="R89" s="128">
        <v>3.81821396</v>
      </c>
      <c r="S89" s="128">
        <v>1.7238369999999999E-2</v>
      </c>
      <c r="T89" s="128">
        <v>1.5962538500000001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2614.7000119700001</v>
      </c>
      <c r="C90" s="128">
        <v>733.73129317999997</v>
      </c>
      <c r="D90" s="128">
        <v>0.23202751999999999</v>
      </c>
      <c r="E90" s="128">
        <v>868.21169181000005</v>
      </c>
      <c r="F90" s="128">
        <v>421.47899386</v>
      </c>
      <c r="G90" s="128">
        <v>0.25725299000000001</v>
      </c>
      <c r="H90" s="128">
        <v>30.87363689</v>
      </c>
      <c r="I90" s="128">
        <v>452.32430213999999</v>
      </c>
      <c r="J90" s="128">
        <v>95.578214950000003</v>
      </c>
      <c r="K90" s="128">
        <v>5.1671205899999997</v>
      </c>
      <c r="L90" s="128">
        <v>5.45403E-2</v>
      </c>
      <c r="M90" s="164" t="s">
        <v>186</v>
      </c>
      <c r="N90" s="128">
        <v>1.05874483</v>
      </c>
      <c r="O90" s="128">
        <v>1.2735440099999999</v>
      </c>
      <c r="P90" s="128">
        <v>0.45893545000000002</v>
      </c>
      <c r="Q90" s="128">
        <v>5.055697E-2</v>
      </c>
      <c r="R90" s="128">
        <v>2.1571607199999998</v>
      </c>
      <c r="S90" s="128">
        <v>1.752416E-2</v>
      </c>
      <c r="T90" s="128">
        <v>1.7744716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2729.0319650900001</v>
      </c>
      <c r="C91" s="128">
        <v>724.45071832999997</v>
      </c>
      <c r="D91" s="128">
        <v>0.23202751999999999</v>
      </c>
      <c r="E91" s="128">
        <v>900.15684667000005</v>
      </c>
      <c r="F91" s="128">
        <v>455.13752786999999</v>
      </c>
      <c r="G91" s="128">
        <v>4.260071E-2</v>
      </c>
      <c r="H91" s="128">
        <v>30.877513780000001</v>
      </c>
      <c r="I91" s="128">
        <v>505.00340053000002</v>
      </c>
      <c r="J91" s="128">
        <v>99.97274634</v>
      </c>
      <c r="K91" s="128">
        <v>5.1637099800000001</v>
      </c>
      <c r="L91" s="128">
        <v>4.767631E-2</v>
      </c>
      <c r="M91" s="164" t="s">
        <v>186</v>
      </c>
      <c r="N91" s="128">
        <v>0.86622337000000005</v>
      </c>
      <c r="O91" s="128">
        <v>1.22564447</v>
      </c>
      <c r="P91" s="128">
        <v>0.38527450000000002</v>
      </c>
      <c r="Q91" s="128">
        <v>3.5628939999999998E-2</v>
      </c>
      <c r="R91" s="128">
        <v>2.99866828</v>
      </c>
      <c r="S91" s="128">
        <v>1.739682E-2</v>
      </c>
      <c r="T91" s="128">
        <v>2.4183606700000002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2756.6203961800002</v>
      </c>
      <c r="C92" s="128">
        <v>687.19381786999998</v>
      </c>
      <c r="D92" s="128">
        <v>0.23202751999999999</v>
      </c>
      <c r="E92" s="128">
        <v>885.67246150000005</v>
      </c>
      <c r="F92" s="128">
        <v>467.48403435</v>
      </c>
      <c r="G92" s="128">
        <v>8.59732E-2</v>
      </c>
      <c r="H92" s="128">
        <v>31.654463629999999</v>
      </c>
      <c r="I92" s="128">
        <v>569.40714641</v>
      </c>
      <c r="J92" s="128">
        <v>101.37459966999999</v>
      </c>
      <c r="K92" s="128">
        <v>5.0747842399999996</v>
      </c>
      <c r="L92" s="128">
        <v>5.0837189999999997E-2</v>
      </c>
      <c r="M92" s="164" t="s">
        <v>186</v>
      </c>
      <c r="N92" s="128">
        <v>0.77908423999999998</v>
      </c>
      <c r="O92" s="128">
        <v>1.29316579</v>
      </c>
      <c r="P92" s="128">
        <v>0.54240573000000003</v>
      </c>
      <c r="Q92" s="128">
        <v>2.2520000000000001E-5</v>
      </c>
      <c r="R92" s="128">
        <v>2.95226335</v>
      </c>
      <c r="S92" s="128">
        <v>1.7238369999999999E-2</v>
      </c>
      <c r="T92" s="128">
        <v>2.8060706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2804.1300879</v>
      </c>
      <c r="C93" s="128">
        <v>701.68931866000003</v>
      </c>
      <c r="D93" s="128">
        <v>0.23202751999999999</v>
      </c>
      <c r="E93" s="128">
        <v>911.29031798999995</v>
      </c>
      <c r="F93" s="128">
        <v>480.23531302999999</v>
      </c>
      <c r="G93" s="128">
        <v>9.4464039999999999E-2</v>
      </c>
      <c r="H93" s="128">
        <v>19.93381222</v>
      </c>
      <c r="I93" s="128">
        <v>575.14508308999996</v>
      </c>
      <c r="J93" s="128">
        <v>102.88750781</v>
      </c>
      <c r="K93" s="128">
        <v>5.2037755099999998</v>
      </c>
      <c r="L93" s="128">
        <v>6.3832280000000005E-2</v>
      </c>
      <c r="M93" s="164" t="s">
        <v>186</v>
      </c>
      <c r="N93" s="128">
        <v>0.83359947999999995</v>
      </c>
      <c r="O93" s="128">
        <v>1.4865876099999999</v>
      </c>
      <c r="P93" s="128">
        <v>0.55668742999999998</v>
      </c>
      <c r="Q93" s="128">
        <v>0</v>
      </c>
      <c r="R93" s="128">
        <v>3.1473894200000001</v>
      </c>
      <c r="S93" s="128">
        <v>1.7238369999999999E-2</v>
      </c>
      <c r="T93" s="128">
        <v>1.3131334400000001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2783.3779036000001</v>
      </c>
      <c r="C94" s="128">
        <v>669.56195234999996</v>
      </c>
      <c r="D94" s="128">
        <v>0.23202751999999999</v>
      </c>
      <c r="E94" s="128">
        <v>936.31487243000004</v>
      </c>
      <c r="F94" s="128">
        <v>521.90654397000003</v>
      </c>
      <c r="G94" s="128">
        <v>0.16421694000000001</v>
      </c>
      <c r="H94" s="128">
        <v>23.12924752</v>
      </c>
      <c r="I94" s="128">
        <v>500.34841387</v>
      </c>
      <c r="J94" s="128">
        <v>117.37399259999999</v>
      </c>
      <c r="K94" s="128">
        <v>5.1569115500000002</v>
      </c>
      <c r="L94" s="128">
        <v>4.9742290000000002E-2</v>
      </c>
      <c r="M94" s="164" t="s">
        <v>186</v>
      </c>
      <c r="N94" s="128">
        <v>0.91396131999999997</v>
      </c>
      <c r="O94" s="128">
        <v>2.7220318400000001</v>
      </c>
      <c r="P94" s="128">
        <v>0.5643996</v>
      </c>
      <c r="Q94" s="128">
        <v>0</v>
      </c>
      <c r="R94" s="128">
        <v>2.9530326900000001</v>
      </c>
      <c r="S94" s="128">
        <v>1.7238369999999999E-2</v>
      </c>
      <c r="T94" s="128">
        <v>1.9693187400000001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2919.1320222899999</v>
      </c>
      <c r="C95" s="128">
        <v>710.24839521000001</v>
      </c>
      <c r="D95" s="128">
        <v>0.56811518000000005</v>
      </c>
      <c r="E95" s="128">
        <v>1041.09715929</v>
      </c>
      <c r="F95" s="128">
        <v>548.52869515999998</v>
      </c>
      <c r="G95" s="128">
        <v>0.15505419000000001</v>
      </c>
      <c r="H95" s="128">
        <v>25.351266420000002</v>
      </c>
      <c r="I95" s="128">
        <v>455.23715356000002</v>
      </c>
      <c r="J95" s="128">
        <v>119.04540675</v>
      </c>
      <c r="K95" s="128">
        <v>8.9830353299999999</v>
      </c>
      <c r="L95" s="128">
        <v>0.13721179</v>
      </c>
      <c r="M95" s="164" t="s">
        <v>186</v>
      </c>
      <c r="N95" s="128">
        <v>1.17579459</v>
      </c>
      <c r="O95" s="128">
        <v>2.7466113499999998</v>
      </c>
      <c r="P95" s="128">
        <v>0.64942222999999999</v>
      </c>
      <c r="Q95" s="128">
        <v>0</v>
      </c>
      <c r="R95" s="128">
        <v>2.9509357000000001</v>
      </c>
      <c r="S95" s="128">
        <v>3.527976E-2</v>
      </c>
      <c r="T95" s="128">
        <v>2.22248578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2904.8841349200002</v>
      </c>
      <c r="C96" s="128">
        <v>702.63604061000001</v>
      </c>
      <c r="D96" s="128">
        <v>0.57385326999999997</v>
      </c>
      <c r="E96" s="128">
        <v>1047.2933442900001</v>
      </c>
      <c r="F96" s="128">
        <v>534.46589527000003</v>
      </c>
      <c r="G96" s="128">
        <v>0.11482309</v>
      </c>
      <c r="H96" s="128">
        <v>25.743529299999999</v>
      </c>
      <c r="I96" s="128">
        <v>448.18762371999998</v>
      </c>
      <c r="J96" s="128">
        <v>125.36534358</v>
      </c>
      <c r="K96" s="128">
        <v>9.3676255400000006</v>
      </c>
      <c r="L96" s="128">
        <v>0.16070325999999999</v>
      </c>
      <c r="M96" s="164" t="s">
        <v>186</v>
      </c>
      <c r="N96" s="128">
        <v>1.3922429199999999</v>
      </c>
      <c r="O96" s="128">
        <v>2.8021984199999999</v>
      </c>
      <c r="P96" s="128">
        <v>0.65673358999999998</v>
      </c>
      <c r="Q96" s="128">
        <v>0</v>
      </c>
      <c r="R96" s="128">
        <v>3.8909006499999998</v>
      </c>
      <c r="S96" s="128">
        <v>3.5706420000000003E-2</v>
      </c>
      <c r="T96" s="128">
        <v>2.19757099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2970.4651574300001</v>
      </c>
      <c r="C97" s="128">
        <v>769.84759701999997</v>
      </c>
      <c r="D97" s="128">
        <v>0.58020614000000004</v>
      </c>
      <c r="E97" s="128">
        <v>1064.37342029</v>
      </c>
      <c r="F97" s="128">
        <v>527.67584751000004</v>
      </c>
      <c r="G97" s="128">
        <v>0.15697936000000001</v>
      </c>
      <c r="H97" s="128">
        <v>38.678116950000003</v>
      </c>
      <c r="I97" s="128">
        <v>419.17804934999998</v>
      </c>
      <c r="J97" s="128">
        <v>128.07723626999999</v>
      </c>
      <c r="K97" s="128">
        <v>9.5616225700000008</v>
      </c>
      <c r="L97" s="128">
        <v>0.15438821999999999</v>
      </c>
      <c r="M97" s="164" t="s">
        <v>186</v>
      </c>
      <c r="N97" s="128">
        <v>1.6404134699999999</v>
      </c>
      <c r="O97" s="128">
        <v>3.0341486500000001</v>
      </c>
      <c r="P97" s="128">
        <v>0.68960343999999996</v>
      </c>
      <c r="Q97" s="128">
        <v>0</v>
      </c>
      <c r="R97" s="128">
        <v>3.9663937200000001</v>
      </c>
      <c r="S97" s="128">
        <v>0.65217928000000003</v>
      </c>
      <c r="T97" s="128">
        <v>2.1989551899999999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2931.51536446</v>
      </c>
      <c r="C98" s="128">
        <v>842.63752763000002</v>
      </c>
      <c r="D98" s="128">
        <v>0.58635409000000005</v>
      </c>
      <c r="E98" s="128">
        <v>1068.52725291</v>
      </c>
      <c r="F98" s="128">
        <v>516.43186705000005</v>
      </c>
      <c r="G98" s="128">
        <v>0.12763214000000001</v>
      </c>
      <c r="H98" s="128">
        <v>40.33592737</v>
      </c>
      <c r="I98" s="128">
        <v>317.40989510999998</v>
      </c>
      <c r="J98" s="128">
        <v>129.84537273000001</v>
      </c>
      <c r="K98" s="128">
        <v>2.71619352</v>
      </c>
      <c r="L98" s="128">
        <v>0.30985129</v>
      </c>
      <c r="M98" s="164" t="s">
        <v>186</v>
      </c>
      <c r="N98" s="128">
        <v>1.4649258199999999</v>
      </c>
      <c r="O98" s="128">
        <v>3.0797275700000002</v>
      </c>
      <c r="P98" s="128">
        <v>0.87002473000000002</v>
      </c>
      <c r="Q98" s="128">
        <v>0</v>
      </c>
      <c r="R98" s="128">
        <v>3.9430402500000001</v>
      </c>
      <c r="S98" s="128">
        <v>1.0517680899999999</v>
      </c>
      <c r="T98" s="128">
        <v>2.17800416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3078.8436895099999</v>
      </c>
      <c r="C99" s="128">
        <v>949.10650221000003</v>
      </c>
      <c r="D99" s="128">
        <v>0.59270696</v>
      </c>
      <c r="E99" s="128">
        <v>1100.2226304599999</v>
      </c>
      <c r="F99" s="128">
        <v>503.7588298</v>
      </c>
      <c r="G99" s="128">
        <v>0.54877825000000002</v>
      </c>
      <c r="H99" s="128">
        <v>38.049196340000002</v>
      </c>
      <c r="I99" s="128">
        <v>341.99795805999997</v>
      </c>
      <c r="J99" s="128">
        <v>129.23282786999999</v>
      </c>
      <c r="K99" s="128">
        <v>2.9948825600000002</v>
      </c>
      <c r="L99" s="128">
        <v>0.28868152000000002</v>
      </c>
      <c r="M99" s="164" t="s">
        <v>186</v>
      </c>
      <c r="N99" s="128">
        <v>1.42797627</v>
      </c>
      <c r="O99" s="128">
        <v>3.0765051799999998</v>
      </c>
      <c r="P99" s="128">
        <v>0.94031989000000005</v>
      </c>
      <c r="Q99" s="128">
        <v>0</v>
      </c>
      <c r="R99" s="128">
        <v>3.3768413000000002</v>
      </c>
      <c r="S99" s="128">
        <v>1.0629335</v>
      </c>
      <c r="T99" s="128">
        <v>2.1661193399999998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3313.5948307600001</v>
      </c>
      <c r="C100" s="128">
        <v>1068.7086281500001</v>
      </c>
      <c r="D100" s="128">
        <v>0.59885491000000002</v>
      </c>
      <c r="E100" s="128">
        <v>1135.3171146</v>
      </c>
      <c r="F100" s="128">
        <v>503.63251760999998</v>
      </c>
      <c r="G100" s="128">
        <v>2.3935060199999998</v>
      </c>
      <c r="H100" s="128">
        <v>37.24544255</v>
      </c>
      <c r="I100" s="128">
        <v>415.47106011</v>
      </c>
      <c r="J100" s="128">
        <v>134.22720475</v>
      </c>
      <c r="K100" s="128">
        <v>3.0361215499999998</v>
      </c>
      <c r="L100" s="128">
        <v>0.37534195999999997</v>
      </c>
      <c r="M100" s="164" t="s">
        <v>186</v>
      </c>
      <c r="N100" s="128">
        <v>1.91069931</v>
      </c>
      <c r="O100" s="128">
        <v>3.4406870199999999</v>
      </c>
      <c r="P100" s="128">
        <v>0.68274685000000002</v>
      </c>
      <c r="Q100" s="128">
        <v>0</v>
      </c>
      <c r="R100" s="128">
        <v>3.2496457400000001</v>
      </c>
      <c r="S100" s="128">
        <v>1.0622557100000001</v>
      </c>
      <c r="T100" s="128">
        <v>2.24300392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3463.2542845500002</v>
      </c>
      <c r="C101" s="128">
        <v>1146.55057833</v>
      </c>
      <c r="D101" s="128">
        <v>0.60520779000000002</v>
      </c>
      <c r="E101" s="128">
        <v>1178.14917532</v>
      </c>
      <c r="F101" s="128">
        <v>566.12885863999998</v>
      </c>
      <c r="G101" s="128">
        <v>0.13824831000000001</v>
      </c>
      <c r="H101" s="128">
        <v>37.243810570000001</v>
      </c>
      <c r="I101" s="128">
        <v>382.7541693</v>
      </c>
      <c r="J101" s="128">
        <v>136.74055516000001</v>
      </c>
      <c r="K101" s="128">
        <v>3.0624686799999998</v>
      </c>
      <c r="L101" s="128">
        <v>0.36350679000000002</v>
      </c>
      <c r="M101" s="164" t="s">
        <v>186</v>
      </c>
      <c r="N101" s="128">
        <v>1.2210922500000001</v>
      </c>
      <c r="O101" s="128">
        <v>3.6217939800000001</v>
      </c>
      <c r="P101" s="128">
        <v>0.47161609999999998</v>
      </c>
      <c r="Q101" s="128">
        <v>0</v>
      </c>
      <c r="R101" s="128">
        <v>2.9998866099999999</v>
      </c>
      <c r="S101" s="128">
        <v>1.0533564399999999</v>
      </c>
      <c r="T101" s="128">
        <v>2.1499602800000002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3653.8269953399999</v>
      </c>
      <c r="C102" s="128">
        <v>1181.6666542400001</v>
      </c>
      <c r="D102" s="128">
        <v>0.61156065999999998</v>
      </c>
      <c r="E102" s="128">
        <v>1208.4499663199999</v>
      </c>
      <c r="F102" s="128">
        <v>589.93541875000005</v>
      </c>
      <c r="G102" s="128">
        <v>0.31035452000000002</v>
      </c>
      <c r="H102" s="128">
        <v>37.798911529999998</v>
      </c>
      <c r="I102" s="128">
        <v>479.97633955999999</v>
      </c>
      <c r="J102" s="128">
        <v>138.36879694000001</v>
      </c>
      <c r="K102" s="128">
        <v>3.5426961100000001</v>
      </c>
      <c r="L102" s="128">
        <v>1.2301240899999999</v>
      </c>
      <c r="M102" s="164" t="s">
        <v>186</v>
      </c>
      <c r="N102" s="128">
        <v>2.1705103700000001</v>
      </c>
      <c r="O102" s="128">
        <v>3.5821456600000001</v>
      </c>
      <c r="P102" s="128">
        <v>0.37692121000000001</v>
      </c>
      <c r="Q102" s="128">
        <v>0</v>
      </c>
      <c r="R102" s="128">
        <v>2.8952117199999998</v>
      </c>
      <c r="S102" s="128">
        <v>1.0539345</v>
      </c>
      <c r="T102" s="128">
        <v>1.85744916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3733.1419853299999</v>
      </c>
      <c r="C103" s="128">
        <v>1232.4017223999999</v>
      </c>
      <c r="D103" s="128">
        <v>0</v>
      </c>
      <c r="E103" s="128">
        <v>1215.85374295</v>
      </c>
      <c r="F103" s="128">
        <v>603.82047889</v>
      </c>
      <c r="G103" s="128">
        <v>0.18747522999999999</v>
      </c>
      <c r="H103" s="128">
        <v>36.894942489999998</v>
      </c>
      <c r="I103" s="128">
        <v>488.12337301000002</v>
      </c>
      <c r="J103" s="128">
        <v>140.31927185000001</v>
      </c>
      <c r="K103" s="128">
        <v>3.5001421599999998</v>
      </c>
      <c r="L103" s="128">
        <v>1.19608808</v>
      </c>
      <c r="M103" s="164" t="s">
        <v>186</v>
      </c>
      <c r="N103" s="128">
        <v>0.92690428000000002</v>
      </c>
      <c r="O103" s="128">
        <v>3.4044259700000001</v>
      </c>
      <c r="P103" s="128">
        <v>0.37065461</v>
      </c>
      <c r="Q103" s="128">
        <v>0</v>
      </c>
      <c r="R103" s="128">
        <v>3.2917774099999999</v>
      </c>
      <c r="S103" s="128">
        <v>1.06338384</v>
      </c>
      <c r="T103" s="128">
        <v>1.7876021600000001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3878.8885397099998</v>
      </c>
      <c r="C104" s="128">
        <v>1209.2339362600001</v>
      </c>
      <c r="D104" s="128">
        <v>0</v>
      </c>
      <c r="E104" s="128">
        <v>1211.5898876399999</v>
      </c>
      <c r="F104" s="128">
        <v>702.41160821000005</v>
      </c>
      <c r="G104" s="128">
        <v>0.23673025</v>
      </c>
      <c r="H104" s="128">
        <v>37.234920780000003</v>
      </c>
      <c r="I104" s="128">
        <v>564.59316423999996</v>
      </c>
      <c r="J104" s="128">
        <v>138.74797068999999</v>
      </c>
      <c r="K104" s="128">
        <v>3.0996023899999998</v>
      </c>
      <c r="L104" s="128">
        <v>0.26549562999999998</v>
      </c>
      <c r="M104" s="164" t="s">
        <v>186</v>
      </c>
      <c r="N104" s="128">
        <v>1.4577561000000001</v>
      </c>
      <c r="O104" s="128">
        <v>3.47471174</v>
      </c>
      <c r="P104" s="128">
        <v>0.36878999000000001</v>
      </c>
      <c r="Q104" s="128">
        <v>0</v>
      </c>
      <c r="R104" s="128">
        <v>3.2808115799999999</v>
      </c>
      <c r="S104" s="128">
        <v>1.1048314800000001</v>
      </c>
      <c r="T104" s="128">
        <v>1.78832273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3822.2475937600002</v>
      </c>
      <c r="C105" s="128">
        <v>1073.5621907699999</v>
      </c>
      <c r="D105" s="128">
        <v>0</v>
      </c>
      <c r="E105" s="128">
        <v>1228.0839331499999</v>
      </c>
      <c r="F105" s="128">
        <v>751.33141093999996</v>
      </c>
      <c r="G105" s="128">
        <v>0.23730573999999999</v>
      </c>
      <c r="H105" s="128">
        <v>37.503097439999998</v>
      </c>
      <c r="I105" s="128">
        <v>565.08717667999997</v>
      </c>
      <c r="J105" s="128">
        <v>150.81647616999999</v>
      </c>
      <c r="K105" s="128">
        <v>3.5278687899999999</v>
      </c>
      <c r="L105" s="128">
        <v>0.22932565999999999</v>
      </c>
      <c r="M105" s="164" t="s">
        <v>186</v>
      </c>
      <c r="N105" s="128">
        <v>1.41121363</v>
      </c>
      <c r="O105" s="128">
        <v>3.5771624700000002</v>
      </c>
      <c r="P105" s="128">
        <v>0.45069271</v>
      </c>
      <c r="Q105" s="128">
        <v>0</v>
      </c>
      <c r="R105" s="128">
        <v>3.7682582600000001</v>
      </c>
      <c r="S105" s="128">
        <v>1.0875997900000001</v>
      </c>
      <c r="T105" s="128">
        <v>1.57388156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3931.7163885499999</v>
      </c>
      <c r="C106" s="128">
        <v>1185.14790685</v>
      </c>
      <c r="D106" s="128">
        <v>0</v>
      </c>
      <c r="E106" s="128">
        <v>1203.4342583600001</v>
      </c>
      <c r="F106" s="128">
        <v>775.28425286000004</v>
      </c>
      <c r="G106" s="128">
        <v>0.27141046000000002</v>
      </c>
      <c r="H106" s="128">
        <v>34.292981210000001</v>
      </c>
      <c r="I106" s="128">
        <v>571.87694386999999</v>
      </c>
      <c r="J106" s="128">
        <v>144.83522454000001</v>
      </c>
      <c r="K106" s="128">
        <v>2.15218752</v>
      </c>
      <c r="L106" s="128">
        <v>0.37845403</v>
      </c>
      <c r="M106" s="164" t="s">
        <v>186</v>
      </c>
      <c r="N106" s="128">
        <v>3.8625169399999999</v>
      </c>
      <c r="O106" s="128">
        <v>3.5019991699999999</v>
      </c>
      <c r="P106" s="128">
        <v>0.33543493000000002</v>
      </c>
      <c r="Q106" s="128">
        <v>0</v>
      </c>
      <c r="R106" s="128">
        <v>3.6409944400000001</v>
      </c>
      <c r="S106" s="128">
        <v>1.0558012699999999</v>
      </c>
      <c r="T106" s="128">
        <v>1.6460220999999999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3767.9195081900002</v>
      </c>
      <c r="C107" s="128">
        <v>1010.03124375</v>
      </c>
      <c r="D107" s="128">
        <v>0</v>
      </c>
      <c r="E107" s="128">
        <v>1179.3903126099999</v>
      </c>
      <c r="F107" s="128">
        <v>848.44590720999997</v>
      </c>
      <c r="G107" s="128">
        <v>0.23372962</v>
      </c>
      <c r="H107" s="128">
        <v>35.970999849999998</v>
      </c>
      <c r="I107" s="128">
        <v>530.81716008000001</v>
      </c>
      <c r="J107" s="128">
        <v>146.89967530000001</v>
      </c>
      <c r="K107" s="128">
        <v>2.2945956600000001</v>
      </c>
      <c r="L107" s="128">
        <v>0.33450727000000002</v>
      </c>
      <c r="M107" s="164" t="s">
        <v>186</v>
      </c>
      <c r="N107" s="128">
        <v>3.1477070500000002</v>
      </c>
      <c r="O107" s="128">
        <v>3.3976481299999999</v>
      </c>
      <c r="P107" s="128">
        <v>0.41969343999999997</v>
      </c>
      <c r="Q107" s="128">
        <v>0.10015688</v>
      </c>
      <c r="R107" s="128">
        <v>3.7062124000000001</v>
      </c>
      <c r="S107" s="128">
        <v>1.0710522499999999</v>
      </c>
      <c r="T107" s="128">
        <v>1.65890669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3704.28753452</v>
      </c>
      <c r="C108" s="128">
        <v>988.55999584999995</v>
      </c>
      <c r="D108" s="128">
        <v>0</v>
      </c>
      <c r="E108" s="128">
        <v>1161.8476830300001</v>
      </c>
      <c r="F108" s="128">
        <v>835.36225621999995</v>
      </c>
      <c r="G108" s="128">
        <v>0.31252626999999999</v>
      </c>
      <c r="H108" s="128">
        <v>15.241174819999999</v>
      </c>
      <c r="I108" s="128">
        <v>535.64258522</v>
      </c>
      <c r="J108" s="128">
        <v>149.37656276000001</v>
      </c>
      <c r="K108" s="128">
        <v>2.14854448</v>
      </c>
      <c r="L108" s="128">
        <v>0.29037764999999999</v>
      </c>
      <c r="M108" s="164" t="s">
        <v>186</v>
      </c>
      <c r="N108" s="128">
        <v>3.2968693600000001</v>
      </c>
      <c r="O108" s="128">
        <v>3.4650779799999998</v>
      </c>
      <c r="P108" s="128">
        <v>2.3690194500000001</v>
      </c>
      <c r="Q108" s="128">
        <v>9.2926480000000006E-2</v>
      </c>
      <c r="R108" s="128">
        <v>3.7835752999999999</v>
      </c>
      <c r="S108" s="128">
        <v>0.76641440999999999</v>
      </c>
      <c r="T108" s="128">
        <v>1.7319452399999999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3589.4116972900001</v>
      </c>
      <c r="C109" s="128">
        <v>1077.3966472300001</v>
      </c>
      <c r="D109" s="128">
        <v>0</v>
      </c>
      <c r="E109" s="128">
        <v>1183.3029305099999</v>
      </c>
      <c r="F109" s="128">
        <v>589.38412428000004</v>
      </c>
      <c r="G109" s="128">
        <v>1.33306064</v>
      </c>
      <c r="H109" s="128">
        <v>16.876662700000001</v>
      </c>
      <c r="I109" s="128">
        <v>560.61654625000006</v>
      </c>
      <c r="J109" s="128">
        <v>143.81819483000001</v>
      </c>
      <c r="K109" s="128">
        <v>1.5631903</v>
      </c>
      <c r="L109" s="128">
        <v>0.37931748999999998</v>
      </c>
      <c r="M109" s="164" t="s">
        <v>186</v>
      </c>
      <c r="N109" s="128">
        <v>3.5501387599999998</v>
      </c>
      <c r="O109" s="128">
        <v>3.7780969799999999</v>
      </c>
      <c r="P109" s="128">
        <v>0.87159931000000002</v>
      </c>
      <c r="Q109" s="128">
        <v>0.67716133000000001</v>
      </c>
      <c r="R109" s="128">
        <v>3.86200169</v>
      </c>
      <c r="S109" s="128">
        <v>0.29675045</v>
      </c>
      <c r="T109" s="128">
        <v>1.70527454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3518.4844999799998</v>
      </c>
      <c r="C110" s="128">
        <v>1163.2265084200001</v>
      </c>
      <c r="D110" s="128">
        <v>0</v>
      </c>
      <c r="E110" s="128">
        <v>1178.3988262099999</v>
      </c>
      <c r="F110" s="128">
        <v>500.79580052</v>
      </c>
      <c r="G110" s="128">
        <v>2.6183232900000002</v>
      </c>
      <c r="H110" s="128">
        <v>17.221961019999998</v>
      </c>
      <c r="I110" s="128">
        <v>500.83578165</v>
      </c>
      <c r="J110" s="128">
        <v>135.97303234</v>
      </c>
      <c r="K110" s="128">
        <v>2.4776137999999999</v>
      </c>
      <c r="L110" s="128">
        <v>0.32928579000000002</v>
      </c>
      <c r="M110" s="164" t="s">
        <v>186</v>
      </c>
      <c r="N110" s="128">
        <v>4.4911381500000003</v>
      </c>
      <c r="O110" s="128">
        <v>3.6105813599999999</v>
      </c>
      <c r="P110" s="128">
        <v>1.9943310400000001</v>
      </c>
      <c r="Q110" s="128">
        <v>0.66216726999999997</v>
      </c>
      <c r="R110" s="128">
        <v>3.91228015</v>
      </c>
      <c r="S110" s="128">
        <v>0.24208542</v>
      </c>
      <c r="T110" s="128">
        <v>1.6947835499999999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3644.4042015599998</v>
      </c>
      <c r="C111" s="128">
        <v>1248.2477614899999</v>
      </c>
      <c r="D111" s="128">
        <v>0</v>
      </c>
      <c r="E111" s="128">
        <v>1178.2661378600001</v>
      </c>
      <c r="F111" s="128">
        <v>501.22057962000002</v>
      </c>
      <c r="G111" s="128">
        <v>3.2862639300000001</v>
      </c>
      <c r="H111" s="128">
        <v>15.55496437</v>
      </c>
      <c r="I111" s="128">
        <v>542.9599025</v>
      </c>
      <c r="J111" s="128">
        <v>135.57197840000001</v>
      </c>
      <c r="K111" s="128">
        <v>2.4245713699999998</v>
      </c>
      <c r="L111" s="128">
        <v>0.29302897</v>
      </c>
      <c r="M111" s="164" t="s">
        <v>186</v>
      </c>
      <c r="N111" s="128">
        <v>3.8855150100000002</v>
      </c>
      <c r="O111" s="128">
        <v>4.5376139799999997</v>
      </c>
      <c r="P111" s="128">
        <v>2.3761865100000001</v>
      </c>
      <c r="Q111" s="128">
        <v>0.62028022000000005</v>
      </c>
      <c r="R111" s="128">
        <v>3.6077013400000002</v>
      </c>
      <c r="S111" s="128">
        <v>4.3995670000000001E-2</v>
      </c>
      <c r="T111" s="128">
        <v>1.50772032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3708.2991913999999</v>
      </c>
      <c r="C112" s="128">
        <v>1342.1193200499999</v>
      </c>
      <c r="D112" s="128">
        <v>0</v>
      </c>
      <c r="E112" s="128">
        <v>1161.8843413100001</v>
      </c>
      <c r="F112" s="128">
        <v>481.01201091000001</v>
      </c>
      <c r="G112" s="128">
        <v>3.1654445999999998</v>
      </c>
      <c r="H112" s="128">
        <v>13.99805729</v>
      </c>
      <c r="I112" s="128">
        <v>544.35785519000001</v>
      </c>
      <c r="J112" s="128">
        <v>145.25804595</v>
      </c>
      <c r="K112" s="128">
        <v>2.3198295400000002</v>
      </c>
      <c r="L112" s="128">
        <v>0.47315460999999998</v>
      </c>
      <c r="M112" s="164" t="s">
        <v>186</v>
      </c>
      <c r="N112" s="128">
        <v>2.7747133900000001</v>
      </c>
      <c r="O112" s="128">
        <v>4.4196569200000004</v>
      </c>
      <c r="P112" s="128">
        <v>1.9193654600000001</v>
      </c>
      <c r="Q112" s="128">
        <v>0.59947600000000001</v>
      </c>
      <c r="R112" s="128">
        <v>3.1389571200000002</v>
      </c>
      <c r="S112" s="128">
        <v>4.3127159999999998E-2</v>
      </c>
      <c r="T112" s="128">
        <v>0.81583589999999995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3669.5527158599998</v>
      </c>
      <c r="C113" s="128">
        <v>1361.7316778500001</v>
      </c>
      <c r="D113" s="128">
        <v>0</v>
      </c>
      <c r="E113" s="128">
        <v>1178.8008451999999</v>
      </c>
      <c r="F113" s="128">
        <v>449.95796479000001</v>
      </c>
      <c r="G113" s="128">
        <v>0.1136977</v>
      </c>
      <c r="H113" s="128">
        <v>14.057549160000001</v>
      </c>
      <c r="I113" s="128">
        <v>505.39914266</v>
      </c>
      <c r="J113" s="128">
        <v>145.50327325999999</v>
      </c>
      <c r="K113" s="128">
        <v>1.91424854</v>
      </c>
      <c r="L113" s="128">
        <v>0.48310058</v>
      </c>
      <c r="M113" s="164" t="s">
        <v>186</v>
      </c>
      <c r="N113" s="128">
        <v>2.5169154300000001</v>
      </c>
      <c r="O113" s="128">
        <v>4.5991579900000001</v>
      </c>
      <c r="P113" s="128">
        <v>1.3643410199999999</v>
      </c>
      <c r="Q113" s="128">
        <v>0.54557332000000003</v>
      </c>
      <c r="R113" s="128">
        <v>1.7263895199999999</v>
      </c>
      <c r="S113" s="128">
        <v>4.3599529999999997E-2</v>
      </c>
      <c r="T113" s="128">
        <v>0.79523931000000003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3769.3316143799998</v>
      </c>
      <c r="C114" s="128">
        <v>1395.98227473</v>
      </c>
      <c r="D114" s="128">
        <v>0</v>
      </c>
      <c r="E114" s="128">
        <v>1188.51646626</v>
      </c>
      <c r="F114" s="128">
        <v>439.59164208999999</v>
      </c>
      <c r="G114" s="128">
        <v>0.20117576000000001</v>
      </c>
      <c r="H114" s="128">
        <v>13.48869169</v>
      </c>
      <c r="I114" s="128">
        <v>570.89163693</v>
      </c>
      <c r="J114" s="128">
        <v>146.85909856000001</v>
      </c>
      <c r="K114" s="128">
        <v>1.6931038199999999</v>
      </c>
      <c r="L114" s="128">
        <v>0.48768003999999998</v>
      </c>
      <c r="M114" s="164" t="s">
        <v>186</v>
      </c>
      <c r="N114" s="128">
        <v>2.4032017400000001</v>
      </c>
      <c r="O114" s="128">
        <v>4.75890624</v>
      </c>
      <c r="P114" s="128">
        <v>1.24338127</v>
      </c>
      <c r="Q114" s="128">
        <v>0.52269494999999999</v>
      </c>
      <c r="R114" s="128">
        <v>1.8938520000000001</v>
      </c>
      <c r="S114" s="128">
        <v>4.4071899999999997E-2</v>
      </c>
      <c r="T114" s="128">
        <v>0.75373639999999997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3681.1520260900002</v>
      </c>
      <c r="C115" s="128">
        <v>1336.1632737499999</v>
      </c>
      <c r="D115" s="128">
        <v>0</v>
      </c>
      <c r="E115" s="128">
        <v>1164.69040301</v>
      </c>
      <c r="F115" s="128">
        <v>410.26412283000002</v>
      </c>
      <c r="G115" s="128">
        <v>1.1233705300000001</v>
      </c>
      <c r="H115" s="128">
        <v>14.17483125</v>
      </c>
      <c r="I115" s="128">
        <v>596.12818759000004</v>
      </c>
      <c r="J115" s="128">
        <v>145.01479839000001</v>
      </c>
      <c r="K115" s="128">
        <v>1.5130999000000001</v>
      </c>
      <c r="L115" s="128">
        <v>0.41612895999999999</v>
      </c>
      <c r="M115" s="164" t="s">
        <v>186</v>
      </c>
      <c r="N115" s="128">
        <v>2.08801266</v>
      </c>
      <c r="O115" s="128">
        <v>4.5866883300000003</v>
      </c>
      <c r="P115" s="128">
        <v>1.5040635099999999</v>
      </c>
      <c r="Q115" s="128">
        <v>0.48956706</v>
      </c>
      <c r="R115" s="128">
        <v>2.2843351900000002</v>
      </c>
      <c r="S115" s="128">
        <v>4.4529029999999997E-2</v>
      </c>
      <c r="T115" s="128">
        <v>0.66661409999999999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3701.1123010400001</v>
      </c>
      <c r="C116" s="128">
        <v>1326.53485993</v>
      </c>
      <c r="D116" s="128">
        <v>0</v>
      </c>
      <c r="E116" s="128">
        <v>1170.1834569</v>
      </c>
      <c r="F116" s="128">
        <v>430.92980598999998</v>
      </c>
      <c r="G116" s="128">
        <v>0.22271068999999999</v>
      </c>
      <c r="H116" s="128">
        <v>13.39040059</v>
      </c>
      <c r="I116" s="128">
        <v>601.34732836000001</v>
      </c>
      <c r="J116" s="128">
        <v>145.55150126000001</v>
      </c>
      <c r="K116" s="128">
        <v>1.1876708</v>
      </c>
      <c r="L116" s="128">
        <v>0.43744922000000003</v>
      </c>
      <c r="M116" s="164" t="s">
        <v>186</v>
      </c>
      <c r="N116" s="128">
        <v>1.15405654</v>
      </c>
      <c r="O116" s="128">
        <v>4.5228117000000001</v>
      </c>
      <c r="P116" s="128">
        <v>2.12525633</v>
      </c>
      <c r="Q116" s="128">
        <v>0.46470478999999998</v>
      </c>
      <c r="R116" s="128">
        <v>2.3696603199999999</v>
      </c>
      <c r="S116" s="128">
        <v>4.5001399999999997E-2</v>
      </c>
      <c r="T116" s="128">
        <v>0.64562622000000003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3683.6159125999998</v>
      </c>
      <c r="C117" s="128">
        <v>1305.6983671200001</v>
      </c>
      <c r="D117" s="128">
        <v>0</v>
      </c>
      <c r="E117" s="128">
        <v>1144.8530323</v>
      </c>
      <c r="F117" s="128">
        <v>444.09259852999998</v>
      </c>
      <c r="G117" s="128">
        <v>2.78208609</v>
      </c>
      <c r="H117" s="128">
        <v>13.19559576</v>
      </c>
      <c r="I117" s="128">
        <v>617.77241995999998</v>
      </c>
      <c r="J117" s="128">
        <v>142.26400654</v>
      </c>
      <c r="K117" s="128">
        <v>1.1867207</v>
      </c>
      <c r="L117" s="128">
        <v>0.45098243999999998</v>
      </c>
      <c r="M117" s="164" t="s">
        <v>186</v>
      </c>
      <c r="N117" s="128">
        <v>1.42513435</v>
      </c>
      <c r="O117" s="128">
        <v>4.3937394200000002</v>
      </c>
      <c r="P117" s="128">
        <v>1.7567711500000001</v>
      </c>
      <c r="Q117" s="128">
        <v>0.44562437999999999</v>
      </c>
      <c r="R117" s="128">
        <v>2.4042383300000001</v>
      </c>
      <c r="S117" s="128">
        <v>4.5458529999999997E-2</v>
      </c>
      <c r="T117" s="128">
        <v>0.84913700000000003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3628.6637698700001</v>
      </c>
      <c r="C118" s="128">
        <v>1250.2358594</v>
      </c>
      <c r="D118" s="128">
        <v>2.2500000000000001E-6</v>
      </c>
      <c r="E118" s="128">
        <v>1125.32363764</v>
      </c>
      <c r="F118" s="128">
        <v>472.98489909</v>
      </c>
      <c r="G118" s="128">
        <v>0.19501315999999999</v>
      </c>
      <c r="H118" s="128">
        <v>16.18130317</v>
      </c>
      <c r="I118" s="128">
        <v>606.86293837000005</v>
      </c>
      <c r="J118" s="128">
        <v>144.88552837</v>
      </c>
      <c r="K118" s="128">
        <v>0.99421216999999995</v>
      </c>
      <c r="L118" s="128">
        <v>0.62627801999999999</v>
      </c>
      <c r="M118" s="164" t="s">
        <v>186</v>
      </c>
      <c r="N118" s="128">
        <v>0.98316486000000003</v>
      </c>
      <c r="O118" s="128">
        <v>4.4989220899999998</v>
      </c>
      <c r="P118" s="128">
        <v>1.3607841199999999</v>
      </c>
      <c r="Q118" s="128">
        <v>0.40874472000000001</v>
      </c>
      <c r="R118" s="128">
        <v>2.3666979700000002</v>
      </c>
      <c r="S118" s="128">
        <v>0</v>
      </c>
      <c r="T118" s="128">
        <v>0.75578447000000004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3024.2720959399999</v>
      </c>
      <c r="C119" s="128">
        <v>1086.0599958099999</v>
      </c>
      <c r="D119" s="128">
        <v>0</v>
      </c>
      <c r="E119" s="128">
        <v>867.26235856000005</v>
      </c>
      <c r="F119" s="128">
        <v>532.03757497000004</v>
      </c>
      <c r="G119" s="128">
        <v>0.30132450999999999</v>
      </c>
      <c r="H119" s="128">
        <v>23.744726620000002</v>
      </c>
      <c r="I119" s="128">
        <v>466.36118520999997</v>
      </c>
      <c r="J119" s="128">
        <v>36.241335110000001</v>
      </c>
      <c r="K119" s="128">
        <v>1.24873908</v>
      </c>
      <c r="L119" s="128">
        <v>0.57208365000000005</v>
      </c>
      <c r="M119" s="164">
        <v>0</v>
      </c>
      <c r="N119" s="128">
        <v>2.1067711899999999</v>
      </c>
      <c r="O119" s="128">
        <v>3.28851366</v>
      </c>
      <c r="P119" s="128">
        <v>1.94864649</v>
      </c>
      <c r="Q119" s="128">
        <v>0.36958901999999999</v>
      </c>
      <c r="R119" s="128">
        <v>2.1729813</v>
      </c>
      <c r="S119" s="128">
        <v>0</v>
      </c>
      <c r="T119" s="128">
        <v>0.55627075999999998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2972.8887833399999</v>
      </c>
      <c r="C120" s="128">
        <v>1066.96860451</v>
      </c>
      <c r="D120" s="128">
        <v>0</v>
      </c>
      <c r="E120" s="128">
        <v>862.24823428000002</v>
      </c>
      <c r="F120" s="128">
        <v>491.93565577999999</v>
      </c>
      <c r="G120" s="128">
        <v>0.58634677999999996</v>
      </c>
      <c r="H120" s="128">
        <v>23.997598759999999</v>
      </c>
      <c r="I120" s="128">
        <v>474.38192236999998</v>
      </c>
      <c r="J120" s="128">
        <v>36.37355136</v>
      </c>
      <c r="K120" s="128">
        <v>1.0290287600000001</v>
      </c>
      <c r="L120" s="128">
        <v>0.58565151999999998</v>
      </c>
      <c r="M120" s="165">
        <v>0</v>
      </c>
      <c r="N120" s="128">
        <v>6.9977160600000001</v>
      </c>
      <c r="O120" s="128">
        <v>3.1487047399999999</v>
      </c>
      <c r="P120" s="128">
        <v>2.23028928</v>
      </c>
      <c r="Q120" s="128">
        <v>0.34460753999999999</v>
      </c>
      <c r="R120" s="128">
        <v>1.27401936</v>
      </c>
      <c r="S120" s="128">
        <v>0</v>
      </c>
      <c r="T120" s="128">
        <v>0.78685223999999998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3407.5674272299998</v>
      </c>
      <c r="C121" s="128">
        <v>1396.65781294</v>
      </c>
      <c r="D121" s="128">
        <v>0</v>
      </c>
      <c r="E121" s="128">
        <v>871.56196502</v>
      </c>
      <c r="F121" s="128">
        <v>521.52951617999997</v>
      </c>
      <c r="G121" s="128">
        <v>0.63510511000000003</v>
      </c>
      <c r="H121" s="128">
        <v>29.383029990000001</v>
      </c>
      <c r="I121" s="128">
        <v>528.97497698999996</v>
      </c>
      <c r="J121" s="128">
        <v>38.902464139999999</v>
      </c>
      <c r="K121" s="128">
        <v>0.88787514000000001</v>
      </c>
      <c r="L121" s="128">
        <v>0.50488752999999997</v>
      </c>
      <c r="M121" s="128">
        <v>0</v>
      </c>
      <c r="N121" s="128">
        <v>9.1644798699999992</v>
      </c>
      <c r="O121" s="128">
        <v>3.7497312599999999</v>
      </c>
      <c r="P121" s="128">
        <v>2.3698213099999998</v>
      </c>
      <c r="Q121" s="128">
        <v>0.47041941999999998</v>
      </c>
      <c r="R121" s="128">
        <v>2.06766951</v>
      </c>
      <c r="S121" s="128">
        <v>0</v>
      </c>
      <c r="T121" s="128">
        <v>0.70767281999999998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3500.7261513200001</v>
      </c>
      <c r="C122" s="128">
        <v>1517.52707123</v>
      </c>
      <c r="D122" s="128">
        <v>0</v>
      </c>
      <c r="E122" s="128">
        <v>881.29369600999996</v>
      </c>
      <c r="F122" s="128">
        <v>485.54755002000002</v>
      </c>
      <c r="G122" s="128">
        <v>0.72047329000000004</v>
      </c>
      <c r="H122" s="128">
        <v>28.793244349999998</v>
      </c>
      <c r="I122" s="128">
        <v>528.59567813000001</v>
      </c>
      <c r="J122" s="128">
        <v>37.849958489999999</v>
      </c>
      <c r="K122" s="128">
        <v>0.82460246999999998</v>
      </c>
      <c r="L122" s="128">
        <v>0.66137387000000003</v>
      </c>
      <c r="M122" s="128">
        <v>0</v>
      </c>
      <c r="N122" s="128">
        <v>9.5514770000000002</v>
      </c>
      <c r="O122" s="128">
        <v>3.59138212</v>
      </c>
      <c r="P122" s="128">
        <v>2.3202342200000001</v>
      </c>
      <c r="Q122" s="128">
        <v>0.44780212000000003</v>
      </c>
      <c r="R122" s="128">
        <v>2.28035823</v>
      </c>
      <c r="S122" s="128">
        <v>0</v>
      </c>
      <c r="T122" s="128">
        <v>0.72124977000000001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3470.08126588</v>
      </c>
      <c r="C123" s="128">
        <v>1571.77395809</v>
      </c>
      <c r="D123" s="128">
        <v>0</v>
      </c>
      <c r="E123" s="128">
        <v>826.29133164999996</v>
      </c>
      <c r="F123" s="128">
        <v>489.52003674000002</v>
      </c>
      <c r="G123" s="128">
        <v>0.33249213</v>
      </c>
      <c r="H123" s="128">
        <v>29.01592703</v>
      </c>
      <c r="I123" s="128">
        <v>498.32459205999999</v>
      </c>
      <c r="J123" s="128">
        <v>36.165216370000003</v>
      </c>
      <c r="K123" s="128">
        <v>0.83526814000000005</v>
      </c>
      <c r="L123" s="128">
        <v>0.61581306000000002</v>
      </c>
      <c r="M123" s="128">
        <v>0</v>
      </c>
      <c r="N123" s="128">
        <v>9.2071014000000009</v>
      </c>
      <c r="O123" s="128">
        <v>3.4613767100000001</v>
      </c>
      <c r="P123" s="128">
        <v>2.3907345800000002</v>
      </c>
      <c r="Q123" s="128">
        <v>0.36804290000000001</v>
      </c>
      <c r="R123" s="128">
        <v>1.23335226</v>
      </c>
      <c r="S123" s="128">
        <v>0</v>
      </c>
      <c r="T123" s="128">
        <v>0.54602276000000005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3554.8695699</v>
      </c>
      <c r="C124" s="128">
        <v>1625.8844737700001</v>
      </c>
      <c r="D124" s="128">
        <v>0</v>
      </c>
      <c r="E124" s="128">
        <v>851.71584982000002</v>
      </c>
      <c r="F124" s="128">
        <v>492.27227434999998</v>
      </c>
      <c r="G124" s="128">
        <v>0.32750606999999998</v>
      </c>
      <c r="H124" s="128">
        <v>28.43075254</v>
      </c>
      <c r="I124" s="128">
        <v>493.39989621000001</v>
      </c>
      <c r="J124" s="128">
        <v>44.680616260000001</v>
      </c>
      <c r="K124" s="128">
        <v>0.78526549999999995</v>
      </c>
      <c r="L124" s="128">
        <v>0.59526659000000004</v>
      </c>
      <c r="M124" s="128">
        <v>0</v>
      </c>
      <c r="N124" s="128">
        <v>8.8276241500000001</v>
      </c>
      <c r="O124" s="128">
        <v>3.3723834300000002</v>
      </c>
      <c r="P124" s="128">
        <v>2.3836712100000002</v>
      </c>
      <c r="Q124" s="128">
        <v>0.33339562</v>
      </c>
      <c r="R124" s="128">
        <v>1.1697490800000001</v>
      </c>
      <c r="S124" s="128">
        <v>0</v>
      </c>
      <c r="T124" s="128">
        <v>0.6908453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3384.4852910099999</v>
      </c>
      <c r="C125" s="128">
        <v>1435.83144999</v>
      </c>
      <c r="D125" s="128">
        <v>0</v>
      </c>
      <c r="E125" s="128">
        <v>841.86226034000003</v>
      </c>
      <c r="F125" s="128">
        <v>530.99963471000001</v>
      </c>
      <c r="G125" s="128">
        <v>0.32488717</v>
      </c>
      <c r="H125" s="128">
        <v>29.456333010000002</v>
      </c>
      <c r="I125" s="128">
        <v>481.17522783999999</v>
      </c>
      <c r="J125" s="128">
        <v>47.975468640000003</v>
      </c>
      <c r="K125" s="128">
        <v>0.87100789999999995</v>
      </c>
      <c r="L125" s="128">
        <v>0.58425052</v>
      </c>
      <c r="M125" s="128">
        <v>0</v>
      </c>
      <c r="N125" s="128">
        <v>8.1933601700000001</v>
      </c>
      <c r="O125" s="128">
        <v>3.3196617399999999</v>
      </c>
      <c r="P125" s="128">
        <v>2.1287823700000001</v>
      </c>
      <c r="Q125" s="128">
        <v>0.30518875000000001</v>
      </c>
      <c r="R125" s="128">
        <v>0.87993049999999995</v>
      </c>
      <c r="S125" s="128">
        <v>0</v>
      </c>
      <c r="T125" s="128">
        <v>0.57784736000000003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3308.9726912199999</v>
      </c>
      <c r="C126" s="128">
        <v>1371.98019783</v>
      </c>
      <c r="D126" s="128">
        <v>0</v>
      </c>
      <c r="E126" s="128">
        <v>857.56400174999999</v>
      </c>
      <c r="F126" s="128">
        <v>523.35876400999996</v>
      </c>
      <c r="G126" s="128">
        <v>0.40895190999999997</v>
      </c>
      <c r="H126" s="128">
        <v>28.894326809999999</v>
      </c>
      <c r="I126" s="128">
        <v>461.36614151999999</v>
      </c>
      <c r="J126" s="128">
        <v>46.021606910000003</v>
      </c>
      <c r="K126" s="128">
        <v>0.99520386999999999</v>
      </c>
      <c r="L126" s="128">
        <v>0.84991470000000002</v>
      </c>
      <c r="M126" s="128">
        <v>0</v>
      </c>
      <c r="N126" s="128">
        <v>7.9221748500000002</v>
      </c>
      <c r="O126" s="128">
        <v>3.7663701199999999</v>
      </c>
      <c r="P126" s="128">
        <v>2.3080544299999999</v>
      </c>
      <c r="Q126" s="128">
        <v>0.26170265999999998</v>
      </c>
      <c r="R126" s="128">
        <v>2.7347928800000001</v>
      </c>
      <c r="S126" s="128">
        <v>0</v>
      </c>
      <c r="T126" s="128">
        <v>0.54048697000000001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3212.9565518600002</v>
      </c>
      <c r="C127" s="128">
        <v>1270.8488617099999</v>
      </c>
      <c r="D127" s="128">
        <v>0</v>
      </c>
      <c r="E127" s="128">
        <v>839.45281850000003</v>
      </c>
      <c r="F127" s="128">
        <v>527.86784454999997</v>
      </c>
      <c r="G127" s="128">
        <v>0.27715538000000001</v>
      </c>
      <c r="H127" s="128">
        <v>27.60626272</v>
      </c>
      <c r="I127" s="128">
        <v>486.33466774999999</v>
      </c>
      <c r="J127" s="128">
        <v>42.799170340000003</v>
      </c>
      <c r="K127" s="128">
        <v>1.11904139</v>
      </c>
      <c r="L127" s="128">
        <v>1.0827949400000001</v>
      </c>
      <c r="M127" s="128">
        <v>0</v>
      </c>
      <c r="N127" s="128">
        <v>7.6967852199999998</v>
      </c>
      <c r="O127" s="128">
        <v>3.00532332</v>
      </c>
      <c r="P127" s="128">
        <v>1.89527983</v>
      </c>
      <c r="Q127" s="128">
        <v>0.23614644000000001</v>
      </c>
      <c r="R127" s="128">
        <v>2.25831611</v>
      </c>
      <c r="S127" s="128">
        <v>0</v>
      </c>
      <c r="T127" s="128">
        <v>0.47608366000000002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3277.3854720600002</v>
      </c>
      <c r="C128" s="128">
        <v>1291.7486838699999</v>
      </c>
      <c r="D128" s="128">
        <v>0</v>
      </c>
      <c r="E128" s="128">
        <v>738.22549722999997</v>
      </c>
      <c r="F128" s="128">
        <v>547.63424238000005</v>
      </c>
      <c r="G128" s="128">
        <v>0.24538720999999999</v>
      </c>
      <c r="H128" s="128">
        <v>32.071951230000003</v>
      </c>
      <c r="I128" s="128">
        <v>486.85848110000001</v>
      </c>
      <c r="J128" s="128">
        <v>163.26405575999999</v>
      </c>
      <c r="K128" s="128">
        <v>0.77310484000000002</v>
      </c>
      <c r="L128" s="128">
        <v>0.97636581</v>
      </c>
      <c r="M128" s="128">
        <v>0</v>
      </c>
      <c r="N128" s="128">
        <v>7.3912173000000001</v>
      </c>
      <c r="O128" s="128">
        <v>3.2181450699999998</v>
      </c>
      <c r="P128" s="128">
        <v>1.9755908900000001</v>
      </c>
      <c r="Q128" s="128">
        <v>0.19476888000000001</v>
      </c>
      <c r="R128" s="128">
        <v>2.4512215500000001</v>
      </c>
      <c r="S128" s="128">
        <v>0</v>
      </c>
      <c r="T128" s="128">
        <v>0.35675894000000002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3251.1858012500002</v>
      </c>
      <c r="C129" s="128">
        <v>1247.2216219500001</v>
      </c>
      <c r="D129" s="128">
        <v>0</v>
      </c>
      <c r="E129" s="128">
        <v>664.25246345000005</v>
      </c>
      <c r="F129" s="128">
        <v>556.44872500999998</v>
      </c>
      <c r="G129" s="128">
        <v>0.27467743</v>
      </c>
      <c r="H129" s="128">
        <v>31.552618509999999</v>
      </c>
      <c r="I129" s="128">
        <v>564.54458244</v>
      </c>
      <c r="J129" s="128">
        <v>168.94949851000001</v>
      </c>
      <c r="K129" s="128">
        <v>0.88318383</v>
      </c>
      <c r="L129" s="128">
        <v>1.32418038</v>
      </c>
      <c r="M129" s="128">
        <v>0</v>
      </c>
      <c r="N129" s="128">
        <v>6.8503681900000002</v>
      </c>
      <c r="O129" s="128">
        <v>4.1403037100000004</v>
      </c>
      <c r="P129" s="128">
        <v>1.8616877599999999</v>
      </c>
      <c r="Q129" s="128">
        <v>0.16495409999999999</v>
      </c>
      <c r="R129" s="128">
        <v>2.3830488000000001</v>
      </c>
      <c r="S129" s="128">
        <v>0</v>
      </c>
      <c r="T129" s="128">
        <v>0.33388718000000001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3131.3630996799998</v>
      </c>
      <c r="C130" s="128">
        <v>1197.45167449</v>
      </c>
      <c r="D130" s="128">
        <v>0</v>
      </c>
      <c r="E130" s="128">
        <v>623.53922703000001</v>
      </c>
      <c r="F130" s="128">
        <v>548.27186362999998</v>
      </c>
      <c r="G130" s="128">
        <v>0.1438865</v>
      </c>
      <c r="H130" s="128">
        <v>29.998370099999999</v>
      </c>
      <c r="I130" s="128">
        <v>533.84042037999996</v>
      </c>
      <c r="J130" s="128">
        <v>176.40253168000001</v>
      </c>
      <c r="K130" s="128">
        <v>1.04813716</v>
      </c>
      <c r="L130" s="128">
        <v>1.2632363600000001</v>
      </c>
      <c r="M130" s="128">
        <v>0</v>
      </c>
      <c r="N130" s="128">
        <v>10.691514809999999</v>
      </c>
      <c r="O130" s="128">
        <v>4.1575923499999998</v>
      </c>
      <c r="P130" s="128">
        <v>1.7261775800000001</v>
      </c>
      <c r="Q130" s="128">
        <v>0.13214825999999999</v>
      </c>
      <c r="R130" s="128">
        <v>2.4718164100000002</v>
      </c>
      <c r="S130" s="128">
        <v>0</v>
      </c>
      <c r="T130" s="128">
        <v>0.22450294000000001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5446.8386471900003</v>
      </c>
      <c r="C131" s="128">
        <v>1206.24619377</v>
      </c>
      <c r="D131" s="128">
        <v>0</v>
      </c>
      <c r="E131" s="128">
        <v>659.80955085999994</v>
      </c>
      <c r="F131" s="128">
        <v>2806.24725743</v>
      </c>
      <c r="G131" s="128">
        <v>0.41277785</v>
      </c>
      <c r="H131" s="128">
        <v>28.460505090000002</v>
      </c>
      <c r="I131" s="128">
        <v>553.01515840000002</v>
      </c>
      <c r="J131" s="128">
        <v>174.48630477</v>
      </c>
      <c r="K131" s="128">
        <v>1.0390934300000001</v>
      </c>
      <c r="L131" s="128">
        <v>1.40145261</v>
      </c>
      <c r="M131" s="128">
        <v>0</v>
      </c>
      <c r="N131" s="128">
        <v>6.6001539100000004</v>
      </c>
      <c r="O131" s="128">
        <v>3.9157016900000001</v>
      </c>
      <c r="P131" s="128">
        <v>1.63827408</v>
      </c>
      <c r="Q131" s="128">
        <v>8.8377440000000002E-2</v>
      </c>
      <c r="R131" s="128">
        <v>3.24876085</v>
      </c>
      <c r="S131" s="128">
        <v>0</v>
      </c>
      <c r="T131" s="128">
        <v>0.22908500999999998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5378.5539499300003</v>
      </c>
      <c r="C132" s="128">
        <v>1208.29307032</v>
      </c>
      <c r="D132" s="128">
        <v>0</v>
      </c>
      <c r="E132" s="128">
        <v>667.79739881</v>
      </c>
      <c r="F132" s="128">
        <v>2758.8146775099999</v>
      </c>
      <c r="G132" s="128">
        <v>0.42653691999999999</v>
      </c>
      <c r="H132" s="128">
        <v>30.94289075</v>
      </c>
      <c r="I132" s="128">
        <v>524.15210207999996</v>
      </c>
      <c r="J132" s="128">
        <v>170.60545404999999</v>
      </c>
      <c r="K132" s="128">
        <v>0.84510635999999995</v>
      </c>
      <c r="L132" s="128">
        <v>1.27174447</v>
      </c>
      <c r="M132" s="128">
        <v>0</v>
      </c>
      <c r="N132" s="128">
        <v>5.3614362699999996</v>
      </c>
      <c r="O132" s="128">
        <v>3.7615063900000001</v>
      </c>
      <c r="P132" s="128">
        <v>1.57401799</v>
      </c>
      <c r="Q132" s="128">
        <v>4.3464610000000001E-2</v>
      </c>
      <c r="R132" s="128">
        <v>4.1044388200000004</v>
      </c>
      <c r="S132" s="128">
        <v>0.33648727</v>
      </c>
      <c r="T132" s="128">
        <v>0.22361730999999999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5245.9019525399999</v>
      </c>
      <c r="C133" s="128">
        <v>1238.48765409</v>
      </c>
      <c r="D133" s="128">
        <v>0</v>
      </c>
      <c r="E133" s="128">
        <v>677.97521037000001</v>
      </c>
      <c r="F133" s="128">
        <v>2581.9080313700001</v>
      </c>
      <c r="G133" s="128">
        <v>0.44904044999999998</v>
      </c>
      <c r="H133" s="128">
        <v>28.806749849999999</v>
      </c>
      <c r="I133" s="128">
        <v>518.14333900999998</v>
      </c>
      <c r="J133" s="128">
        <v>180.56229580999999</v>
      </c>
      <c r="K133" s="128">
        <v>2.3128797799999998</v>
      </c>
      <c r="L133" s="128">
        <v>1.83749363</v>
      </c>
      <c r="M133" s="128">
        <v>0</v>
      </c>
      <c r="N133" s="128">
        <v>5.08814601</v>
      </c>
      <c r="O133" s="128">
        <v>3.6782545099999999</v>
      </c>
      <c r="P133" s="128">
        <v>1.2113346899999999</v>
      </c>
      <c r="Q133" s="128">
        <v>0</v>
      </c>
      <c r="R133" s="128">
        <v>4.8805457299999997</v>
      </c>
      <c r="S133" s="128">
        <v>0.30569485000000002</v>
      </c>
      <c r="T133" s="128">
        <v>0.25528238999999997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5391.25788225</v>
      </c>
      <c r="C134" s="128">
        <v>1435.05008161</v>
      </c>
      <c r="D134" s="128">
        <v>0</v>
      </c>
      <c r="E134" s="128">
        <v>722.65799738999999</v>
      </c>
      <c r="F134" s="128">
        <v>2539.3964996599998</v>
      </c>
      <c r="G134" s="128">
        <v>3.5298656300000002</v>
      </c>
      <c r="H134" s="128">
        <v>24.062208250000001</v>
      </c>
      <c r="I134" s="128">
        <v>467.38810209000002</v>
      </c>
      <c r="J134" s="128">
        <v>178.51254077999999</v>
      </c>
      <c r="K134" s="128">
        <v>1.0580469699999999</v>
      </c>
      <c r="L134" s="128">
        <v>2.1254567099999999</v>
      </c>
      <c r="M134" s="128">
        <v>0</v>
      </c>
      <c r="N134" s="128">
        <v>6.02586318</v>
      </c>
      <c r="O134" s="128">
        <v>4.3513208600000004</v>
      </c>
      <c r="P134" s="128">
        <v>1.1887682900000001</v>
      </c>
      <c r="Q134" s="128">
        <v>0</v>
      </c>
      <c r="R134" s="128">
        <v>5.3356152200000002</v>
      </c>
      <c r="S134" s="128">
        <v>0.30643692</v>
      </c>
      <c r="T134" s="128">
        <v>0.26907868999999995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5475.7317649500001</v>
      </c>
      <c r="C135" s="128">
        <v>1562.0668604499999</v>
      </c>
      <c r="D135" s="128">
        <v>0</v>
      </c>
      <c r="E135" s="128">
        <v>722.89131537000003</v>
      </c>
      <c r="F135" s="128">
        <v>2456.9006604800002</v>
      </c>
      <c r="G135" s="128">
        <v>0.17789305</v>
      </c>
      <c r="H135" s="128">
        <v>20.828623350000001</v>
      </c>
      <c r="I135" s="128">
        <v>504.09931781</v>
      </c>
      <c r="J135" s="128">
        <v>184.18130626000001</v>
      </c>
      <c r="K135" s="128">
        <v>1.9028851099999999</v>
      </c>
      <c r="L135" s="128">
        <v>2.1113260899999999</v>
      </c>
      <c r="M135" s="128">
        <v>0</v>
      </c>
      <c r="N135" s="128">
        <v>6.7665932800000004</v>
      </c>
      <c r="O135" s="128">
        <v>4.9127452700000003</v>
      </c>
      <c r="P135" s="128">
        <v>2.0388892799999998</v>
      </c>
      <c r="Q135" s="128">
        <v>0.12845529999999999</v>
      </c>
      <c r="R135" s="128">
        <v>6.1840329199999999</v>
      </c>
      <c r="S135" s="128">
        <v>0.29397970000000001</v>
      </c>
      <c r="T135" s="128">
        <v>0.24688123000000001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5722.0610273700004</v>
      </c>
      <c r="C136" s="128">
        <v>1816.09320342</v>
      </c>
      <c r="D136" s="128">
        <v>0</v>
      </c>
      <c r="E136" s="128">
        <v>723.90742436999994</v>
      </c>
      <c r="F136" s="128">
        <v>2321.3158439499998</v>
      </c>
      <c r="G136" s="128">
        <v>7.962611E-2</v>
      </c>
      <c r="H136" s="128">
        <v>20.51676763</v>
      </c>
      <c r="I136" s="128">
        <v>575.54582488000005</v>
      </c>
      <c r="J136" s="128">
        <v>237.63763883999999</v>
      </c>
      <c r="K136" s="128">
        <v>1.6454681600000001</v>
      </c>
      <c r="L136" s="128">
        <v>1.9766727100000001</v>
      </c>
      <c r="M136" s="128">
        <v>0</v>
      </c>
      <c r="N136" s="128">
        <v>6.46570731</v>
      </c>
      <c r="O136" s="128">
        <v>5.3356611200000001</v>
      </c>
      <c r="P136" s="128">
        <v>4.12427995</v>
      </c>
      <c r="Q136" s="128">
        <v>0.11905277</v>
      </c>
      <c r="R136" s="128">
        <v>6.7259731599999997</v>
      </c>
      <c r="S136" s="128">
        <v>0.27960288</v>
      </c>
      <c r="T136" s="128">
        <v>0.29228010999999998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5779.5071232099999</v>
      </c>
      <c r="C137" s="128">
        <v>1894.56547735</v>
      </c>
      <c r="D137" s="128">
        <v>0</v>
      </c>
      <c r="E137" s="128">
        <v>737.81443577000005</v>
      </c>
      <c r="F137" s="128">
        <v>2270.4769446300002</v>
      </c>
      <c r="G137" s="128">
        <v>0.31806711999999998</v>
      </c>
      <c r="H137" s="128">
        <v>25.466738729999999</v>
      </c>
      <c r="I137" s="128">
        <v>563.63530226</v>
      </c>
      <c r="J137" s="128">
        <v>260.91303850000003</v>
      </c>
      <c r="K137" s="128">
        <v>1.8497360899999999</v>
      </c>
      <c r="L137" s="128">
        <v>1.84588778</v>
      </c>
      <c r="M137" s="128">
        <v>0</v>
      </c>
      <c r="N137" s="128">
        <v>8.1109412200000008</v>
      </c>
      <c r="O137" s="128">
        <v>5.2147188699999996</v>
      </c>
      <c r="P137" s="128">
        <v>4.3895346000000002</v>
      </c>
      <c r="Q137" s="128">
        <v>0.10949900999999999</v>
      </c>
      <c r="R137" s="128">
        <v>4.42858033</v>
      </c>
      <c r="S137" s="128">
        <v>0.26528438999999998</v>
      </c>
      <c r="T137" s="128">
        <v>0.10293656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5499.5664086200004</v>
      </c>
      <c r="C138" s="128">
        <v>1923.9140666000001</v>
      </c>
      <c r="D138" s="128">
        <v>0</v>
      </c>
      <c r="E138" s="128">
        <v>512.83296504999998</v>
      </c>
      <c r="F138" s="128">
        <v>2227.7334777699998</v>
      </c>
      <c r="G138" s="128">
        <v>0.61525357000000003</v>
      </c>
      <c r="H138" s="128">
        <v>23.42001063</v>
      </c>
      <c r="I138" s="128">
        <v>525.0330725</v>
      </c>
      <c r="J138" s="128">
        <v>261.92975626999998</v>
      </c>
      <c r="K138" s="128">
        <v>1.6565454100000001</v>
      </c>
      <c r="L138" s="128">
        <v>1.7199935200000001</v>
      </c>
      <c r="M138" s="128">
        <v>0</v>
      </c>
      <c r="N138" s="128">
        <v>6.8582713999999996</v>
      </c>
      <c r="O138" s="128">
        <v>6.3929417900000001</v>
      </c>
      <c r="P138" s="128">
        <v>4.1815187099999997</v>
      </c>
      <c r="Q138" s="128">
        <v>9.86683E-2</v>
      </c>
      <c r="R138" s="128">
        <v>2.89975855</v>
      </c>
      <c r="S138" s="128">
        <v>0.25093130000000002</v>
      </c>
      <c r="T138" s="128">
        <v>2.9177250000000002E-2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5446.4236926699996</v>
      </c>
      <c r="C139" s="128">
        <v>1963.5440942499999</v>
      </c>
      <c r="D139" s="128">
        <v>0</v>
      </c>
      <c r="E139" s="128">
        <v>516.49213605</v>
      </c>
      <c r="F139" s="128">
        <v>2157.9645064900001</v>
      </c>
      <c r="G139" s="128">
        <v>0.16174558999999999</v>
      </c>
      <c r="H139" s="128">
        <v>19.30089375</v>
      </c>
      <c r="I139" s="128">
        <v>495.58911257</v>
      </c>
      <c r="J139" s="128">
        <v>269.83112087000001</v>
      </c>
      <c r="K139" s="128">
        <v>1.19636897</v>
      </c>
      <c r="L139" s="128">
        <v>1.65248722</v>
      </c>
      <c r="M139" s="128">
        <v>0</v>
      </c>
      <c r="N139" s="128">
        <v>6.2301336100000002</v>
      </c>
      <c r="O139" s="128">
        <v>6.16597741</v>
      </c>
      <c r="P139" s="128">
        <v>4.5100754900000002</v>
      </c>
      <c r="Q139" s="128">
        <v>9.174736E-2</v>
      </c>
      <c r="R139" s="128">
        <v>3.42765802</v>
      </c>
      <c r="S139" s="128">
        <v>0.23645777000000001</v>
      </c>
      <c r="T139" s="128">
        <v>2.9177250000000002E-2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6690.0982211700002</v>
      </c>
      <c r="C140" s="128">
        <v>1850.8767765800001</v>
      </c>
      <c r="D140" s="128">
        <v>0</v>
      </c>
      <c r="E140" s="128">
        <v>530.97892907999994</v>
      </c>
      <c r="F140" s="128">
        <v>3531.1062713000001</v>
      </c>
      <c r="G140" s="128">
        <v>1.58482038</v>
      </c>
      <c r="H140" s="128">
        <v>20.360455139999999</v>
      </c>
      <c r="I140" s="128">
        <v>460.44693589000002</v>
      </c>
      <c r="J140" s="128">
        <v>272.61410185</v>
      </c>
      <c r="K140" s="128">
        <v>0.77475020999999999</v>
      </c>
      <c r="L140" s="128">
        <v>1.5001633000000001</v>
      </c>
      <c r="M140" s="128">
        <v>0</v>
      </c>
      <c r="N140" s="128">
        <v>5.6994463099999999</v>
      </c>
      <c r="O140" s="128">
        <v>6.3046874099999997</v>
      </c>
      <c r="P140" s="128">
        <v>4.5136181999999998</v>
      </c>
      <c r="Q140" s="128">
        <v>7.9822400000000002E-2</v>
      </c>
      <c r="R140" s="128">
        <v>2.97687941</v>
      </c>
      <c r="S140" s="128">
        <v>0.22203463000000001</v>
      </c>
      <c r="T140" s="128">
        <v>5.8529079999999997E-2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6635.1264340099997</v>
      </c>
      <c r="C141" s="128">
        <v>1762.3551666999999</v>
      </c>
      <c r="D141" s="128">
        <v>0</v>
      </c>
      <c r="E141" s="128">
        <v>505.95614425000002</v>
      </c>
      <c r="F141" s="128">
        <v>3434.5192980100001</v>
      </c>
      <c r="G141" s="128">
        <v>0.75588551000000004</v>
      </c>
      <c r="H141" s="128">
        <v>27.201313070000001</v>
      </c>
      <c r="I141" s="128">
        <v>608.33455817000004</v>
      </c>
      <c r="J141" s="128">
        <v>268.15109789000002</v>
      </c>
      <c r="K141" s="128">
        <v>1.90064389</v>
      </c>
      <c r="L141" s="128">
        <v>1.5244388200000001</v>
      </c>
      <c r="M141" s="128">
        <v>0</v>
      </c>
      <c r="N141" s="128">
        <v>8.4172935300000002</v>
      </c>
      <c r="O141" s="128">
        <v>7.4075366599999999</v>
      </c>
      <c r="P141" s="128">
        <v>4.3407275800000003</v>
      </c>
      <c r="Q141" s="128">
        <v>6.8916549999999993E-2</v>
      </c>
      <c r="R141" s="128">
        <v>3.9554253500000001</v>
      </c>
      <c r="S141" s="128">
        <v>0.20745814000000001</v>
      </c>
      <c r="T141" s="128">
        <v>3.052989E-2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6865.0123421899998</v>
      </c>
      <c r="C142" s="128">
        <v>1837.9923997599999</v>
      </c>
      <c r="D142" s="128">
        <v>0</v>
      </c>
      <c r="E142" s="128">
        <v>474.31331727999998</v>
      </c>
      <c r="F142" s="128">
        <v>3417.2571703100002</v>
      </c>
      <c r="G142" s="128">
        <v>1.21155871</v>
      </c>
      <c r="H142" s="128">
        <v>28.308724789999999</v>
      </c>
      <c r="I142" s="128">
        <v>802.05572882000001</v>
      </c>
      <c r="J142" s="128">
        <v>274.42069147000001</v>
      </c>
      <c r="K142" s="128">
        <v>2.7163729299999999</v>
      </c>
      <c r="L142" s="128">
        <v>2.4173802499999999</v>
      </c>
      <c r="M142" s="128">
        <v>0</v>
      </c>
      <c r="N142" s="128">
        <v>7.1357309999999998</v>
      </c>
      <c r="O142" s="128">
        <v>9.0550158300000003</v>
      </c>
      <c r="P142" s="128">
        <v>2.6269618299999999</v>
      </c>
      <c r="Q142" s="128">
        <v>5.9965549999999999E-2</v>
      </c>
      <c r="R142" s="128">
        <v>5.2192151100000004</v>
      </c>
      <c r="S142" s="128">
        <v>0.19293155000000001</v>
      </c>
      <c r="T142" s="128">
        <v>2.9177000000000002E-2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6905.6416949900004</v>
      </c>
      <c r="C143" s="128">
        <v>1818.59033219</v>
      </c>
      <c r="D143" s="128">
        <v>0</v>
      </c>
      <c r="E143" s="128">
        <v>505.33040455999998</v>
      </c>
      <c r="F143" s="128">
        <v>3472.4424769000002</v>
      </c>
      <c r="G143" s="128">
        <v>1.9732165399999999</v>
      </c>
      <c r="H143" s="128">
        <v>23.330215930000001</v>
      </c>
      <c r="I143" s="128">
        <v>829.41556823999997</v>
      </c>
      <c r="J143" s="128">
        <v>220.53752606</v>
      </c>
      <c r="K143" s="128">
        <v>2.6085585600000001</v>
      </c>
      <c r="L143" s="128">
        <v>2.2153169099999999</v>
      </c>
      <c r="M143" s="128">
        <v>0</v>
      </c>
      <c r="N143" s="128">
        <v>6.9794320299999999</v>
      </c>
      <c r="O143" s="128">
        <v>8.7457251500000002</v>
      </c>
      <c r="P143" s="128">
        <v>6.7871172099999999</v>
      </c>
      <c r="Q143" s="128">
        <v>4.8567390000000002E-2</v>
      </c>
      <c r="R143" s="128">
        <v>6.4297623399999999</v>
      </c>
      <c r="S143" s="128">
        <v>0.17829797999999999</v>
      </c>
      <c r="T143" s="128">
        <v>2.9177000000000002E-2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5696.6997986799997</v>
      </c>
      <c r="C144" s="128">
        <v>1911.5481626400001</v>
      </c>
      <c r="D144" s="128">
        <v>0</v>
      </c>
      <c r="E144" s="128">
        <v>561.62180280999996</v>
      </c>
      <c r="F144" s="128">
        <v>2079.1195996299998</v>
      </c>
      <c r="G144" s="128">
        <v>0.92522828999999995</v>
      </c>
      <c r="H144" s="128">
        <v>27.475720509999999</v>
      </c>
      <c r="I144" s="128">
        <v>868.69537936999996</v>
      </c>
      <c r="J144" s="128">
        <v>213.07210373000001</v>
      </c>
      <c r="K144" s="128">
        <v>2.7953175099999998</v>
      </c>
      <c r="L144" s="128">
        <v>2.4275249900000002</v>
      </c>
      <c r="M144" s="128">
        <v>0</v>
      </c>
      <c r="N144" s="128">
        <v>6.7576015800000002</v>
      </c>
      <c r="O144" s="128">
        <v>9.0901938999999992</v>
      </c>
      <c r="P144" s="128">
        <v>7.2251359800000001</v>
      </c>
      <c r="Q144" s="128">
        <v>3.7024359999999999E-2</v>
      </c>
      <c r="R144" s="128">
        <v>5.6633152600000001</v>
      </c>
      <c r="S144" s="128">
        <v>0.16352409000000001</v>
      </c>
      <c r="T144" s="128">
        <v>8.2164029999999999E-2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5625.1774254299999</v>
      </c>
      <c r="C145" s="128">
        <v>1929.9529826600001</v>
      </c>
      <c r="D145" s="128">
        <v>0</v>
      </c>
      <c r="E145" s="128">
        <v>554.57112002999997</v>
      </c>
      <c r="F145" s="128">
        <v>2013.5431248100001</v>
      </c>
      <c r="G145" s="128">
        <v>0.91849773999999995</v>
      </c>
      <c r="H145" s="128">
        <v>24.121218160000002</v>
      </c>
      <c r="I145" s="128">
        <v>856.71706678999999</v>
      </c>
      <c r="J145" s="128">
        <v>211.37969699000001</v>
      </c>
      <c r="K145" s="128">
        <v>2.82140952</v>
      </c>
      <c r="L145" s="128">
        <v>2.3020477100000001</v>
      </c>
      <c r="M145" s="128">
        <v>0</v>
      </c>
      <c r="N145" s="128">
        <v>6.7704114000000004</v>
      </c>
      <c r="O145" s="128">
        <v>8.9613236100000009</v>
      </c>
      <c r="P145" s="128">
        <v>7.18706186</v>
      </c>
      <c r="Q145" s="128">
        <v>3.7825999999999999E-2</v>
      </c>
      <c r="R145" s="128">
        <v>5.7159245800000003</v>
      </c>
      <c r="S145" s="128">
        <v>0.14853657000000001</v>
      </c>
      <c r="T145" s="128">
        <v>2.9177000000000002E-2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5430.0420655600001</v>
      </c>
      <c r="C146" s="128">
        <v>1968.07183859</v>
      </c>
      <c r="D146" s="128">
        <v>0</v>
      </c>
      <c r="E146" s="128">
        <v>577.84745875999999</v>
      </c>
      <c r="F146" s="128">
        <v>1847.8994262199999</v>
      </c>
      <c r="G146" s="128">
        <v>0.92564612000000002</v>
      </c>
      <c r="H146" s="128">
        <v>23.857112109999999</v>
      </c>
      <c r="I146" s="128">
        <v>765.06499384000006</v>
      </c>
      <c r="J146" s="128">
        <v>212.37380272999999</v>
      </c>
      <c r="K146" s="128">
        <v>2.8552769499999999</v>
      </c>
      <c r="L146" s="128">
        <v>2.2819260799999999</v>
      </c>
      <c r="M146" s="128">
        <v>0</v>
      </c>
      <c r="N146" s="128">
        <v>6.8167876700000001</v>
      </c>
      <c r="O146" s="128">
        <v>8.9218565000000005</v>
      </c>
      <c r="P146" s="128">
        <v>7.1448711100000004</v>
      </c>
      <c r="Q146" s="128">
        <v>3.8325890000000001E-2</v>
      </c>
      <c r="R146" s="128">
        <v>5.7543432900000004</v>
      </c>
      <c r="S146" s="128">
        <v>0.14863019</v>
      </c>
      <c r="T146" s="128">
        <v>3.9769510000000001E-2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5416.2666019099997</v>
      </c>
      <c r="C147" s="128">
        <v>1968.30068753</v>
      </c>
      <c r="D147" s="128">
        <v>0</v>
      </c>
      <c r="E147" s="128">
        <v>572.93950531999997</v>
      </c>
      <c r="F147" s="128">
        <v>1891.86524766</v>
      </c>
      <c r="G147" s="128">
        <v>0.93400934000000002</v>
      </c>
      <c r="H147" s="128">
        <v>20.92873282</v>
      </c>
      <c r="I147" s="128">
        <v>727.77495411999996</v>
      </c>
      <c r="J147" s="128">
        <v>205.04408923</v>
      </c>
      <c r="K147" s="128">
        <v>2.8106940100000002</v>
      </c>
      <c r="L147" s="128">
        <v>1.86149078</v>
      </c>
      <c r="M147" s="128">
        <v>0</v>
      </c>
      <c r="N147" s="128">
        <v>2.2686527600000002</v>
      </c>
      <c r="O147" s="128">
        <v>8.8578539099999993</v>
      </c>
      <c r="P147" s="128">
        <v>6.7411250300000001</v>
      </c>
      <c r="Q147" s="128">
        <v>3.8634040000000001E-2</v>
      </c>
      <c r="R147" s="128">
        <v>5.7229604299999997</v>
      </c>
      <c r="S147" s="128">
        <v>0.14878793000000001</v>
      </c>
      <c r="T147" s="128">
        <v>2.9177000000000002E-2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5299.3215129399996</v>
      </c>
      <c r="C148" s="128">
        <v>1920.70594291</v>
      </c>
      <c r="D148" s="128">
        <v>0</v>
      </c>
      <c r="E148" s="128">
        <v>568.61905124999998</v>
      </c>
      <c r="F148" s="128">
        <v>1854.6216128000001</v>
      </c>
      <c r="G148" s="128">
        <v>0.93959694000000005</v>
      </c>
      <c r="H148" s="128">
        <v>10.85167598</v>
      </c>
      <c r="I148" s="128">
        <v>715.97211385000003</v>
      </c>
      <c r="J148" s="128">
        <v>201.63054170000001</v>
      </c>
      <c r="K148" s="128">
        <v>2.8137890200000002</v>
      </c>
      <c r="L148" s="128">
        <v>1.1585349899999999</v>
      </c>
      <c r="M148" s="128">
        <v>0</v>
      </c>
      <c r="N148" s="128">
        <v>0.91042310000000004</v>
      </c>
      <c r="O148" s="128">
        <v>8.5792931600000006</v>
      </c>
      <c r="P148" s="128">
        <v>6.6097742400000001</v>
      </c>
      <c r="Q148" s="128">
        <v>4.0463590000000001E-2</v>
      </c>
      <c r="R148" s="128">
        <v>5.6903631499999996</v>
      </c>
      <c r="S148" s="128">
        <v>0.14915925999999999</v>
      </c>
      <c r="T148" s="128">
        <v>2.9177000000000002E-2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5483.5935510600002</v>
      </c>
      <c r="C149" s="128">
        <v>1787.8425628800001</v>
      </c>
      <c r="D149" s="128">
        <v>0</v>
      </c>
      <c r="E149" s="128">
        <v>560.97763185999997</v>
      </c>
      <c r="F149" s="128">
        <v>2238.4629013799999</v>
      </c>
      <c r="G149" s="128">
        <v>0.94810032</v>
      </c>
      <c r="H149" s="128">
        <v>11.05437145</v>
      </c>
      <c r="I149" s="128">
        <v>662.49815408999996</v>
      </c>
      <c r="J149" s="128">
        <v>195.62154867000001</v>
      </c>
      <c r="K149" s="128">
        <v>2.8488859600000001</v>
      </c>
      <c r="L149" s="128">
        <v>1.0683301199999999</v>
      </c>
      <c r="M149" s="128">
        <v>0</v>
      </c>
      <c r="N149" s="128">
        <v>0.89104190999999999</v>
      </c>
      <c r="O149" s="128">
        <v>8.8614426399999999</v>
      </c>
      <c r="P149" s="128">
        <v>6.6482180900000003</v>
      </c>
      <c r="Q149" s="128">
        <v>4.0722269999999998E-2</v>
      </c>
      <c r="R149" s="128">
        <v>5.6810445600000001</v>
      </c>
      <c r="S149" s="128">
        <v>0.11941786</v>
      </c>
      <c r="T149" s="128">
        <v>2.9177000000000002E-2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5426.8503264700003</v>
      </c>
      <c r="C150" s="128">
        <v>1775.5926585100001</v>
      </c>
      <c r="D150" s="128">
        <v>0</v>
      </c>
      <c r="E150" s="128">
        <v>558.36792374000004</v>
      </c>
      <c r="F150" s="128">
        <v>2229.5654058</v>
      </c>
      <c r="G150" s="128">
        <v>0.95666677</v>
      </c>
      <c r="H150" s="128">
        <v>10.96740264</v>
      </c>
      <c r="I150" s="128">
        <v>633.15123515000005</v>
      </c>
      <c r="J150" s="128">
        <v>191.96439086000001</v>
      </c>
      <c r="K150" s="128">
        <v>2.86408437</v>
      </c>
      <c r="L150" s="128">
        <v>1.0475547300000001</v>
      </c>
      <c r="M150" s="128">
        <v>0</v>
      </c>
      <c r="N150" s="128">
        <v>0.89752962000000003</v>
      </c>
      <c r="O150" s="128">
        <v>8.9848546700000007</v>
      </c>
      <c r="P150" s="128">
        <v>6.6772094800000001</v>
      </c>
      <c r="Q150" s="128">
        <v>2.3736199999999999E-2</v>
      </c>
      <c r="R150" s="128">
        <v>5.6408213800000002</v>
      </c>
      <c r="S150" s="128">
        <v>0.11967555000000001</v>
      </c>
      <c r="T150" s="128">
        <v>2.9177000000000002E-2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5274.8327843400002</v>
      </c>
      <c r="C151" s="128">
        <v>1715.4554109600001</v>
      </c>
      <c r="D151" s="128">
        <v>0</v>
      </c>
      <c r="E151" s="128">
        <v>535.08556829999998</v>
      </c>
      <c r="F151" s="128">
        <v>2172.0940665899998</v>
      </c>
      <c r="G151" s="128">
        <v>0.96437419000000002</v>
      </c>
      <c r="H151" s="128">
        <v>10.45592873</v>
      </c>
      <c r="I151" s="128">
        <v>624.04137060999994</v>
      </c>
      <c r="J151" s="128">
        <v>190.48884989999999</v>
      </c>
      <c r="K151" s="128">
        <v>2.8706175699999998</v>
      </c>
      <c r="L151" s="128">
        <v>0.93223029000000002</v>
      </c>
      <c r="M151" s="128">
        <v>0</v>
      </c>
      <c r="N151" s="128">
        <v>0.87040161000000005</v>
      </c>
      <c r="O151" s="128">
        <v>9.0611612099999999</v>
      </c>
      <c r="P151" s="128">
        <v>6.6748012000000001</v>
      </c>
      <c r="Q151" s="128">
        <v>2.3747339999999999E-2</v>
      </c>
      <c r="R151" s="128">
        <v>5.6651149500000004</v>
      </c>
      <c r="S151" s="128">
        <v>0.11995789</v>
      </c>
      <c r="T151" s="128">
        <v>2.9183000000000001E-2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5404.6005695399999</v>
      </c>
      <c r="C152" s="128">
        <v>1756.2249884099999</v>
      </c>
      <c r="D152" s="128">
        <v>0</v>
      </c>
      <c r="E152" s="128">
        <v>546.06733178000002</v>
      </c>
      <c r="F152" s="128">
        <v>2229.2617370299999</v>
      </c>
      <c r="G152" s="128">
        <v>0.97310182999999995</v>
      </c>
      <c r="H152" s="128">
        <v>9.2502605899999999</v>
      </c>
      <c r="I152" s="128">
        <v>642.20630501999995</v>
      </c>
      <c r="J152" s="128">
        <v>194.39844056999999</v>
      </c>
      <c r="K152" s="128">
        <v>2.86484512</v>
      </c>
      <c r="L152" s="128">
        <v>0.87566001999999998</v>
      </c>
      <c r="M152" s="128">
        <v>0</v>
      </c>
      <c r="N152" s="128">
        <v>0.86446738000000001</v>
      </c>
      <c r="O152" s="128">
        <v>9.1513058399999991</v>
      </c>
      <c r="P152" s="128">
        <v>6.6504573000000002</v>
      </c>
      <c r="Q152" s="128">
        <v>2.3772809999999998E-2</v>
      </c>
      <c r="R152" s="128">
        <v>5.6384332199999996</v>
      </c>
      <c r="S152" s="128">
        <v>0.12027362</v>
      </c>
      <c r="T152" s="128">
        <v>2.9189E-2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5471.6278468600003</v>
      </c>
      <c r="C153" s="128">
        <v>1782.6900250900001</v>
      </c>
      <c r="D153" s="128">
        <v>0</v>
      </c>
      <c r="E153" s="128">
        <v>557.75232071000005</v>
      </c>
      <c r="F153" s="128">
        <v>2257.5633164999999</v>
      </c>
      <c r="G153" s="128">
        <v>0.98108088999999998</v>
      </c>
      <c r="H153" s="128">
        <v>9.2016331999999998</v>
      </c>
      <c r="I153" s="128">
        <v>645.42627890000006</v>
      </c>
      <c r="J153" s="128">
        <v>192.43369952</v>
      </c>
      <c r="K153" s="128">
        <v>2.88111593</v>
      </c>
      <c r="L153" s="128">
        <v>0.84120112000000002</v>
      </c>
      <c r="M153" s="128">
        <v>0</v>
      </c>
      <c r="N153" s="128">
        <v>0.87017071000000001</v>
      </c>
      <c r="O153" s="128">
        <v>9.2812669799999998</v>
      </c>
      <c r="P153" s="128">
        <v>5.8489689599999997</v>
      </c>
      <c r="Q153" s="128">
        <v>2.37951E-2</v>
      </c>
      <c r="R153" s="128">
        <v>5.6831773400000003</v>
      </c>
      <c r="S153" s="128">
        <v>0.12060091000000001</v>
      </c>
      <c r="T153" s="128">
        <v>2.9194999999999999E-2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5554.34402847</v>
      </c>
      <c r="C154" s="128">
        <v>1752.92585371</v>
      </c>
      <c r="D154" s="128">
        <v>0</v>
      </c>
      <c r="E154" s="128">
        <v>591.89631478000001</v>
      </c>
      <c r="F154" s="128">
        <v>2329.9673741500001</v>
      </c>
      <c r="G154" s="128">
        <v>0.98926776000000005</v>
      </c>
      <c r="H154" s="128">
        <v>21.43676821</v>
      </c>
      <c r="I154" s="128">
        <v>637.16874815999995</v>
      </c>
      <c r="J154" s="128">
        <v>195.40412130999999</v>
      </c>
      <c r="K154" s="128">
        <v>2.8690468</v>
      </c>
      <c r="L154" s="128">
        <v>0.81493599999999999</v>
      </c>
      <c r="M154" s="128">
        <v>0</v>
      </c>
      <c r="N154" s="128">
        <v>1.7494589700000001</v>
      </c>
      <c r="O154" s="128">
        <v>7.7587589000000001</v>
      </c>
      <c r="P154" s="128">
        <v>5.7336068999999998</v>
      </c>
      <c r="Q154" s="128">
        <v>1.6569850000000001E-2</v>
      </c>
      <c r="R154" s="128">
        <v>5.4630296899999999</v>
      </c>
      <c r="S154" s="128">
        <v>0.12097228</v>
      </c>
      <c r="T154" s="128">
        <v>2.9201000000000001E-2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5628.0751270399996</v>
      </c>
      <c r="C155" s="128">
        <v>1754.99686969</v>
      </c>
      <c r="D155" s="128">
        <v>0</v>
      </c>
      <c r="E155" s="128">
        <v>591.04164372000002</v>
      </c>
      <c r="F155" s="128">
        <v>2398.8132628399999</v>
      </c>
      <c r="G155" s="128">
        <v>0.99743552000000002</v>
      </c>
      <c r="H155" s="128">
        <v>20.52493728</v>
      </c>
      <c r="I155" s="128">
        <v>641.58354802999997</v>
      </c>
      <c r="J155" s="128">
        <v>196.02382725000001</v>
      </c>
      <c r="K155" s="128">
        <v>2.83386089</v>
      </c>
      <c r="L155" s="128">
        <v>0.77974010000000005</v>
      </c>
      <c r="M155" s="128">
        <v>0</v>
      </c>
      <c r="N155" s="128">
        <v>1.6954658300000001</v>
      </c>
      <c r="O155" s="128">
        <v>8.7892156099999994</v>
      </c>
      <c r="P155" s="128">
        <v>4.4271321600000002</v>
      </c>
      <c r="Q155" s="128">
        <v>1.6597710000000002E-2</v>
      </c>
      <c r="R155" s="128">
        <v>5.5223834099999998</v>
      </c>
      <c r="S155" s="128">
        <v>0</v>
      </c>
      <c r="T155" s="128">
        <v>2.9207E-2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4847.6733652499997</v>
      </c>
      <c r="C156" s="128">
        <v>1399.16057452</v>
      </c>
      <c r="D156" s="128">
        <v>0</v>
      </c>
      <c r="E156" s="128">
        <v>486.16325465</v>
      </c>
      <c r="F156" s="128">
        <v>2313.4452323199998</v>
      </c>
      <c r="G156" s="128">
        <v>1.00500773</v>
      </c>
      <c r="H156" s="128">
        <v>19.735379649999999</v>
      </c>
      <c r="I156" s="128">
        <v>413.79205223000002</v>
      </c>
      <c r="J156" s="128">
        <v>190.83894463999999</v>
      </c>
      <c r="K156" s="128">
        <v>2.81448623</v>
      </c>
      <c r="L156" s="128">
        <v>0.73980604000000005</v>
      </c>
      <c r="M156" s="128">
        <v>0</v>
      </c>
      <c r="N156" s="128">
        <v>1.6415586900000001</v>
      </c>
      <c r="O156" s="128">
        <v>8.5560121299999992</v>
      </c>
      <c r="P156" s="128">
        <v>4.3548774000000003</v>
      </c>
      <c r="Q156" s="128">
        <v>2.3979700000000001E-3</v>
      </c>
      <c r="R156" s="128">
        <v>5.3945680500000002</v>
      </c>
      <c r="S156" s="128">
        <v>0</v>
      </c>
      <c r="T156" s="128">
        <v>2.9212999999999999E-2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8">
        <v>44986</v>
      </c>
      <c r="B157" s="128">
        <v>4826.5467764699997</v>
      </c>
      <c r="C157" s="128">
        <v>1386.76217744</v>
      </c>
      <c r="D157" s="128">
        <v>0</v>
      </c>
      <c r="E157" s="128">
        <v>487.14385800999997</v>
      </c>
      <c r="F157" s="128">
        <v>2306.50596193</v>
      </c>
      <c r="G157" s="128">
        <v>1.01313118</v>
      </c>
      <c r="H157" s="128">
        <v>22.899880459999999</v>
      </c>
      <c r="I157" s="128">
        <v>407.73848985000001</v>
      </c>
      <c r="J157" s="128">
        <v>191.11162848999999</v>
      </c>
      <c r="K157" s="128">
        <v>2.8131636800000002</v>
      </c>
      <c r="L157" s="128">
        <v>0.66581345999999997</v>
      </c>
      <c r="M157" s="128">
        <v>0</v>
      </c>
      <c r="N157" s="128">
        <v>1.5889083100000001</v>
      </c>
      <c r="O157" s="128">
        <v>7.2837443999999998</v>
      </c>
      <c r="P157" s="128">
        <v>5.5513754000000004</v>
      </c>
      <c r="Q157" s="128">
        <v>2.42026E-3</v>
      </c>
      <c r="R157" s="128">
        <v>5.4368416000000002</v>
      </c>
      <c r="S157" s="128">
        <v>0</v>
      </c>
      <c r="T157" s="128">
        <v>2.9381999999999998E-2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8">
        <v>45017</v>
      </c>
      <c r="B158" s="128">
        <v>4748.6012742700004</v>
      </c>
      <c r="C158" s="128">
        <v>1363.0312083900001</v>
      </c>
      <c r="D158" s="128">
        <v>0</v>
      </c>
      <c r="E158" s="128">
        <v>481.41491521</v>
      </c>
      <c r="F158" s="128">
        <v>2261.06096187</v>
      </c>
      <c r="G158" s="128">
        <v>1.0209759199999999</v>
      </c>
      <c r="H158" s="128">
        <v>26.375296609999999</v>
      </c>
      <c r="I158" s="128">
        <v>408.71755049000001</v>
      </c>
      <c r="J158" s="128">
        <v>186.42917714000001</v>
      </c>
      <c r="K158" s="128">
        <v>2.74431227</v>
      </c>
      <c r="L158" s="128">
        <v>0.64241444000000003</v>
      </c>
      <c r="M158" s="128">
        <v>0</v>
      </c>
      <c r="N158" s="128">
        <v>1.53517126</v>
      </c>
      <c r="O158" s="128">
        <v>4.5908055499999998</v>
      </c>
      <c r="P158" s="128">
        <v>5.5430230500000004</v>
      </c>
      <c r="Q158" s="128">
        <v>2.44334E-3</v>
      </c>
      <c r="R158" s="128">
        <v>5.4636307300000002</v>
      </c>
      <c r="S158" s="128">
        <v>0</v>
      </c>
      <c r="T158" s="128">
        <v>2.9388000000000001E-2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8">
        <v>45047</v>
      </c>
      <c r="B159" s="128">
        <v>4672.17399948</v>
      </c>
      <c r="C159" s="128">
        <v>1352.5032500899999</v>
      </c>
      <c r="D159" s="128">
        <v>0</v>
      </c>
      <c r="E159" s="128">
        <v>481.39530797999998</v>
      </c>
      <c r="F159" s="128">
        <v>2202.4268448600001</v>
      </c>
      <c r="G159" s="128">
        <v>1.0290596400000001</v>
      </c>
      <c r="H159" s="128">
        <v>26.59559973</v>
      </c>
      <c r="I159" s="128">
        <v>401.21694116999998</v>
      </c>
      <c r="J159" s="128">
        <v>186.90960067</v>
      </c>
      <c r="K159" s="128">
        <v>2.7561947600000001</v>
      </c>
      <c r="L159" s="128">
        <v>0.55744015000000002</v>
      </c>
      <c r="M159" s="128">
        <v>0</v>
      </c>
      <c r="N159" s="128">
        <v>1.48093582</v>
      </c>
      <c r="O159" s="128">
        <v>4.4703043500000001</v>
      </c>
      <c r="P159" s="128">
        <v>5.3640471999999999</v>
      </c>
      <c r="Q159" s="128">
        <v>2.4696100000000001E-3</v>
      </c>
      <c r="R159" s="128">
        <v>5.4366094499999997</v>
      </c>
      <c r="S159" s="128">
        <v>0</v>
      </c>
      <c r="T159" s="128">
        <v>2.9394E-2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8">
        <v>45078</v>
      </c>
      <c r="B160" s="128">
        <v>4715.6444443800001</v>
      </c>
      <c r="C160" s="128">
        <v>1362.6884625600001</v>
      </c>
      <c r="D160" s="128">
        <v>0</v>
      </c>
      <c r="E160" s="128">
        <v>468.09915103999998</v>
      </c>
      <c r="F160" s="128">
        <v>2247.7466591399998</v>
      </c>
      <c r="G160" s="128">
        <v>1.0368637199999999</v>
      </c>
      <c r="H160" s="128">
        <v>27.58100705</v>
      </c>
      <c r="I160" s="128">
        <v>401.97384777000002</v>
      </c>
      <c r="J160" s="128">
        <v>186.51706045</v>
      </c>
      <c r="K160" s="128">
        <v>2.7676680199999999</v>
      </c>
      <c r="L160" s="128">
        <v>0.51663446000000002</v>
      </c>
      <c r="M160" s="128">
        <v>0</v>
      </c>
      <c r="N160" s="128">
        <v>1.4278351</v>
      </c>
      <c r="O160" s="128">
        <v>4.4285853399999997</v>
      </c>
      <c r="P160" s="128">
        <v>5.36224861</v>
      </c>
      <c r="Q160" s="128">
        <v>2.4919E-3</v>
      </c>
      <c r="R160" s="128">
        <v>5.4666922199999997</v>
      </c>
      <c r="S160" s="128">
        <v>0</v>
      </c>
      <c r="T160" s="128">
        <v>2.9236999999999999E-2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8">
        <v>45108</v>
      </c>
      <c r="B161" s="128">
        <v>4721.0308791799998</v>
      </c>
      <c r="C161" s="128">
        <v>1372.9002943</v>
      </c>
      <c r="D161" s="128">
        <v>0</v>
      </c>
      <c r="E161" s="128">
        <v>441.19172703999999</v>
      </c>
      <c r="F161" s="128">
        <v>2278.7742821100001</v>
      </c>
      <c r="G161" s="128">
        <v>1.0449049699999999</v>
      </c>
      <c r="H161" s="128">
        <v>18.11337309</v>
      </c>
      <c r="I161" s="128">
        <v>401.96687501999997</v>
      </c>
      <c r="J161" s="128">
        <v>187.02385233999999</v>
      </c>
      <c r="K161" s="128">
        <v>2.7794991800000002</v>
      </c>
      <c r="L161" s="128">
        <v>0.47205743</v>
      </c>
      <c r="M161" s="128">
        <v>0</v>
      </c>
      <c r="N161" s="128">
        <v>1.4309244800000001</v>
      </c>
      <c r="O161" s="128">
        <v>4.4549912200000001</v>
      </c>
      <c r="P161" s="128">
        <v>5.3280617299999999</v>
      </c>
      <c r="Q161" s="128">
        <v>2.5197599999999998E-3</v>
      </c>
      <c r="R161" s="128">
        <v>5.5182735100000002</v>
      </c>
      <c r="S161" s="128">
        <v>0</v>
      </c>
      <c r="T161" s="128">
        <v>2.9243000000000002E-2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8">
        <v>45139</v>
      </c>
      <c r="B162" s="128">
        <v>4712.6848250100002</v>
      </c>
      <c r="C162" s="128">
        <v>1377.11739986</v>
      </c>
      <c r="D162" s="128">
        <v>0</v>
      </c>
      <c r="E162" s="128">
        <v>428.44820701999998</v>
      </c>
      <c r="F162" s="128">
        <v>2275.9063192399999</v>
      </c>
      <c r="G162" s="128">
        <v>1.0529257599999999</v>
      </c>
      <c r="H162" s="128">
        <v>13.28537914</v>
      </c>
      <c r="I162" s="128">
        <v>409.16569518</v>
      </c>
      <c r="J162" s="128">
        <v>187.67147548</v>
      </c>
      <c r="K162" s="128">
        <v>2.7913042400000001</v>
      </c>
      <c r="L162" s="128">
        <v>0.42843005000000001</v>
      </c>
      <c r="M162" s="128">
        <v>0</v>
      </c>
      <c r="N162" s="128">
        <v>1.43459253</v>
      </c>
      <c r="O162" s="128">
        <v>4.4995419999999999</v>
      </c>
      <c r="P162" s="128">
        <v>5.2819347600000004</v>
      </c>
      <c r="Q162" s="128">
        <v>2.5420500000000001E-3</v>
      </c>
      <c r="R162" s="128">
        <v>5.5698287000000004</v>
      </c>
      <c r="S162" s="128">
        <v>0</v>
      </c>
      <c r="T162" s="128">
        <v>2.9249000000000001E-2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8">
        <v>45170</v>
      </c>
      <c r="B163" s="128">
        <v>4576.7511541599997</v>
      </c>
      <c r="C163" s="128">
        <v>1301.6704424100001</v>
      </c>
      <c r="D163" s="128">
        <v>0</v>
      </c>
      <c r="E163" s="128">
        <v>427.54905365000002</v>
      </c>
      <c r="F163" s="128">
        <v>2224.0251157299999</v>
      </c>
      <c r="G163" s="128">
        <v>1.06066755</v>
      </c>
      <c r="H163" s="128">
        <v>12.86942196</v>
      </c>
      <c r="I163" s="128">
        <v>399.53689517999999</v>
      </c>
      <c r="J163" s="128">
        <v>191.16947542</v>
      </c>
      <c r="K163" s="128">
        <v>2.8027019000000002</v>
      </c>
      <c r="L163" s="128">
        <v>0.23835424999999999</v>
      </c>
      <c r="M163" s="128">
        <v>0</v>
      </c>
      <c r="N163" s="128">
        <v>1.3874449499999999</v>
      </c>
      <c r="O163" s="128">
        <v>4.5394616799999996</v>
      </c>
      <c r="P163" s="128">
        <v>5.3113093100000004</v>
      </c>
      <c r="Q163" s="128">
        <v>2.56434E-3</v>
      </c>
      <c r="R163" s="128">
        <v>4.5589908299999999</v>
      </c>
      <c r="S163" s="128">
        <v>0</v>
      </c>
      <c r="T163" s="128">
        <v>2.9255E-2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8">
        <v>45200</v>
      </c>
      <c r="B164" s="128">
        <v>4600.4755440999998</v>
      </c>
      <c r="C164" s="128">
        <v>1311.1103859899999</v>
      </c>
      <c r="D164" s="128">
        <v>0</v>
      </c>
      <c r="E164" s="128">
        <v>432.05967171999998</v>
      </c>
      <c r="F164" s="128">
        <v>2243.6558384499999</v>
      </c>
      <c r="G164" s="128">
        <v>1.0669853600000001</v>
      </c>
      <c r="H164" s="128">
        <v>13.17126105</v>
      </c>
      <c r="I164" s="128">
        <v>390.00352663000001</v>
      </c>
      <c r="J164" s="128">
        <v>191.73280781</v>
      </c>
      <c r="K164" s="128">
        <v>2.7961812099999999</v>
      </c>
      <c r="L164" s="128">
        <v>0.12816747000000001</v>
      </c>
      <c r="M164" s="128">
        <v>0</v>
      </c>
      <c r="N164" s="128">
        <v>1.33335815</v>
      </c>
      <c r="O164" s="128">
        <v>3.6431334199999998</v>
      </c>
      <c r="P164" s="128">
        <v>5.1842758299999998</v>
      </c>
      <c r="Q164" s="128">
        <v>2.5921999999999998E-3</v>
      </c>
      <c r="R164" s="128">
        <v>4.5581038100000004</v>
      </c>
      <c r="S164" s="128">
        <v>0</v>
      </c>
      <c r="T164" s="128">
        <v>2.9255E-2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8">
        <v>45231</v>
      </c>
      <c r="B165" s="128">
        <v>4706.6330208700001</v>
      </c>
      <c r="C165" s="128">
        <v>1302.9180788599999</v>
      </c>
      <c r="D165" s="128">
        <v>0</v>
      </c>
      <c r="E165" s="128">
        <v>434.19148816000001</v>
      </c>
      <c r="F165" s="128">
        <v>2344.1681484199999</v>
      </c>
      <c r="G165" s="128">
        <v>1.0669853600000001</v>
      </c>
      <c r="H165" s="128">
        <v>12.868711660000001</v>
      </c>
      <c r="I165" s="128">
        <v>401.91106955999999</v>
      </c>
      <c r="J165" s="128">
        <v>191.82525849000001</v>
      </c>
      <c r="K165" s="128">
        <v>2.8065272299999999</v>
      </c>
      <c r="L165" s="128">
        <v>0.11733655</v>
      </c>
      <c r="M165" s="128">
        <v>0</v>
      </c>
      <c r="N165" s="128">
        <v>1.27967889</v>
      </c>
      <c r="O165" s="128">
        <v>3.6584540699999999</v>
      </c>
      <c r="P165" s="128">
        <v>5.1949687100000004</v>
      </c>
      <c r="Q165" s="128">
        <v>2.6144900000000001E-3</v>
      </c>
      <c r="R165" s="128">
        <v>4.5944454199999996</v>
      </c>
      <c r="S165" s="128">
        <v>0</v>
      </c>
      <c r="T165" s="128">
        <v>2.9255E-2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8">
        <v>45261</v>
      </c>
      <c r="B166" s="128">
        <v>4829.9506620900002</v>
      </c>
      <c r="C166" s="128">
        <v>1286.41989898</v>
      </c>
      <c r="D166" s="128">
        <v>0</v>
      </c>
      <c r="E166" s="128">
        <v>443.79062213999998</v>
      </c>
      <c r="F166" s="128">
        <v>2495.8938355099999</v>
      </c>
      <c r="G166" s="128">
        <v>1.0669853600000001</v>
      </c>
      <c r="H166" s="128">
        <v>12.819299579999999</v>
      </c>
      <c r="I166" s="128">
        <v>437.65293482999999</v>
      </c>
      <c r="J166" s="128">
        <v>134.54243786000001</v>
      </c>
      <c r="K166" s="128">
        <v>2.8182243699999998</v>
      </c>
      <c r="L166" s="128">
        <v>0.11108461</v>
      </c>
      <c r="M166" s="128">
        <v>0</v>
      </c>
      <c r="N166" s="128">
        <v>1.2264895499999999</v>
      </c>
      <c r="O166" s="128">
        <v>3.6672137299999998</v>
      </c>
      <c r="P166" s="128">
        <v>5.2696910399999997</v>
      </c>
      <c r="Q166" s="128">
        <v>2.63678E-3</v>
      </c>
      <c r="R166" s="128">
        <v>4.6400527499999997</v>
      </c>
      <c r="S166" s="128">
        <v>0</v>
      </c>
      <c r="T166" s="128">
        <v>2.9255E-2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8">
        <v>45292</v>
      </c>
      <c r="B167" s="128">
        <v>4761.0918488200005</v>
      </c>
      <c r="C167" s="128">
        <v>1270.37737414</v>
      </c>
      <c r="D167" s="128">
        <v>0</v>
      </c>
      <c r="E167" s="128">
        <v>445.93511719000003</v>
      </c>
      <c r="F167" s="128">
        <v>2442.3942640599998</v>
      </c>
      <c r="G167" s="128">
        <v>1.0669853600000001</v>
      </c>
      <c r="H167" s="128">
        <v>12.7031258</v>
      </c>
      <c r="I167" s="128">
        <v>441.12532169000002</v>
      </c>
      <c r="J167" s="128">
        <v>129.62311310000001</v>
      </c>
      <c r="K167" s="128">
        <v>2.8303587499999998</v>
      </c>
      <c r="L167" s="128">
        <v>0.10471713000000001</v>
      </c>
      <c r="M167" s="128">
        <v>0</v>
      </c>
      <c r="N167" s="128">
        <v>1.17255496</v>
      </c>
      <c r="O167" s="128">
        <v>4.8696778600000004</v>
      </c>
      <c r="P167" s="128">
        <v>4.1734080200000001</v>
      </c>
      <c r="Q167" s="128">
        <v>2.6645800000000002E-3</v>
      </c>
      <c r="R167" s="128">
        <v>4.68391118</v>
      </c>
      <c r="S167" s="128">
        <v>0</v>
      </c>
      <c r="T167" s="128">
        <v>2.9255E-2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8">
        <v>45323</v>
      </c>
      <c r="B168" s="128">
        <v>4796.1426345299997</v>
      </c>
      <c r="C168" s="128">
        <v>1282.9638743999999</v>
      </c>
      <c r="D168" s="128">
        <v>0</v>
      </c>
      <c r="E168" s="128">
        <v>442.47214501000002</v>
      </c>
      <c r="F168" s="128">
        <v>2473.0067289200001</v>
      </c>
      <c r="G168" s="128">
        <v>1.0669853600000001</v>
      </c>
      <c r="H168" s="128">
        <v>12.2959826</v>
      </c>
      <c r="I168" s="128">
        <v>438.28436231000001</v>
      </c>
      <c r="J168" s="128">
        <v>127.90221556</v>
      </c>
      <c r="K168" s="128">
        <v>2.8412380700000002</v>
      </c>
      <c r="L168" s="128">
        <v>9.9145120000000003E-2</v>
      </c>
      <c r="M168" s="128">
        <v>0</v>
      </c>
      <c r="N168" s="128">
        <v>1.1050188299999999</v>
      </c>
      <c r="O168" s="128">
        <v>3.7155763500000001</v>
      </c>
      <c r="P168" s="128">
        <v>5.6336832599999997</v>
      </c>
      <c r="Q168" s="128">
        <v>2.68681E-3</v>
      </c>
      <c r="R168" s="128">
        <v>4.7237369300000003</v>
      </c>
      <c r="S168" s="128">
        <v>0</v>
      </c>
      <c r="T168" s="128">
        <v>2.9255E-2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>
      <c r="A169" s="8">
        <v>45352</v>
      </c>
      <c r="B169" s="128">
        <v>4897.6876714399996</v>
      </c>
      <c r="C169" s="128">
        <v>1292.9173799299999</v>
      </c>
      <c r="D169" s="128">
        <v>0</v>
      </c>
      <c r="E169" s="128">
        <v>446.08239656000001</v>
      </c>
      <c r="F169" s="128">
        <v>2558.9757252099998</v>
      </c>
      <c r="G169" s="128">
        <v>1.0669853600000001</v>
      </c>
      <c r="H169" s="128">
        <v>14.07574331</v>
      </c>
      <c r="I169" s="128">
        <v>385.66526202</v>
      </c>
      <c r="J169" s="128">
        <v>127.02308669999999</v>
      </c>
      <c r="K169" s="128">
        <v>2.84184138</v>
      </c>
      <c r="L169" s="128">
        <v>9.1470339999999997E-2</v>
      </c>
      <c r="M169" s="128">
        <v>0</v>
      </c>
      <c r="N169" s="128">
        <v>1.0516566700000001</v>
      </c>
      <c r="O169" s="128">
        <v>3.65896797</v>
      </c>
      <c r="P169" s="128">
        <v>59.437935750000001</v>
      </c>
      <c r="Q169" s="128">
        <v>2.7090399999999998E-3</v>
      </c>
      <c r="R169" s="128">
        <v>4.7672562000000003</v>
      </c>
      <c r="S169" s="128">
        <v>0</v>
      </c>
      <c r="T169" s="128">
        <v>2.9255E-2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>
      <c r="A170" s="8">
        <v>45383</v>
      </c>
      <c r="B170" s="128">
        <v>4945.4745664299999</v>
      </c>
      <c r="C170" s="128">
        <v>1308.90671301</v>
      </c>
      <c r="D170" s="128">
        <v>0</v>
      </c>
      <c r="E170" s="128">
        <v>446.83098103999998</v>
      </c>
      <c r="F170" s="128">
        <v>2587.07544878</v>
      </c>
      <c r="G170" s="128">
        <v>1.0669853600000001</v>
      </c>
      <c r="H170" s="128">
        <v>14.343235569999999</v>
      </c>
      <c r="I170" s="128">
        <v>388.67581394000001</v>
      </c>
      <c r="J170" s="128">
        <v>126.67687251</v>
      </c>
      <c r="K170" s="128">
        <v>2.84242522</v>
      </c>
      <c r="L170" s="128">
        <v>8.1952200000000003E-2</v>
      </c>
      <c r="M170" s="128">
        <v>0</v>
      </c>
      <c r="N170" s="128">
        <v>0.99776387</v>
      </c>
      <c r="O170" s="128">
        <v>3.6107857600000002</v>
      </c>
      <c r="P170" s="128">
        <v>59.735251210000001</v>
      </c>
      <c r="Q170" s="128">
        <v>2.7368200000000001E-3</v>
      </c>
      <c r="R170" s="128">
        <v>4.5983461400000003</v>
      </c>
      <c r="S170" s="128">
        <v>0</v>
      </c>
      <c r="T170" s="128">
        <v>2.9255E-2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>
      <c r="A171" s="8">
        <v>45413</v>
      </c>
      <c r="B171" s="128">
        <v>4996.6039916899999</v>
      </c>
      <c r="C171" s="128">
        <v>1267.6070846800001</v>
      </c>
      <c r="D171" s="128">
        <v>0</v>
      </c>
      <c r="E171" s="128">
        <v>448.08786198000001</v>
      </c>
      <c r="F171" s="128">
        <v>2682.1166366799998</v>
      </c>
      <c r="G171" s="128">
        <v>1.0669853600000001</v>
      </c>
      <c r="H171" s="128">
        <v>13.62815086</v>
      </c>
      <c r="I171" s="128">
        <v>391.44834628000001</v>
      </c>
      <c r="J171" s="128">
        <v>121.59169626000001</v>
      </c>
      <c r="K171" s="128">
        <v>2.81307025</v>
      </c>
      <c r="L171" s="128">
        <v>7.3833889999999999E-2</v>
      </c>
      <c r="M171" s="128">
        <v>0</v>
      </c>
      <c r="N171" s="128">
        <v>0.94422231999999995</v>
      </c>
      <c r="O171" s="128">
        <v>3.5719827799999999</v>
      </c>
      <c r="P171" s="128">
        <v>59.534836460000001</v>
      </c>
      <c r="Q171" s="128">
        <v>2.7590499999999999E-3</v>
      </c>
      <c r="R171" s="128">
        <v>4.0872698400000003</v>
      </c>
      <c r="S171" s="128">
        <v>0</v>
      </c>
      <c r="T171" s="128">
        <v>2.9255E-2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>
      <c r="A172" s="8">
        <v>45444</v>
      </c>
      <c r="B172" s="128">
        <v>4800.8076379699996</v>
      </c>
      <c r="C172" s="128">
        <v>1235.5887522999999</v>
      </c>
      <c r="D172" s="128">
        <v>0</v>
      </c>
      <c r="E172" s="128">
        <v>443.81540447999998</v>
      </c>
      <c r="F172" s="128">
        <v>2671.15670464</v>
      </c>
      <c r="G172" s="128">
        <v>1.0669853600000001</v>
      </c>
      <c r="H172" s="128">
        <v>13.197647509999999</v>
      </c>
      <c r="I172" s="128">
        <v>305.37181125000001</v>
      </c>
      <c r="J172" s="128">
        <v>114.89666674</v>
      </c>
      <c r="K172" s="128">
        <v>2.81365409</v>
      </c>
      <c r="L172" s="128">
        <v>6.5735290000000002E-2</v>
      </c>
      <c r="M172" s="128">
        <v>0</v>
      </c>
      <c r="N172" s="128">
        <v>0.57513020999999998</v>
      </c>
      <c r="O172" s="128">
        <v>3.4788580100000002</v>
      </c>
      <c r="P172" s="128">
        <v>4.6146005499999996</v>
      </c>
      <c r="Q172" s="128">
        <v>2.7812800000000001E-3</v>
      </c>
      <c r="R172" s="128">
        <v>4.1336512599999997</v>
      </c>
      <c r="S172" s="128">
        <v>0</v>
      </c>
      <c r="T172" s="128">
        <v>2.9255E-2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>
      <c r="A173" s="8">
        <v>45474</v>
      </c>
      <c r="B173" s="128">
        <v>4895.9412482999996</v>
      </c>
      <c r="C173" s="128">
        <v>1248.1251318</v>
      </c>
      <c r="D173" s="128">
        <v>0</v>
      </c>
      <c r="E173" s="128">
        <v>446.44616790999999</v>
      </c>
      <c r="F173" s="128">
        <v>2752.8355268099999</v>
      </c>
      <c r="G173" s="128">
        <v>1.0669853600000001</v>
      </c>
      <c r="H173" s="128">
        <v>11.847224410000001</v>
      </c>
      <c r="I173" s="128">
        <v>308.16727786000001</v>
      </c>
      <c r="J173" s="128">
        <v>112.38036252000001</v>
      </c>
      <c r="K173" s="128">
        <v>1.69347698</v>
      </c>
      <c r="L173" s="128">
        <v>5.6767610000000003E-2</v>
      </c>
      <c r="M173" s="128">
        <v>0</v>
      </c>
      <c r="N173" s="128">
        <v>1.6414065900000001</v>
      </c>
      <c r="O173" s="128">
        <v>2.8368899999999999</v>
      </c>
      <c r="P173" s="128">
        <v>4.6315162299999999</v>
      </c>
      <c r="Q173" s="128">
        <v>2.8090599999999999E-3</v>
      </c>
      <c r="R173" s="128">
        <v>4.1804501600000004</v>
      </c>
      <c r="S173" s="128">
        <v>0</v>
      </c>
      <c r="T173" s="128">
        <v>2.9255E-2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>
      <c r="A174" s="8">
        <v>45505</v>
      </c>
      <c r="B174" s="128">
        <v>5012.5977931500001</v>
      </c>
      <c r="C174" s="128">
        <v>1265.5472459299999</v>
      </c>
      <c r="D174" s="128">
        <v>0</v>
      </c>
      <c r="E174" s="128">
        <v>460.30550519000002</v>
      </c>
      <c r="F174" s="128">
        <v>2849.6417360300002</v>
      </c>
      <c r="G174" s="128">
        <v>1.0669853600000001</v>
      </c>
      <c r="H174" s="128">
        <v>11.943294610000001</v>
      </c>
      <c r="I174" s="128">
        <v>298.58311758999997</v>
      </c>
      <c r="J174" s="128">
        <v>110.40979596</v>
      </c>
      <c r="K174" s="128">
        <v>1.69408029</v>
      </c>
      <c r="L174" s="128">
        <v>4.8713409999999999E-2</v>
      </c>
      <c r="M174" s="128">
        <v>0</v>
      </c>
      <c r="N174" s="128">
        <v>1.64383412</v>
      </c>
      <c r="O174" s="128">
        <v>2.8567500699999999</v>
      </c>
      <c r="P174" s="128">
        <v>4.6515128399999996</v>
      </c>
      <c r="Q174" s="128">
        <v>2.8312900000000002E-3</v>
      </c>
      <c r="R174" s="128">
        <v>4.2023124599999999</v>
      </c>
      <c r="S174" s="128">
        <v>0</v>
      </c>
      <c r="T174" s="128">
        <v>7.7999999999999999E-5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>
      <c r="A175" s="8">
        <v>45536</v>
      </c>
      <c r="B175" s="128">
        <v>5091.3977171099996</v>
      </c>
      <c r="C175" s="128">
        <v>1273.3327234799999</v>
      </c>
      <c r="D175" s="128">
        <v>0</v>
      </c>
      <c r="E175" s="128">
        <v>505.90254282000001</v>
      </c>
      <c r="F175" s="128">
        <v>2882.8217925899999</v>
      </c>
      <c r="G175" s="128">
        <v>1.0669853600000001</v>
      </c>
      <c r="H175" s="128">
        <v>14.397919269999999</v>
      </c>
      <c r="I175" s="128">
        <v>279.35961295999999</v>
      </c>
      <c r="J175" s="128">
        <v>119.41620115000001</v>
      </c>
      <c r="K175" s="128">
        <v>2.81544455</v>
      </c>
      <c r="L175" s="128">
        <v>3.9883879999999997E-2</v>
      </c>
      <c r="M175" s="128">
        <v>0</v>
      </c>
      <c r="N175" s="128">
        <v>0.52540293000000005</v>
      </c>
      <c r="O175" s="128">
        <v>2.7989244800000002</v>
      </c>
      <c r="P175" s="128">
        <v>4.6696792</v>
      </c>
      <c r="Q175" s="128">
        <v>2.85907E-3</v>
      </c>
      <c r="R175" s="128">
        <v>4.2476673700000003</v>
      </c>
      <c r="S175" s="128">
        <v>0</v>
      </c>
      <c r="T175" s="128">
        <v>7.7999999999999999E-5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>
      <c r="A176" s="8">
        <v>45566</v>
      </c>
      <c r="B176" s="128">
        <v>4972.0280686300002</v>
      </c>
      <c r="C176" s="128">
        <v>1257.64273785</v>
      </c>
      <c r="D176" s="128">
        <v>0</v>
      </c>
      <c r="E176" s="128">
        <v>485.14986213999998</v>
      </c>
      <c r="F176" s="128">
        <v>2818.5273747699998</v>
      </c>
      <c r="G176" s="128">
        <v>1.0669853600000001</v>
      </c>
      <c r="H176" s="128">
        <v>13.376944119999999</v>
      </c>
      <c r="I176" s="128">
        <v>265.89765729999999</v>
      </c>
      <c r="J176" s="128">
        <v>115.24582488</v>
      </c>
      <c r="K176" s="128">
        <v>1.6952674400000001</v>
      </c>
      <c r="L176" s="128">
        <v>3.1963850000000002E-2</v>
      </c>
      <c r="M176" s="128">
        <v>0</v>
      </c>
      <c r="N176" s="128">
        <v>1.6486108799999999</v>
      </c>
      <c r="O176" s="128">
        <v>2.7494924900000002</v>
      </c>
      <c r="P176" s="128">
        <v>4.6995675600000002</v>
      </c>
      <c r="Q176" s="128">
        <v>2.8812999999999998E-3</v>
      </c>
      <c r="R176" s="128">
        <v>4.2928206900000001</v>
      </c>
      <c r="S176" s="128">
        <v>0</v>
      </c>
      <c r="T176" s="128">
        <v>7.7999999999999999E-5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8">
        <v>45597</v>
      </c>
      <c r="B177" s="128">
        <v>4993.9353543999996</v>
      </c>
      <c r="C177" s="128">
        <v>1245.89827855</v>
      </c>
      <c r="D177" s="128">
        <v>0</v>
      </c>
      <c r="E177" s="128">
        <v>536.61883168999998</v>
      </c>
      <c r="F177" s="128">
        <v>2785.7520330799998</v>
      </c>
      <c r="G177" s="128">
        <v>1.0669853600000001</v>
      </c>
      <c r="H177" s="128">
        <v>15.045155599999999</v>
      </c>
      <c r="I177" s="128">
        <v>261.48040204</v>
      </c>
      <c r="J177" s="128">
        <v>113.16648433</v>
      </c>
      <c r="K177" s="128">
        <v>2.8166316999999998</v>
      </c>
      <c r="L177" s="128">
        <v>2.4538600000000001E-2</v>
      </c>
      <c r="M177" s="128">
        <v>0</v>
      </c>
      <c r="N177" s="128">
        <v>0.53017968999999998</v>
      </c>
      <c r="O177" s="128">
        <v>2.7734694100000001</v>
      </c>
      <c r="P177" s="128">
        <v>4.7133889599999996</v>
      </c>
      <c r="Q177" s="128">
        <v>2.9035300000000001E-3</v>
      </c>
      <c r="R177" s="128">
        <v>3.5454654400000001</v>
      </c>
      <c r="S177" s="128">
        <v>0</v>
      </c>
      <c r="T177" s="128">
        <v>20.50060642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8">
        <v>45627</v>
      </c>
      <c r="B178" s="128">
        <v>4164.8482750000003</v>
      </c>
      <c r="C178" s="128">
        <v>799.78332835000003</v>
      </c>
      <c r="D178" s="128">
        <v>0</v>
      </c>
      <c r="E178" s="128">
        <v>276.06945129000002</v>
      </c>
      <c r="F178" s="128">
        <v>2805.57790759</v>
      </c>
      <c r="G178" s="128">
        <v>1.0669853600000001</v>
      </c>
      <c r="H178" s="128">
        <v>15.29149571</v>
      </c>
      <c r="I178" s="128">
        <v>215.36356997999999</v>
      </c>
      <c r="J178" s="128">
        <v>18.608489429999999</v>
      </c>
      <c r="K178" s="128">
        <v>1.2066973700000001</v>
      </c>
      <c r="L178" s="128">
        <v>1.7049600000000002E-2</v>
      </c>
      <c r="M178" s="128">
        <v>0</v>
      </c>
      <c r="N178" s="128">
        <v>0.12407116</v>
      </c>
      <c r="O178" s="128">
        <v>2.5272065100000001</v>
      </c>
      <c r="P178" s="128">
        <v>4.8602003399999996</v>
      </c>
      <c r="Q178" s="128">
        <v>2.9313099999999999E-3</v>
      </c>
      <c r="R178" s="128">
        <v>3.5226852100000001</v>
      </c>
      <c r="S178" s="128">
        <v>0</v>
      </c>
      <c r="T178" s="128">
        <v>20.826205789999999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8">
        <v>45658</v>
      </c>
      <c r="B179" s="128">
        <v>4157.8247106700001</v>
      </c>
      <c r="C179" s="128">
        <v>800.20005361000005</v>
      </c>
      <c r="D179" s="128">
        <v>0</v>
      </c>
      <c r="E179" s="128">
        <v>278.45114950999999</v>
      </c>
      <c r="F179" s="128">
        <v>2795.5138514599998</v>
      </c>
      <c r="G179" s="128">
        <v>1.0669853600000001</v>
      </c>
      <c r="H179" s="128">
        <v>14.18285584</v>
      </c>
      <c r="I179" s="128">
        <v>221.50620843999999</v>
      </c>
      <c r="J179" s="128">
        <v>13.518132980000001</v>
      </c>
      <c r="K179" s="128">
        <v>1.2073023300000001</v>
      </c>
      <c r="L179" s="128">
        <v>8.9428300000000006E-3</v>
      </c>
      <c r="M179" s="128">
        <v>0</v>
      </c>
      <c r="N179" s="128">
        <v>0.12456478999999999</v>
      </c>
      <c r="O179" s="128">
        <v>2.4509956800000001</v>
      </c>
      <c r="P179" s="128">
        <v>4.8837734299999997</v>
      </c>
      <c r="Q179" s="128">
        <v>2.9535899999999999E-3</v>
      </c>
      <c r="R179" s="128">
        <v>3.5631668699999999</v>
      </c>
      <c r="S179" s="128">
        <v>0</v>
      </c>
      <c r="T179" s="128">
        <v>21.14377395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8">
        <v>45689</v>
      </c>
      <c r="B180" s="128">
        <v>4114.97575581</v>
      </c>
      <c r="C180" s="128">
        <v>742.58991141000001</v>
      </c>
      <c r="D180" s="128">
        <v>0</v>
      </c>
      <c r="E180" s="128">
        <v>279.66427205999997</v>
      </c>
      <c r="F180" s="128">
        <v>2808.2077668500001</v>
      </c>
      <c r="G180" s="128">
        <v>1.0669853600000001</v>
      </c>
      <c r="H180" s="128">
        <v>14.361578789999999</v>
      </c>
      <c r="I180" s="128">
        <v>222.14104276</v>
      </c>
      <c r="J180" s="128">
        <v>13.326246899999999</v>
      </c>
      <c r="K180" s="128">
        <v>1.20784874</v>
      </c>
      <c r="L180" s="128">
        <v>1.2870399999999999E-3</v>
      </c>
      <c r="M180" s="128">
        <v>0</v>
      </c>
      <c r="N180" s="128">
        <v>0.12501064000000001</v>
      </c>
      <c r="O180" s="128">
        <v>2.3782407999999999</v>
      </c>
      <c r="P180" s="128">
        <v>4.8745162400000002</v>
      </c>
      <c r="Q180" s="128">
        <v>2.9758800000000002E-3</v>
      </c>
      <c r="R180" s="128">
        <v>3.59973096</v>
      </c>
      <c r="S180" s="128">
        <v>0</v>
      </c>
      <c r="T180" s="128">
        <v>21.428341379999999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8">
        <v>45717</v>
      </c>
      <c r="B181" s="128">
        <v>2755.5744907399999</v>
      </c>
      <c r="C181" s="128">
        <v>738.08887659000004</v>
      </c>
      <c r="D181" s="128">
        <v>0</v>
      </c>
      <c r="E181" s="128">
        <v>276.23978620000003</v>
      </c>
      <c r="F181" s="128">
        <v>1460.2598318400001</v>
      </c>
      <c r="G181" s="128">
        <v>1.0669853600000001</v>
      </c>
      <c r="H181" s="128">
        <v>13.985705129999999</v>
      </c>
      <c r="I181" s="128">
        <v>221.86335589999999</v>
      </c>
      <c r="J181" s="128">
        <v>12.161907250000001</v>
      </c>
      <c r="K181" s="128">
        <v>1.2084537</v>
      </c>
      <c r="L181" s="128">
        <v>0</v>
      </c>
      <c r="M181" s="128">
        <v>0</v>
      </c>
      <c r="N181" s="128">
        <v>0.12550426000000001</v>
      </c>
      <c r="O181" s="128">
        <v>0.30940290999999998</v>
      </c>
      <c r="P181" s="128">
        <v>4.8780264000000004</v>
      </c>
      <c r="Q181" s="128">
        <v>3.00374E-3</v>
      </c>
      <c r="R181" s="128">
        <v>3.6402126199999998</v>
      </c>
      <c r="S181" s="128">
        <v>0</v>
      </c>
      <c r="T181" s="128">
        <v>21.74343884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8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129</v>
      </c>
      <c r="B1" s="18"/>
    </row>
    <row r="2" spans="1:20" ht="5.25" customHeight="1"/>
    <row r="3" spans="1:20" ht="26.25" customHeight="1">
      <c r="A3" s="213" t="s">
        <v>66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</row>
    <row r="4" spans="1:20" ht="12.75" customHeight="1">
      <c r="A4" s="12" t="s">
        <v>128</v>
      </c>
    </row>
    <row r="5" spans="1:20" ht="12.75" customHeight="1">
      <c r="A5" s="25" t="s">
        <v>226</v>
      </c>
    </row>
    <row r="6" spans="1:20" s="30" customFormat="1">
      <c r="A6" s="215" t="s">
        <v>0</v>
      </c>
      <c r="B6" s="204" t="s">
        <v>1</v>
      </c>
      <c r="C6" s="204" t="s">
        <v>54</v>
      </c>
      <c r="D6" s="193" t="s">
        <v>2</v>
      </c>
      <c r="E6" s="193"/>
      <c r="F6" s="193"/>
      <c r="G6" s="193"/>
      <c r="H6" s="193"/>
      <c r="I6" s="193"/>
      <c r="J6" s="193"/>
      <c r="K6" s="193"/>
      <c r="L6" s="204" t="s">
        <v>53</v>
      </c>
      <c r="M6" s="216" t="s">
        <v>52</v>
      </c>
    </row>
    <row r="7" spans="1:20" s="30" customFormat="1">
      <c r="A7" s="215"/>
      <c r="B7" s="204"/>
      <c r="C7" s="204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4"/>
      <c r="M7" s="216"/>
    </row>
    <row r="8" spans="1:20" ht="27.6">
      <c r="A8" s="215"/>
      <c r="B8" s="204"/>
      <c r="C8" s="20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4"/>
      <c r="M8" s="216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3260.1506902800002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3323.9155586299999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3392.7632278599999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3368.60941667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3336.8360455799998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3457.4087955999998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3464.1730279499998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3431.5492187300001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3485.0571357700001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3486.7210086199998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3437.5265479999998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3285.9940355799999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3271.7549835899999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3255.3125325599999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3285.9386599099998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3322.3235726500002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3286.6878730499998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3308.9021566000001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3347.32448092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3402.2964512799999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3398.6816484400001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3183.27904893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3170.7509259600001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3450.4004893000001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3434.0566031499998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2971.2525015199999</v>
      </c>
      <c r="C36" s="128">
        <v>219.78143112999999</v>
      </c>
      <c r="D36" s="128">
        <v>187.8348708</v>
      </c>
      <c r="E36" s="128">
        <v>24.368209319999998</v>
      </c>
      <c r="F36" s="128">
        <v>21.19443794</v>
      </c>
      <c r="G36" s="128">
        <v>142.27222354</v>
      </c>
      <c r="H36" s="128">
        <v>31.946560330000001</v>
      </c>
      <c r="I36" s="128">
        <v>0</v>
      </c>
      <c r="J36" s="128">
        <v>31.946560330000001</v>
      </c>
      <c r="K36" s="128">
        <v>0</v>
      </c>
      <c r="L36" s="128">
        <v>2751.47107039</v>
      </c>
      <c r="M36" s="128">
        <v>1353.41243416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2984.0032236400002</v>
      </c>
      <c r="C37" s="128">
        <v>219.99477862000001</v>
      </c>
      <c r="D37" s="128">
        <v>188.04935832999999</v>
      </c>
      <c r="E37" s="128">
        <v>24.667177710000001</v>
      </c>
      <c r="F37" s="128">
        <v>21.190265459999999</v>
      </c>
      <c r="G37" s="128">
        <v>142.19191516000001</v>
      </c>
      <c r="H37" s="128">
        <v>31.945420290000001</v>
      </c>
      <c r="I37" s="128">
        <v>0</v>
      </c>
      <c r="J37" s="128">
        <v>31.945420290000001</v>
      </c>
      <c r="K37" s="128">
        <v>0</v>
      </c>
      <c r="L37" s="128">
        <v>2764.0084450200002</v>
      </c>
      <c r="M37" s="128">
        <v>1318.24992213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2978.59549251</v>
      </c>
      <c r="C38" s="128">
        <v>219.99247177999999</v>
      </c>
      <c r="D38" s="128">
        <v>188.04406746000001</v>
      </c>
      <c r="E38" s="128">
        <v>24.69256699</v>
      </c>
      <c r="F38" s="128">
        <v>21.185341600000001</v>
      </c>
      <c r="G38" s="128">
        <v>142.16615887</v>
      </c>
      <c r="H38" s="128">
        <v>31.948404320000002</v>
      </c>
      <c r="I38" s="128">
        <v>0</v>
      </c>
      <c r="J38" s="128">
        <v>31.948404320000002</v>
      </c>
      <c r="K38" s="128">
        <v>0</v>
      </c>
      <c r="L38" s="128">
        <v>2758.60302073</v>
      </c>
      <c r="M38" s="128">
        <v>1296.68533413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3000.6478282200001</v>
      </c>
      <c r="C39" s="128">
        <v>220.14330849999999</v>
      </c>
      <c r="D39" s="128">
        <v>188.19396707999999</v>
      </c>
      <c r="E39" s="128">
        <v>24.8757509</v>
      </c>
      <c r="F39" s="128">
        <v>21.169253009999998</v>
      </c>
      <c r="G39" s="128">
        <v>142.14896317</v>
      </c>
      <c r="H39" s="128">
        <v>31.94934142</v>
      </c>
      <c r="I39" s="128">
        <v>0</v>
      </c>
      <c r="J39" s="128">
        <v>31.94934142</v>
      </c>
      <c r="K39" s="128">
        <v>0</v>
      </c>
      <c r="L39" s="128">
        <v>2780.5045197200002</v>
      </c>
      <c r="M39" s="128">
        <v>1302.7710199999999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3023.4800250799999</v>
      </c>
      <c r="C40" s="128">
        <v>220.19621074</v>
      </c>
      <c r="D40" s="128">
        <v>188.24596242999999</v>
      </c>
      <c r="E40" s="128">
        <v>24.989524750000001</v>
      </c>
      <c r="F40" s="128">
        <v>21.168972620000002</v>
      </c>
      <c r="G40" s="128">
        <v>142.08746506</v>
      </c>
      <c r="H40" s="128">
        <v>31.950248309999999</v>
      </c>
      <c r="I40" s="128">
        <v>0</v>
      </c>
      <c r="J40" s="128">
        <v>31.950248309999999</v>
      </c>
      <c r="K40" s="128">
        <v>0</v>
      </c>
      <c r="L40" s="128">
        <v>2803.2838143399999</v>
      </c>
      <c r="M40" s="128">
        <v>1106.52163759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2689.1052973400001</v>
      </c>
      <c r="C41" s="128">
        <v>63.611630490000003</v>
      </c>
      <c r="D41" s="128">
        <v>31.66044509</v>
      </c>
      <c r="E41" s="128">
        <v>18.64386472</v>
      </c>
      <c r="F41" s="128">
        <v>10.28057617</v>
      </c>
      <c r="G41" s="128">
        <v>2.7360042</v>
      </c>
      <c r="H41" s="128">
        <v>31.9511854</v>
      </c>
      <c r="I41" s="128">
        <v>0</v>
      </c>
      <c r="J41" s="128">
        <v>31.9511854</v>
      </c>
      <c r="K41" s="128">
        <v>0</v>
      </c>
      <c r="L41" s="128">
        <v>2625.49366685</v>
      </c>
      <c r="M41" s="128">
        <v>921.36872955000001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2648.5335487000002</v>
      </c>
      <c r="C42" s="128">
        <v>63.143716980000001</v>
      </c>
      <c r="D42" s="128">
        <v>31.191594479999999</v>
      </c>
      <c r="E42" s="128">
        <v>18.656565279999999</v>
      </c>
      <c r="F42" s="128">
        <v>9.94545557</v>
      </c>
      <c r="G42" s="128">
        <v>2.5895736299999998</v>
      </c>
      <c r="H42" s="128">
        <v>31.952122500000002</v>
      </c>
      <c r="I42" s="128">
        <v>0</v>
      </c>
      <c r="J42" s="128">
        <v>31.952122500000002</v>
      </c>
      <c r="K42" s="128">
        <v>0</v>
      </c>
      <c r="L42" s="128">
        <v>2585.3898317200001</v>
      </c>
      <c r="M42" s="128">
        <v>932.11888195999995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2019.4597968</v>
      </c>
      <c r="C43" s="128">
        <v>28.81838084</v>
      </c>
      <c r="D43" s="128">
        <v>28.81838084</v>
      </c>
      <c r="E43" s="128">
        <v>18.856735839999999</v>
      </c>
      <c r="F43" s="128">
        <v>7.4812998899999998</v>
      </c>
      <c r="G43" s="128">
        <v>2.48034511</v>
      </c>
      <c r="H43" s="128">
        <v>0</v>
      </c>
      <c r="I43" s="128">
        <v>0</v>
      </c>
      <c r="J43" s="128">
        <v>0</v>
      </c>
      <c r="K43" s="128">
        <v>0</v>
      </c>
      <c r="L43" s="128">
        <v>1990.6414159600001</v>
      </c>
      <c r="M43" s="128">
        <v>539.95035719999998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1971.93466528</v>
      </c>
      <c r="C44" s="128">
        <v>29.09625776</v>
      </c>
      <c r="D44" s="128">
        <v>29.09625776</v>
      </c>
      <c r="E44" s="128">
        <v>19.169026460000001</v>
      </c>
      <c r="F44" s="128">
        <v>7.5935077</v>
      </c>
      <c r="G44" s="128">
        <v>2.3337235999999999</v>
      </c>
      <c r="H44" s="128">
        <v>0</v>
      </c>
      <c r="I44" s="128">
        <v>0</v>
      </c>
      <c r="J44" s="128">
        <v>0</v>
      </c>
      <c r="K44" s="128">
        <v>0</v>
      </c>
      <c r="L44" s="128">
        <v>1942.8384075199999</v>
      </c>
      <c r="M44" s="128">
        <v>560.85887300000002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1946.59490392</v>
      </c>
      <c r="C45" s="128">
        <v>28.82274258</v>
      </c>
      <c r="D45" s="128">
        <v>28.82274258</v>
      </c>
      <c r="E45" s="128">
        <v>18.907696999999999</v>
      </c>
      <c r="F45" s="128">
        <v>7.6900896400000001</v>
      </c>
      <c r="G45" s="128">
        <v>2.2249559400000001</v>
      </c>
      <c r="H45" s="128">
        <v>0</v>
      </c>
      <c r="I45" s="128">
        <v>0</v>
      </c>
      <c r="J45" s="128">
        <v>0</v>
      </c>
      <c r="K45" s="128">
        <v>0</v>
      </c>
      <c r="L45" s="128">
        <v>1917.7721613399999</v>
      </c>
      <c r="M45" s="128">
        <v>546.16360486999997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2304.7235394999998</v>
      </c>
      <c r="C46" s="128">
        <v>28.88613685</v>
      </c>
      <c r="D46" s="128">
        <v>28.88613685</v>
      </c>
      <c r="E46" s="128">
        <v>18.984646179999999</v>
      </c>
      <c r="F46" s="128">
        <v>7.8020693000000003</v>
      </c>
      <c r="G46" s="128">
        <v>2.09942137</v>
      </c>
      <c r="H46" s="128">
        <v>0</v>
      </c>
      <c r="I46" s="128">
        <v>0</v>
      </c>
      <c r="J46" s="128">
        <v>0</v>
      </c>
      <c r="K46" s="128">
        <v>0</v>
      </c>
      <c r="L46" s="128">
        <v>2275.8374026500001</v>
      </c>
      <c r="M46" s="128">
        <v>539.90260423999996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1845.3389742899999</v>
      </c>
      <c r="C47" s="128">
        <v>29.046177019999998</v>
      </c>
      <c r="D47" s="128">
        <v>29.046177019999998</v>
      </c>
      <c r="E47" s="128">
        <v>19.26754674</v>
      </c>
      <c r="F47" s="128">
        <v>7.82723893</v>
      </c>
      <c r="G47" s="128">
        <v>1.95139135</v>
      </c>
      <c r="H47" s="128">
        <v>0</v>
      </c>
      <c r="I47" s="128">
        <v>0</v>
      </c>
      <c r="J47" s="128">
        <v>0</v>
      </c>
      <c r="K47" s="128">
        <v>0</v>
      </c>
      <c r="L47" s="128">
        <v>1816.2927972699999</v>
      </c>
      <c r="M47" s="128">
        <v>532.72876085999997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2121.4210473799999</v>
      </c>
      <c r="C48" s="128">
        <v>29.20187194</v>
      </c>
      <c r="D48" s="128">
        <v>29.20187194</v>
      </c>
      <c r="E48" s="128">
        <v>19.531587259999998</v>
      </c>
      <c r="F48" s="128">
        <v>7.8217677600000002</v>
      </c>
      <c r="G48" s="128">
        <v>1.84851692</v>
      </c>
      <c r="H48" s="128">
        <v>0</v>
      </c>
      <c r="I48" s="128">
        <v>0</v>
      </c>
      <c r="J48" s="128">
        <v>0</v>
      </c>
      <c r="K48" s="128">
        <v>0</v>
      </c>
      <c r="L48" s="128">
        <v>2092.2191754400001</v>
      </c>
      <c r="M48" s="128">
        <v>615.76121111999998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2218.1998399600002</v>
      </c>
      <c r="C49" s="128">
        <v>21.828433839999999</v>
      </c>
      <c r="D49" s="128">
        <v>21.828433839999999</v>
      </c>
      <c r="E49" s="128">
        <v>19.8050578</v>
      </c>
      <c r="F49" s="128">
        <v>0.28118132000000001</v>
      </c>
      <c r="G49" s="128">
        <v>1.7421947200000001</v>
      </c>
      <c r="H49" s="128">
        <v>0</v>
      </c>
      <c r="I49" s="128">
        <v>0</v>
      </c>
      <c r="J49" s="128">
        <v>0</v>
      </c>
      <c r="K49" s="128">
        <v>0</v>
      </c>
      <c r="L49" s="128">
        <v>2196.3714061199998</v>
      </c>
      <c r="M49" s="128">
        <v>583.77705921999996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2241.0684854699998</v>
      </c>
      <c r="C50" s="128">
        <v>22.26620527</v>
      </c>
      <c r="D50" s="128">
        <v>22.26620527</v>
      </c>
      <c r="E50" s="128">
        <v>20.106818390000001</v>
      </c>
      <c r="F50" s="128">
        <v>0.44789622000000001</v>
      </c>
      <c r="G50" s="128">
        <v>1.7114906599999999</v>
      </c>
      <c r="H50" s="128">
        <v>0</v>
      </c>
      <c r="I50" s="128">
        <v>0</v>
      </c>
      <c r="J50" s="128">
        <v>0</v>
      </c>
      <c r="K50" s="128">
        <v>0</v>
      </c>
      <c r="L50" s="128">
        <v>2218.8022802</v>
      </c>
      <c r="M50" s="128">
        <v>582.74359589000005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2439.2580318400001</v>
      </c>
      <c r="C51" s="128">
        <v>27.76886455</v>
      </c>
      <c r="D51" s="128">
        <v>26.570013249999999</v>
      </c>
      <c r="E51" s="128">
        <v>20.389718949999999</v>
      </c>
      <c r="F51" s="128">
        <v>1.9143545500000001</v>
      </c>
      <c r="G51" s="128">
        <v>4.2659397500000003</v>
      </c>
      <c r="H51" s="128">
        <v>1.1988513000000001</v>
      </c>
      <c r="I51" s="128">
        <v>0</v>
      </c>
      <c r="J51" s="128">
        <v>0</v>
      </c>
      <c r="K51" s="128">
        <v>1.1988513000000001</v>
      </c>
      <c r="L51" s="128">
        <v>2411.4891672900003</v>
      </c>
      <c r="M51" s="128">
        <v>642.35277006000001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2317.72034076</v>
      </c>
      <c r="C52" s="128">
        <v>27.917156160000001</v>
      </c>
      <c r="D52" s="128">
        <v>26.698616220000002</v>
      </c>
      <c r="E52" s="128">
        <v>20.653759470000001</v>
      </c>
      <c r="F52" s="128">
        <v>1.93764056</v>
      </c>
      <c r="G52" s="128">
        <v>4.1072161899999999</v>
      </c>
      <c r="H52" s="128">
        <v>1.2185399400000001</v>
      </c>
      <c r="I52" s="128">
        <v>0</v>
      </c>
      <c r="J52" s="128">
        <v>0</v>
      </c>
      <c r="K52" s="128">
        <v>1.2185399400000001</v>
      </c>
      <c r="L52" s="128">
        <v>2289.8031845999999</v>
      </c>
      <c r="M52" s="128">
        <v>586.58161820999999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2370.69569546</v>
      </c>
      <c r="C53" s="128">
        <v>28.25424104</v>
      </c>
      <c r="D53" s="128">
        <v>26.991860540000001</v>
      </c>
      <c r="E53" s="128">
        <v>20.974380100000001</v>
      </c>
      <c r="F53" s="128">
        <v>1.9676237700000001</v>
      </c>
      <c r="G53" s="128">
        <v>4.0498566699999996</v>
      </c>
      <c r="H53" s="128">
        <v>1.2623804999999999</v>
      </c>
      <c r="I53" s="128">
        <v>0</v>
      </c>
      <c r="J53" s="128">
        <v>0</v>
      </c>
      <c r="K53" s="128">
        <v>1.2623804999999999</v>
      </c>
      <c r="L53" s="128">
        <v>2342.4414544199999</v>
      </c>
      <c r="M53" s="128">
        <v>599.96863953000002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2507.4266911200002</v>
      </c>
      <c r="C54" s="128">
        <v>28.675904540000001</v>
      </c>
      <c r="D54" s="128">
        <v>27.23853201</v>
      </c>
      <c r="E54" s="128">
        <v>21.247850639999999</v>
      </c>
      <c r="F54" s="128">
        <v>1.99759631</v>
      </c>
      <c r="G54" s="128">
        <v>3.9930850599999999</v>
      </c>
      <c r="H54" s="128">
        <v>1.43737253</v>
      </c>
      <c r="I54" s="128">
        <v>0</v>
      </c>
      <c r="J54" s="128">
        <v>0</v>
      </c>
      <c r="K54" s="128">
        <v>1.43737253</v>
      </c>
      <c r="L54" s="128">
        <v>2478.7507865799998</v>
      </c>
      <c r="M54" s="128">
        <v>397.0085881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2422.3041470100002</v>
      </c>
      <c r="C55" s="128">
        <v>31.408738970000002</v>
      </c>
      <c r="D55" s="128">
        <v>30.024551379999998</v>
      </c>
      <c r="E55" s="128">
        <v>21.54961123</v>
      </c>
      <c r="F55" s="128">
        <v>4.4683981599999996</v>
      </c>
      <c r="G55" s="128">
        <v>4.0065419899999997</v>
      </c>
      <c r="H55" s="128">
        <v>1.38418759</v>
      </c>
      <c r="I55" s="128">
        <v>0</v>
      </c>
      <c r="J55" s="128">
        <v>0</v>
      </c>
      <c r="K55" s="128">
        <v>1.38418759</v>
      </c>
      <c r="L55" s="128">
        <v>2390.8954080399999</v>
      </c>
      <c r="M55" s="128">
        <v>411.07730519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2429.6619215400001</v>
      </c>
      <c r="C56" s="128">
        <v>32.340956650000003</v>
      </c>
      <c r="D56" s="128">
        <v>30.939887030000001</v>
      </c>
      <c r="E56" s="128">
        <v>21.841941810000002</v>
      </c>
      <c r="F56" s="128">
        <v>4.4830337599999996</v>
      </c>
      <c r="G56" s="128">
        <v>4.6149114600000001</v>
      </c>
      <c r="H56" s="128">
        <v>1.4010696199999999</v>
      </c>
      <c r="I56" s="128">
        <v>0</v>
      </c>
      <c r="J56" s="128">
        <v>0</v>
      </c>
      <c r="K56" s="128">
        <v>1.4010696199999999</v>
      </c>
      <c r="L56" s="128">
        <v>2397.3209648900001</v>
      </c>
      <c r="M56" s="128">
        <v>421.50673054999999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2564.0250671399999</v>
      </c>
      <c r="C57" s="128">
        <v>26.394058879999999</v>
      </c>
      <c r="D57" s="128">
        <v>26.394058879999999</v>
      </c>
      <c r="E57" s="128">
        <v>22.10598233</v>
      </c>
      <c r="F57" s="128">
        <v>2.65400583</v>
      </c>
      <c r="G57" s="128">
        <v>1.63407072</v>
      </c>
      <c r="H57" s="128">
        <v>0</v>
      </c>
      <c r="I57" s="128">
        <v>0</v>
      </c>
      <c r="J57" s="128">
        <v>0</v>
      </c>
      <c r="K57" s="128">
        <v>0</v>
      </c>
      <c r="L57" s="128">
        <v>2537.6310082599998</v>
      </c>
      <c r="M57" s="128">
        <v>389.09976619000003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2608.46199884</v>
      </c>
      <c r="C58" s="128">
        <v>26.650396619999999</v>
      </c>
      <c r="D58" s="128">
        <v>26.650396619999999</v>
      </c>
      <c r="E58" s="128">
        <v>22.42660296</v>
      </c>
      <c r="F58" s="128">
        <v>2.6178362000000002</v>
      </c>
      <c r="G58" s="128">
        <v>1.6059574599999999</v>
      </c>
      <c r="H58" s="128">
        <v>0</v>
      </c>
      <c r="I58" s="128">
        <v>0</v>
      </c>
      <c r="J58" s="128">
        <v>0</v>
      </c>
      <c r="K58" s="128">
        <v>0</v>
      </c>
      <c r="L58" s="128">
        <v>2581.8116022200002</v>
      </c>
      <c r="M58" s="128">
        <v>591.94870202000004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2572.25710897</v>
      </c>
      <c r="C59" s="128">
        <v>26.52035163</v>
      </c>
      <c r="D59" s="128">
        <v>26.52035163</v>
      </c>
      <c r="E59" s="128">
        <v>0</v>
      </c>
      <c r="F59" s="128">
        <v>24.94254321</v>
      </c>
      <c r="G59" s="128">
        <v>1.57780842</v>
      </c>
      <c r="H59" s="128">
        <v>0</v>
      </c>
      <c r="I59" s="128">
        <v>0</v>
      </c>
      <c r="J59" s="128">
        <v>0</v>
      </c>
      <c r="K59" s="128">
        <v>0</v>
      </c>
      <c r="L59" s="128">
        <v>2545.7367573400002</v>
      </c>
      <c r="M59" s="128">
        <v>601.47199024999998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3302.9522736200001</v>
      </c>
      <c r="C60" s="128">
        <v>26.547521199999998</v>
      </c>
      <c r="D60" s="128">
        <v>26.547521199999998</v>
      </c>
      <c r="E60" s="128">
        <v>0</v>
      </c>
      <c r="F60" s="128">
        <v>25.005757790000001</v>
      </c>
      <c r="G60" s="128">
        <v>1.5417634099999999</v>
      </c>
      <c r="H60" s="128">
        <v>0</v>
      </c>
      <c r="I60" s="128">
        <v>0</v>
      </c>
      <c r="J60" s="128">
        <v>0</v>
      </c>
      <c r="K60" s="128">
        <v>0</v>
      </c>
      <c r="L60" s="128">
        <v>3276.40475242</v>
      </c>
      <c r="M60" s="128">
        <v>729.29814468999996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3003.0011233099999</v>
      </c>
      <c r="C61" s="128">
        <v>26.748190640000001</v>
      </c>
      <c r="D61" s="128">
        <v>26.748190640000001</v>
      </c>
      <c r="E61" s="128">
        <v>23.275304630000001</v>
      </c>
      <c r="F61" s="128">
        <v>1.9519750899999999</v>
      </c>
      <c r="G61" s="128">
        <v>1.5209109199999999</v>
      </c>
      <c r="H61" s="128">
        <v>0</v>
      </c>
      <c r="I61" s="128">
        <v>0</v>
      </c>
      <c r="J61" s="128">
        <v>0</v>
      </c>
      <c r="K61" s="128">
        <v>0</v>
      </c>
      <c r="L61" s="128">
        <v>2976.2529326700001</v>
      </c>
      <c r="M61" s="128">
        <v>698.20411543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2764.4671892900001</v>
      </c>
      <c r="C62" s="128">
        <v>26.957835599999999</v>
      </c>
      <c r="D62" s="128">
        <v>26.957835599999999</v>
      </c>
      <c r="E62" s="128">
        <v>23.5582052</v>
      </c>
      <c r="F62" s="128">
        <v>1.9072718799999999</v>
      </c>
      <c r="G62" s="128">
        <v>1.49235852</v>
      </c>
      <c r="H62" s="128">
        <v>0</v>
      </c>
      <c r="I62" s="128">
        <v>0</v>
      </c>
      <c r="J62" s="128">
        <v>0</v>
      </c>
      <c r="K62" s="128">
        <v>0</v>
      </c>
      <c r="L62" s="128">
        <v>2737.5093536899999</v>
      </c>
      <c r="M62" s="128">
        <v>621.75178943000003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2371.8752609399999</v>
      </c>
      <c r="C63" s="128">
        <v>27.109741450000001</v>
      </c>
      <c r="D63" s="128">
        <v>27.109741450000001</v>
      </c>
      <c r="E63" s="128">
        <v>23.780395760000001</v>
      </c>
      <c r="F63" s="128">
        <v>1.8650742600000001</v>
      </c>
      <c r="G63" s="128">
        <v>1.4642714299999999</v>
      </c>
      <c r="H63" s="128">
        <v>0</v>
      </c>
      <c r="I63" s="128">
        <v>0</v>
      </c>
      <c r="J63" s="128">
        <v>0</v>
      </c>
      <c r="K63" s="128">
        <v>0</v>
      </c>
      <c r="L63" s="128">
        <v>2344.7655194899999</v>
      </c>
      <c r="M63" s="128">
        <v>369.12552067000001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2365.72487748</v>
      </c>
      <c r="C64" s="128">
        <v>27.176798990000002</v>
      </c>
      <c r="D64" s="128">
        <v>27.176798990000002</v>
      </c>
      <c r="E64" s="128">
        <v>23.920589669999998</v>
      </c>
      <c r="F64" s="128">
        <v>1.8207773199999999</v>
      </c>
      <c r="G64" s="128">
        <v>1.435432</v>
      </c>
      <c r="H64" s="128">
        <v>0</v>
      </c>
      <c r="I64" s="128">
        <v>0</v>
      </c>
      <c r="J64" s="128">
        <v>0</v>
      </c>
      <c r="K64" s="128">
        <v>0</v>
      </c>
      <c r="L64" s="128">
        <v>2338.5480784900001</v>
      </c>
      <c r="M64" s="128">
        <v>353.18169060000002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2354.0436549299998</v>
      </c>
      <c r="C65" s="128">
        <v>27.092766489999999</v>
      </c>
      <c r="D65" s="128">
        <v>27.092766489999999</v>
      </c>
      <c r="E65" s="128">
        <v>23.906913589999998</v>
      </c>
      <c r="F65" s="128">
        <v>1.77867346</v>
      </c>
      <c r="G65" s="128">
        <v>1.4071794399999999</v>
      </c>
      <c r="H65" s="128">
        <v>0</v>
      </c>
      <c r="I65" s="128">
        <v>0</v>
      </c>
      <c r="J65" s="128">
        <v>0</v>
      </c>
      <c r="K65" s="128">
        <v>0</v>
      </c>
      <c r="L65" s="128">
        <v>2326.9508884400002</v>
      </c>
      <c r="M65" s="128">
        <v>356.82977062999998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2504.0673502</v>
      </c>
      <c r="C66" s="128">
        <v>27.321377139999999</v>
      </c>
      <c r="D66" s="128">
        <v>27.321377139999999</v>
      </c>
      <c r="E66" s="128">
        <v>24.188704179999998</v>
      </c>
      <c r="F66" s="128">
        <v>1.7354309699999999</v>
      </c>
      <c r="G66" s="128">
        <v>1.3972419899999999</v>
      </c>
      <c r="H66" s="128">
        <v>0</v>
      </c>
      <c r="I66" s="128">
        <v>0</v>
      </c>
      <c r="J66" s="128">
        <v>0</v>
      </c>
      <c r="K66" s="128">
        <v>0</v>
      </c>
      <c r="L66" s="128">
        <v>2476.7459730599999</v>
      </c>
      <c r="M66" s="128">
        <v>316.55537772999998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2398.6407945400001</v>
      </c>
      <c r="C67" s="128">
        <v>27.486605919999999</v>
      </c>
      <c r="D67" s="128">
        <v>27.486605919999999</v>
      </c>
      <c r="E67" s="128">
        <v>24.46140475</v>
      </c>
      <c r="F67" s="128">
        <v>1.51515007</v>
      </c>
      <c r="G67" s="128">
        <v>1.5100511000000001</v>
      </c>
      <c r="H67" s="128">
        <v>0</v>
      </c>
      <c r="I67" s="128">
        <v>0</v>
      </c>
      <c r="J67" s="128">
        <v>0</v>
      </c>
      <c r="K67" s="128">
        <v>0</v>
      </c>
      <c r="L67" s="128">
        <v>2371.1541886199998</v>
      </c>
      <c r="M67" s="128">
        <v>296.21819317000001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2496.8851362700002</v>
      </c>
      <c r="C68" s="128">
        <v>27.714632290000001</v>
      </c>
      <c r="D68" s="128">
        <v>27.714632290000001</v>
      </c>
      <c r="E68" s="128">
        <v>24.743195329999999</v>
      </c>
      <c r="F68" s="128">
        <v>1.4736405299999999</v>
      </c>
      <c r="G68" s="128">
        <v>1.49779643</v>
      </c>
      <c r="H68" s="128">
        <v>0</v>
      </c>
      <c r="I68" s="128">
        <v>0</v>
      </c>
      <c r="J68" s="128">
        <v>0</v>
      </c>
      <c r="K68" s="128">
        <v>0</v>
      </c>
      <c r="L68" s="128">
        <v>2469.1705039799999</v>
      </c>
      <c r="M68" s="128">
        <v>346.71987815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2522.0022293500001</v>
      </c>
      <c r="C69" s="128">
        <v>27.930792350000001</v>
      </c>
      <c r="D69" s="128">
        <v>27.930792350000001</v>
      </c>
      <c r="E69" s="128">
        <v>25.015895910000001</v>
      </c>
      <c r="F69" s="128">
        <v>1.4314214700000001</v>
      </c>
      <c r="G69" s="128">
        <v>1.4834749700000001</v>
      </c>
      <c r="H69" s="128">
        <v>0</v>
      </c>
      <c r="I69" s="128">
        <v>0</v>
      </c>
      <c r="J69" s="128">
        <v>0</v>
      </c>
      <c r="K69" s="128">
        <v>0</v>
      </c>
      <c r="L69" s="128">
        <v>2494.0714370000001</v>
      </c>
      <c r="M69" s="128">
        <v>335.76555593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2416.9214026700001</v>
      </c>
      <c r="C70" s="128">
        <v>28.003822370000002</v>
      </c>
      <c r="D70" s="128">
        <v>28.003822370000002</v>
      </c>
      <c r="E70" s="128">
        <v>25.247619820000001</v>
      </c>
      <c r="F70" s="128">
        <v>1.3895924200000001</v>
      </c>
      <c r="G70" s="128">
        <v>1.36661013</v>
      </c>
      <c r="H70" s="128">
        <v>0</v>
      </c>
      <c r="I70" s="128">
        <v>0</v>
      </c>
      <c r="J70" s="128">
        <v>0</v>
      </c>
      <c r="K70" s="128">
        <v>0</v>
      </c>
      <c r="L70" s="128">
        <v>2388.9175802999998</v>
      </c>
      <c r="M70" s="128">
        <v>394.35337838999999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2387.7380767599998</v>
      </c>
      <c r="C71" s="128">
        <v>28.2348873</v>
      </c>
      <c r="D71" s="128">
        <v>28.2348873</v>
      </c>
      <c r="E71" s="128">
        <v>25.52837706</v>
      </c>
      <c r="F71" s="128">
        <v>1.3471131599999999</v>
      </c>
      <c r="G71" s="128">
        <v>1.3593970799999999</v>
      </c>
      <c r="H71" s="128">
        <v>0</v>
      </c>
      <c r="I71" s="128">
        <v>0</v>
      </c>
      <c r="J71" s="128">
        <v>0</v>
      </c>
      <c r="K71" s="128">
        <v>0</v>
      </c>
      <c r="L71" s="128">
        <v>2359.5031894600002</v>
      </c>
      <c r="M71" s="128">
        <v>330.41200672000002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1986.4414686600001</v>
      </c>
      <c r="C72" s="128">
        <v>28.292994530000001</v>
      </c>
      <c r="D72" s="128">
        <v>28.292994530000001</v>
      </c>
      <c r="E72" s="128">
        <v>25.791020939999999</v>
      </c>
      <c r="F72" s="128">
        <v>1.1518357400000001</v>
      </c>
      <c r="G72" s="128">
        <v>1.3501378500000001</v>
      </c>
      <c r="H72" s="128">
        <v>0</v>
      </c>
      <c r="I72" s="128">
        <v>0</v>
      </c>
      <c r="J72" s="128">
        <v>0</v>
      </c>
      <c r="K72" s="128">
        <v>0</v>
      </c>
      <c r="L72" s="128">
        <v>1958.1484741300001</v>
      </c>
      <c r="M72" s="128">
        <v>335.43790278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2044.0110083699999</v>
      </c>
      <c r="C73" s="128">
        <v>27.342521789999999</v>
      </c>
      <c r="D73" s="128">
        <v>27.342521789999999</v>
      </c>
      <c r="E73" s="128">
        <v>24.942486580000001</v>
      </c>
      <c r="F73" s="128">
        <v>1.0573479100000001</v>
      </c>
      <c r="G73" s="128">
        <v>1.3426872999999999</v>
      </c>
      <c r="H73" s="128">
        <v>0</v>
      </c>
      <c r="I73" s="128">
        <v>0</v>
      </c>
      <c r="J73" s="128">
        <v>0</v>
      </c>
      <c r="K73" s="128">
        <v>0</v>
      </c>
      <c r="L73" s="128">
        <v>2016.66848658</v>
      </c>
      <c r="M73" s="128">
        <v>302.69983636000001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2005.1020947100001</v>
      </c>
      <c r="C74" s="128">
        <v>27.490162850000001</v>
      </c>
      <c r="D74" s="128">
        <v>27.490162850000001</v>
      </c>
      <c r="E74" s="128">
        <v>25.141069349999999</v>
      </c>
      <c r="F74" s="128">
        <v>1.01405659</v>
      </c>
      <c r="G74" s="128">
        <v>1.3350369099999999</v>
      </c>
      <c r="H74" s="128">
        <v>0</v>
      </c>
      <c r="I74" s="128">
        <v>0</v>
      </c>
      <c r="J74" s="128">
        <v>0</v>
      </c>
      <c r="K74" s="128">
        <v>0</v>
      </c>
      <c r="L74" s="128">
        <v>1977.6119318599999</v>
      </c>
      <c r="M74" s="128">
        <v>301.73808828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1941.8822597200001</v>
      </c>
      <c r="C75" s="128">
        <v>18.137328969999999</v>
      </c>
      <c r="D75" s="128">
        <v>18.137328969999999</v>
      </c>
      <c r="E75" s="128">
        <v>15.83842722</v>
      </c>
      <c r="F75" s="128">
        <v>0.97193578999999997</v>
      </c>
      <c r="G75" s="128">
        <v>1.3269659600000001</v>
      </c>
      <c r="H75" s="128">
        <v>0</v>
      </c>
      <c r="I75" s="128">
        <v>0</v>
      </c>
      <c r="J75" s="128">
        <v>0</v>
      </c>
      <c r="K75" s="128">
        <v>0</v>
      </c>
      <c r="L75" s="128">
        <v>1923.7449307500001</v>
      </c>
      <c r="M75" s="128">
        <v>284.60003793999999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2025.3122867300001</v>
      </c>
      <c r="C76" s="128">
        <v>18.156420489999999</v>
      </c>
      <c r="D76" s="128">
        <v>18.156420489999999</v>
      </c>
      <c r="E76" s="128">
        <v>15.908939480000001</v>
      </c>
      <c r="F76" s="128">
        <v>0.92855907000000004</v>
      </c>
      <c r="G76" s="128">
        <v>1.3189219400000001</v>
      </c>
      <c r="H76" s="128">
        <v>0</v>
      </c>
      <c r="I76" s="128">
        <v>0</v>
      </c>
      <c r="J76" s="128">
        <v>0</v>
      </c>
      <c r="K76" s="128">
        <v>0</v>
      </c>
      <c r="L76" s="128">
        <v>2007.15586624</v>
      </c>
      <c r="M76" s="128">
        <v>294.71487051999998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1858.7705782600001</v>
      </c>
      <c r="C77" s="128">
        <v>18.061127769999999</v>
      </c>
      <c r="D77" s="128">
        <v>18.061127769999999</v>
      </c>
      <c r="E77" s="128">
        <v>15.96433146</v>
      </c>
      <c r="F77" s="128">
        <v>0.78546713000000001</v>
      </c>
      <c r="G77" s="128">
        <v>1.31132918</v>
      </c>
      <c r="H77" s="128">
        <v>0</v>
      </c>
      <c r="I77" s="128">
        <v>0</v>
      </c>
      <c r="J77" s="128">
        <v>0</v>
      </c>
      <c r="K77" s="128">
        <v>0</v>
      </c>
      <c r="L77" s="128">
        <v>1840.7094504900001</v>
      </c>
      <c r="M77" s="128">
        <v>380.71163014000001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2038.9540218899999</v>
      </c>
      <c r="C78" s="128">
        <v>17.44281239</v>
      </c>
      <c r="D78" s="128">
        <v>17.44281239</v>
      </c>
      <c r="E78" s="128">
        <v>15.447671379999999</v>
      </c>
      <c r="F78" s="128">
        <v>0.69194531000000004</v>
      </c>
      <c r="G78" s="128">
        <v>1.3031957000000001</v>
      </c>
      <c r="H78" s="128">
        <v>0</v>
      </c>
      <c r="I78" s="128">
        <v>0</v>
      </c>
      <c r="J78" s="128">
        <v>0</v>
      </c>
      <c r="K78" s="128">
        <v>0</v>
      </c>
      <c r="L78" s="128">
        <v>2021.5112094999999</v>
      </c>
      <c r="M78" s="128">
        <v>431.35076531999988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2009.14391062</v>
      </c>
      <c r="C79" s="128">
        <v>17.443596509999999</v>
      </c>
      <c r="D79" s="128">
        <v>17.443596509999999</v>
      </c>
      <c r="E79" s="128">
        <v>15.499748390000001</v>
      </c>
      <c r="F79" s="128">
        <v>0.64904249000000003</v>
      </c>
      <c r="G79" s="128">
        <v>1.2948056299999999</v>
      </c>
      <c r="H79" s="128">
        <v>0</v>
      </c>
      <c r="I79" s="128">
        <v>0</v>
      </c>
      <c r="J79" s="128">
        <v>0</v>
      </c>
      <c r="K79" s="128">
        <v>0</v>
      </c>
      <c r="L79" s="128">
        <v>1991.7003141099999</v>
      </c>
      <c r="M79" s="128">
        <v>402.38084830000008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1892.80290758</v>
      </c>
      <c r="C80" s="128">
        <v>16.402162860000001</v>
      </c>
      <c r="D80" s="128">
        <v>16.402162860000001</v>
      </c>
      <c r="E80" s="128">
        <v>14.527783640000001</v>
      </c>
      <c r="F80" s="128">
        <v>0.58739642000000003</v>
      </c>
      <c r="G80" s="128">
        <v>1.2869828000000001</v>
      </c>
      <c r="H80" s="128">
        <v>0</v>
      </c>
      <c r="I80" s="128">
        <v>0</v>
      </c>
      <c r="J80" s="128">
        <v>0</v>
      </c>
      <c r="K80" s="128">
        <v>0</v>
      </c>
      <c r="L80" s="128">
        <v>1876.4007447199999</v>
      </c>
      <c r="M80" s="128">
        <v>240.26067723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2027.5668993500001</v>
      </c>
      <c r="C81" s="128">
        <v>16.350395679999998</v>
      </c>
      <c r="D81" s="128">
        <v>16.350395679999998</v>
      </c>
      <c r="E81" s="128">
        <v>14.527783640000001</v>
      </c>
      <c r="F81" s="128">
        <v>0.54437115999999997</v>
      </c>
      <c r="G81" s="128">
        <v>1.27824088</v>
      </c>
      <c r="H81" s="128">
        <v>0</v>
      </c>
      <c r="I81" s="128">
        <v>0</v>
      </c>
      <c r="J81" s="128">
        <v>0</v>
      </c>
      <c r="K81" s="128">
        <v>0</v>
      </c>
      <c r="L81" s="128">
        <v>2011.2165036700001</v>
      </c>
      <c r="M81" s="128">
        <v>246.37163512999999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2248.4423535800001</v>
      </c>
      <c r="C82" s="128">
        <v>16.301391840000001</v>
      </c>
      <c r="D82" s="128">
        <v>16.301391840000001</v>
      </c>
      <c r="E82" s="128">
        <v>14.527783640000001</v>
      </c>
      <c r="F82" s="128">
        <v>0.50233483999999995</v>
      </c>
      <c r="G82" s="128">
        <v>1.2712733599999999</v>
      </c>
      <c r="H82" s="128">
        <v>0</v>
      </c>
      <c r="I82" s="128">
        <v>0</v>
      </c>
      <c r="J82" s="128">
        <v>0</v>
      </c>
      <c r="K82" s="128">
        <v>0</v>
      </c>
      <c r="L82" s="128">
        <v>2232.14096174</v>
      </c>
      <c r="M82" s="128">
        <v>289.20901164999998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2158.5728166600002</v>
      </c>
      <c r="C83" s="128">
        <v>16.251132980000001</v>
      </c>
      <c r="D83" s="128">
        <v>16.251132980000001</v>
      </c>
      <c r="E83" s="128">
        <v>14.527783640000001</v>
      </c>
      <c r="F83" s="128">
        <v>0.46011348000000002</v>
      </c>
      <c r="G83" s="128">
        <v>1.26323586</v>
      </c>
      <c r="H83" s="128">
        <v>0</v>
      </c>
      <c r="I83" s="128">
        <v>0</v>
      </c>
      <c r="J83" s="128">
        <v>0</v>
      </c>
      <c r="K83" s="128">
        <v>0</v>
      </c>
      <c r="L83" s="128">
        <v>2142.3216836800002</v>
      </c>
      <c r="M83" s="128">
        <v>183.15389340999999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2170.5003406699998</v>
      </c>
      <c r="C84" s="128">
        <v>16.199088419999999</v>
      </c>
      <c r="D84" s="128">
        <v>16.199088419999999</v>
      </c>
      <c r="E84" s="128">
        <v>14.527783640000001</v>
      </c>
      <c r="F84" s="128">
        <v>0.41690137999999999</v>
      </c>
      <c r="G84" s="128">
        <v>1.2544033999999999</v>
      </c>
      <c r="H84" s="128">
        <v>0</v>
      </c>
      <c r="I84" s="128">
        <v>0</v>
      </c>
      <c r="J84" s="128">
        <v>0</v>
      </c>
      <c r="K84" s="128">
        <v>0</v>
      </c>
      <c r="L84" s="128">
        <v>2154.3012522499998</v>
      </c>
      <c r="M84" s="128">
        <v>269.85279695999998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2285.9425315899998</v>
      </c>
      <c r="C85" s="128">
        <v>16.026564960000002</v>
      </c>
      <c r="D85" s="128">
        <v>16.026564960000002</v>
      </c>
      <c r="E85" s="128">
        <v>14.527783640000001</v>
      </c>
      <c r="F85" s="128">
        <v>0.25146727000000002</v>
      </c>
      <c r="G85" s="128">
        <v>1.24731405</v>
      </c>
      <c r="H85" s="128">
        <v>0</v>
      </c>
      <c r="I85" s="128">
        <v>0</v>
      </c>
      <c r="J85" s="128">
        <v>0</v>
      </c>
      <c r="K85" s="128">
        <v>0</v>
      </c>
      <c r="L85" s="128">
        <v>2269.9159666300002</v>
      </c>
      <c r="M85" s="128">
        <v>306.99971922999998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2327.8947911499999</v>
      </c>
      <c r="C86" s="128">
        <v>15.96659359</v>
      </c>
      <c r="D86" s="128">
        <v>15.96659359</v>
      </c>
      <c r="E86" s="128">
        <v>14.527783640000001</v>
      </c>
      <c r="F86" s="128">
        <v>0.19985616</v>
      </c>
      <c r="G86" s="128">
        <v>1.2389537900000001</v>
      </c>
      <c r="H86" s="128">
        <v>0</v>
      </c>
      <c r="I86" s="128">
        <v>0</v>
      </c>
      <c r="J86" s="128">
        <v>0</v>
      </c>
      <c r="K86" s="128">
        <v>0</v>
      </c>
      <c r="L86" s="128">
        <v>2311.9281975599997</v>
      </c>
      <c r="M86" s="128">
        <v>380.33371467000001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2380.9449928200002</v>
      </c>
      <c r="C87" s="128">
        <v>15.759894640000001</v>
      </c>
      <c r="D87" s="128">
        <v>15.759894640000001</v>
      </c>
      <c r="E87" s="128">
        <v>14.527783640000001</v>
      </c>
      <c r="F87" s="128">
        <v>2.1555599999999999E-3</v>
      </c>
      <c r="G87" s="128">
        <v>1.2299554399999999</v>
      </c>
      <c r="H87" s="128">
        <v>0</v>
      </c>
      <c r="I87" s="128">
        <v>0</v>
      </c>
      <c r="J87" s="128">
        <v>0</v>
      </c>
      <c r="K87" s="128">
        <v>0</v>
      </c>
      <c r="L87" s="128">
        <v>2365.1850981799998</v>
      </c>
      <c r="M87" s="128">
        <v>271.44182927000003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2496.23059607</v>
      </c>
      <c r="C88" s="128">
        <v>15.748651260000001</v>
      </c>
      <c r="D88" s="128">
        <v>15.748651260000001</v>
      </c>
      <c r="E88" s="128">
        <v>14.527783640000001</v>
      </c>
      <c r="F88" s="128">
        <v>0</v>
      </c>
      <c r="G88" s="128">
        <v>1.2208676199999999</v>
      </c>
      <c r="H88" s="128">
        <v>0</v>
      </c>
      <c r="I88" s="128">
        <v>0</v>
      </c>
      <c r="J88" s="128">
        <v>0</v>
      </c>
      <c r="K88" s="128">
        <v>0</v>
      </c>
      <c r="L88" s="128">
        <v>2480.4819448100002</v>
      </c>
      <c r="M88" s="128">
        <v>315.85984732999998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2476.6075205500001</v>
      </c>
      <c r="C89" s="128">
        <v>15.74089882</v>
      </c>
      <c r="D89" s="128">
        <v>15.74089882</v>
      </c>
      <c r="E89" s="128">
        <v>14.527783640000001</v>
      </c>
      <c r="F89" s="128">
        <v>0</v>
      </c>
      <c r="G89" s="128">
        <v>1.21311518</v>
      </c>
      <c r="H89" s="128">
        <v>0</v>
      </c>
      <c r="I89" s="128">
        <v>0</v>
      </c>
      <c r="J89" s="128">
        <v>0</v>
      </c>
      <c r="K89" s="128">
        <v>0</v>
      </c>
      <c r="L89" s="128">
        <v>2460.8666217300001</v>
      </c>
      <c r="M89" s="128">
        <v>325.96820250000002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2614.7000119700001</v>
      </c>
      <c r="C90" s="128">
        <v>15.7329027</v>
      </c>
      <c r="D90" s="128">
        <v>15.7329027</v>
      </c>
      <c r="E90" s="128">
        <v>14.527783640000001</v>
      </c>
      <c r="F90" s="128">
        <v>0</v>
      </c>
      <c r="G90" s="128">
        <v>1.2051190599999999</v>
      </c>
      <c r="H90" s="128">
        <v>0</v>
      </c>
      <c r="I90" s="128">
        <v>0</v>
      </c>
      <c r="J90" s="128">
        <v>0</v>
      </c>
      <c r="K90" s="128">
        <v>0</v>
      </c>
      <c r="L90" s="128">
        <v>2598.96710927</v>
      </c>
      <c r="M90" s="128">
        <v>610.65446885999995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2729.0319650900001</v>
      </c>
      <c r="C91" s="128">
        <v>15.725821229999999</v>
      </c>
      <c r="D91" s="128">
        <v>15.725821229999999</v>
      </c>
      <c r="E91" s="128">
        <v>14.527783640000001</v>
      </c>
      <c r="F91" s="128">
        <v>0</v>
      </c>
      <c r="G91" s="128">
        <v>1.19803759</v>
      </c>
      <c r="H91" s="128">
        <v>0</v>
      </c>
      <c r="I91" s="128">
        <v>0</v>
      </c>
      <c r="J91" s="128">
        <v>0</v>
      </c>
      <c r="K91" s="128">
        <v>0</v>
      </c>
      <c r="L91" s="128">
        <v>2713.3061438599998</v>
      </c>
      <c r="M91" s="128">
        <v>414.89101868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2756.6203961800002</v>
      </c>
      <c r="C92" s="128">
        <v>15.71689033</v>
      </c>
      <c r="D92" s="128">
        <v>15.71689033</v>
      </c>
      <c r="E92" s="128">
        <v>14.527783640000001</v>
      </c>
      <c r="F92" s="128">
        <v>0</v>
      </c>
      <c r="G92" s="128">
        <v>1.18910669</v>
      </c>
      <c r="H92" s="128">
        <v>0</v>
      </c>
      <c r="I92" s="128">
        <v>0</v>
      </c>
      <c r="J92" s="128">
        <v>0</v>
      </c>
      <c r="K92" s="128">
        <v>0</v>
      </c>
      <c r="L92" s="128">
        <v>2740.9035058499999</v>
      </c>
      <c r="M92" s="128">
        <v>447.93750483000002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2804.1300879</v>
      </c>
      <c r="C93" s="128">
        <v>10.919438359999999</v>
      </c>
      <c r="D93" s="128">
        <v>10.919438359999999</v>
      </c>
      <c r="E93" s="128">
        <v>9.7385369300000004</v>
      </c>
      <c r="F93" s="128">
        <v>0</v>
      </c>
      <c r="G93" s="128">
        <v>1.18090143</v>
      </c>
      <c r="H93" s="128">
        <v>0</v>
      </c>
      <c r="I93" s="128">
        <v>0</v>
      </c>
      <c r="J93" s="128">
        <v>0</v>
      </c>
      <c r="K93" s="128">
        <v>0</v>
      </c>
      <c r="L93" s="128">
        <v>2793.2106495400003</v>
      </c>
      <c r="M93" s="128">
        <v>468.46634074000002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2783.3779036000001</v>
      </c>
      <c r="C94" s="128">
        <v>19.025548100000002</v>
      </c>
      <c r="D94" s="128">
        <v>19.025548100000002</v>
      </c>
      <c r="E94" s="128">
        <v>9.7385369300000004</v>
      </c>
      <c r="F94" s="128">
        <v>8.1315416299999992</v>
      </c>
      <c r="G94" s="128">
        <v>1.1554695399999999</v>
      </c>
      <c r="H94" s="128">
        <v>0</v>
      </c>
      <c r="I94" s="128">
        <v>0</v>
      </c>
      <c r="J94" s="128">
        <v>0</v>
      </c>
      <c r="K94" s="128">
        <v>0</v>
      </c>
      <c r="L94" s="128">
        <v>2764.3523555000002</v>
      </c>
      <c r="M94" s="128">
        <v>499.29201128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2919.1320222899999</v>
      </c>
      <c r="C95" s="128">
        <v>24.323253140000006</v>
      </c>
      <c r="D95" s="128">
        <v>24.323253140000006</v>
      </c>
      <c r="E95" s="128">
        <v>9.7385369300000004</v>
      </c>
      <c r="F95" s="128">
        <v>12.619916070000002</v>
      </c>
      <c r="G95" s="128">
        <v>1.9648001400000001</v>
      </c>
      <c r="H95" s="128">
        <v>0</v>
      </c>
      <c r="I95" s="128">
        <v>0</v>
      </c>
      <c r="J95" s="128">
        <v>0</v>
      </c>
      <c r="K95" s="128">
        <v>0</v>
      </c>
      <c r="L95" s="128">
        <v>2894.80876915</v>
      </c>
      <c r="M95" s="128">
        <v>497.72590172999998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2904.8841349200002</v>
      </c>
      <c r="C96" s="128">
        <v>21.25559076</v>
      </c>
      <c r="D96" s="128">
        <v>21.25559076</v>
      </c>
      <c r="E96" s="128">
        <v>9.7385369300000004</v>
      </c>
      <c r="F96" s="128">
        <v>9.5458783199999999</v>
      </c>
      <c r="G96" s="128">
        <v>1.9711755099999999</v>
      </c>
      <c r="H96" s="128">
        <v>0</v>
      </c>
      <c r="I96" s="128">
        <v>0</v>
      </c>
      <c r="J96" s="128">
        <v>0</v>
      </c>
      <c r="K96" s="128">
        <v>0</v>
      </c>
      <c r="L96" s="128">
        <v>2883.6285441600003</v>
      </c>
      <c r="M96" s="128">
        <v>529.56887795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2970.4651574300001</v>
      </c>
      <c r="C97" s="128">
        <v>26.974020619999997</v>
      </c>
      <c r="D97" s="128">
        <v>26.974020619999997</v>
      </c>
      <c r="E97" s="128">
        <v>15.44533468</v>
      </c>
      <c r="F97" s="128">
        <v>9.5474364099999995</v>
      </c>
      <c r="G97" s="128">
        <v>1.9812495299999999</v>
      </c>
      <c r="H97" s="128">
        <v>0</v>
      </c>
      <c r="I97" s="128">
        <v>0</v>
      </c>
      <c r="J97" s="128">
        <v>0</v>
      </c>
      <c r="K97" s="128">
        <v>0</v>
      </c>
      <c r="L97" s="128">
        <v>2943.4911368100002</v>
      </c>
      <c r="M97" s="128">
        <v>581.78567994000002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2931.51536446</v>
      </c>
      <c r="C98" s="128">
        <v>26.942928550000001</v>
      </c>
      <c r="D98" s="128">
        <v>26.942928550000001</v>
      </c>
      <c r="E98" s="128">
        <v>15.44533468</v>
      </c>
      <c r="F98" s="128">
        <v>9.5084787000000013</v>
      </c>
      <c r="G98" s="128">
        <v>1.98911517</v>
      </c>
      <c r="H98" s="128">
        <v>0</v>
      </c>
      <c r="I98" s="128">
        <v>0</v>
      </c>
      <c r="J98" s="128">
        <v>0</v>
      </c>
      <c r="K98" s="128">
        <v>0</v>
      </c>
      <c r="L98" s="128">
        <v>2904.5724359100004</v>
      </c>
      <c r="M98" s="128">
        <v>468.95105826999998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3078.8436895099999</v>
      </c>
      <c r="C99" s="128">
        <v>26.919530560000002</v>
      </c>
      <c r="D99" s="128">
        <v>26.919530560000002</v>
      </c>
      <c r="E99" s="128">
        <v>15.44533468</v>
      </c>
      <c r="F99" s="128">
        <v>9.4771436900000001</v>
      </c>
      <c r="G99" s="128">
        <v>1.99705219</v>
      </c>
      <c r="H99" s="128">
        <v>0</v>
      </c>
      <c r="I99" s="128">
        <v>0</v>
      </c>
      <c r="J99" s="128">
        <v>0</v>
      </c>
      <c r="K99" s="128">
        <v>0</v>
      </c>
      <c r="L99" s="128">
        <v>3051.9241589500002</v>
      </c>
      <c r="M99" s="128">
        <v>616.48436947000005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3313.5948307600001</v>
      </c>
      <c r="C100" s="128">
        <v>26.888449340000001</v>
      </c>
      <c r="D100" s="128">
        <v>26.888449340000001</v>
      </c>
      <c r="E100" s="128">
        <v>15.44533468</v>
      </c>
      <c r="F100" s="128">
        <v>9.4373298500000011</v>
      </c>
      <c r="G100" s="128">
        <v>2.0057848100000002</v>
      </c>
      <c r="H100" s="128">
        <v>0</v>
      </c>
      <c r="I100" s="128">
        <v>0</v>
      </c>
      <c r="J100" s="128">
        <v>0</v>
      </c>
      <c r="K100" s="128">
        <v>0</v>
      </c>
      <c r="L100" s="128">
        <v>3286.7063814199996</v>
      </c>
      <c r="M100" s="128">
        <v>657.42028103999996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3463.2542845500002</v>
      </c>
      <c r="C101" s="128">
        <v>67.520571410000002</v>
      </c>
      <c r="D101" s="128">
        <v>26.864642240000002</v>
      </c>
      <c r="E101" s="128">
        <v>15.44533468</v>
      </c>
      <c r="F101" s="128">
        <v>9.4055726899999996</v>
      </c>
      <c r="G101" s="128">
        <v>2.01373487</v>
      </c>
      <c r="H101" s="128">
        <v>40.65592917</v>
      </c>
      <c r="I101" s="128">
        <v>0</v>
      </c>
      <c r="J101" s="128">
        <v>40.65592917</v>
      </c>
      <c r="K101" s="128">
        <v>0</v>
      </c>
      <c r="L101" s="128">
        <v>3395.7337131399995</v>
      </c>
      <c r="M101" s="128">
        <v>691.21467118999999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3653.8269953399999</v>
      </c>
      <c r="C102" s="128">
        <v>69.767625879999997</v>
      </c>
      <c r="D102" s="128">
        <v>26.77559265</v>
      </c>
      <c r="E102" s="128">
        <v>15.44533468</v>
      </c>
      <c r="F102" s="128">
        <v>9.3697963800000004</v>
      </c>
      <c r="G102" s="128">
        <v>1.96046159</v>
      </c>
      <c r="H102" s="128">
        <v>42.992033229999997</v>
      </c>
      <c r="I102" s="128">
        <v>0</v>
      </c>
      <c r="J102" s="128">
        <v>42.992033229999997</v>
      </c>
      <c r="K102" s="128">
        <v>0</v>
      </c>
      <c r="L102" s="128">
        <v>3584.0593694600002</v>
      </c>
      <c r="M102" s="128">
        <v>595.09235204000004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3733.1419853299999</v>
      </c>
      <c r="C103" s="128">
        <v>69.870029620000011</v>
      </c>
      <c r="D103" s="128">
        <v>26.732211220000003</v>
      </c>
      <c r="E103" s="128">
        <v>15.44533468</v>
      </c>
      <c r="F103" s="128">
        <v>9.3184592899999998</v>
      </c>
      <c r="G103" s="128">
        <v>1.9684172500000001</v>
      </c>
      <c r="H103" s="128">
        <v>43.137818400000008</v>
      </c>
      <c r="I103" s="128">
        <v>0</v>
      </c>
      <c r="J103" s="128">
        <v>43.137818400000008</v>
      </c>
      <c r="K103" s="128">
        <v>0</v>
      </c>
      <c r="L103" s="128">
        <v>3663.2719557100004</v>
      </c>
      <c r="M103" s="128">
        <v>590.36036435999995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3878.8885397099998</v>
      </c>
      <c r="C104" s="128">
        <v>68.244768730000004</v>
      </c>
      <c r="D104" s="128">
        <v>26.709582239999996</v>
      </c>
      <c r="E104" s="128">
        <v>15.44533468</v>
      </c>
      <c r="F104" s="128">
        <v>9.2869747899999986</v>
      </c>
      <c r="G104" s="128">
        <v>1.9772727699999999</v>
      </c>
      <c r="H104" s="128">
        <v>41.535186490000001</v>
      </c>
      <c r="I104" s="128">
        <v>0</v>
      </c>
      <c r="J104" s="128">
        <v>41.535186490000001</v>
      </c>
      <c r="K104" s="128">
        <v>0</v>
      </c>
      <c r="L104" s="128">
        <v>3810.6437709799993</v>
      </c>
      <c r="M104" s="128">
        <v>611.22342307999998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3822.2475937600002</v>
      </c>
      <c r="C105" s="128">
        <v>399.98222231</v>
      </c>
      <c r="D105" s="128">
        <v>28.501536910000002</v>
      </c>
      <c r="E105" s="128">
        <v>15.44533468</v>
      </c>
      <c r="F105" s="128">
        <v>11.070926460000001</v>
      </c>
      <c r="G105" s="128">
        <v>1.9852757699999999</v>
      </c>
      <c r="H105" s="128">
        <v>371.48068539999997</v>
      </c>
      <c r="I105" s="128">
        <v>0</v>
      </c>
      <c r="J105" s="128">
        <v>41.175650730000001</v>
      </c>
      <c r="K105" s="128">
        <v>330.30503467</v>
      </c>
      <c r="L105" s="128">
        <v>3422.2653714500002</v>
      </c>
      <c r="M105" s="128">
        <v>644.24300485000003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3931.7163885499999</v>
      </c>
      <c r="C106" s="128">
        <v>434.52239247</v>
      </c>
      <c r="D106" s="128">
        <v>26.954140670000001</v>
      </c>
      <c r="E106" s="128">
        <v>15.44533468</v>
      </c>
      <c r="F106" s="128">
        <v>11.087754629999999</v>
      </c>
      <c r="G106" s="128">
        <v>0.42105136000000004</v>
      </c>
      <c r="H106" s="128">
        <v>407.56825179999998</v>
      </c>
      <c r="I106" s="128">
        <v>0</v>
      </c>
      <c r="J106" s="128">
        <v>39.66912559</v>
      </c>
      <c r="K106" s="128">
        <v>367.89912620999996</v>
      </c>
      <c r="L106" s="128">
        <v>3497.19399608</v>
      </c>
      <c r="M106" s="128">
        <v>654.45380435000004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3767.9195081900002</v>
      </c>
      <c r="C107" s="128">
        <v>516.51853146999997</v>
      </c>
      <c r="D107" s="128">
        <v>36.50794981</v>
      </c>
      <c r="E107" s="128">
        <v>15.5060264</v>
      </c>
      <c r="F107" s="128">
        <v>20.58736481</v>
      </c>
      <c r="G107" s="128">
        <v>0.4145586</v>
      </c>
      <c r="H107" s="128">
        <v>480.01058166000001</v>
      </c>
      <c r="I107" s="128">
        <v>0</v>
      </c>
      <c r="J107" s="128">
        <v>38.933162879999998</v>
      </c>
      <c r="K107" s="128">
        <v>441.07741878000002</v>
      </c>
      <c r="L107" s="128">
        <v>3251.40097672</v>
      </c>
      <c r="M107" s="128">
        <v>619.11442982999995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3704.28753452</v>
      </c>
      <c r="C108" s="128">
        <v>488.86248064</v>
      </c>
      <c r="D108" s="128">
        <v>11.315006889999999</v>
      </c>
      <c r="E108" s="128">
        <v>0</v>
      </c>
      <c r="F108" s="128">
        <v>10.907465889999999</v>
      </c>
      <c r="G108" s="128">
        <v>0.40754099999999999</v>
      </c>
      <c r="H108" s="128">
        <v>477.54747374999999</v>
      </c>
      <c r="I108" s="128">
        <v>0</v>
      </c>
      <c r="J108" s="128">
        <v>37.009014020000002</v>
      </c>
      <c r="K108" s="128">
        <v>440.53845973</v>
      </c>
      <c r="L108" s="128">
        <v>3215.4250538800002</v>
      </c>
      <c r="M108" s="128">
        <v>610.26487180000004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3589.4116972900001</v>
      </c>
      <c r="C109" s="128">
        <v>492.78596018000002</v>
      </c>
      <c r="D109" s="128">
        <v>12.80596734</v>
      </c>
      <c r="E109" s="128">
        <v>1.57333806</v>
      </c>
      <c r="F109" s="128">
        <v>11.232629279999999</v>
      </c>
      <c r="G109" s="128">
        <v>0</v>
      </c>
      <c r="H109" s="128">
        <v>479.97999284000002</v>
      </c>
      <c r="I109" s="128">
        <v>0</v>
      </c>
      <c r="J109" s="128">
        <v>36.110523540000003</v>
      </c>
      <c r="K109" s="128">
        <v>443.86946929999999</v>
      </c>
      <c r="L109" s="128">
        <v>3096.62573711</v>
      </c>
      <c r="M109" s="128">
        <v>602.86031101000003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3518.4844999799998</v>
      </c>
      <c r="C110" s="128">
        <v>475.76616651000001</v>
      </c>
      <c r="D110" s="128">
        <v>12.878975459999999</v>
      </c>
      <c r="E110" s="128">
        <v>0.13145609999999999</v>
      </c>
      <c r="F110" s="128">
        <v>12.35259984</v>
      </c>
      <c r="G110" s="128">
        <v>0.39491952000000002</v>
      </c>
      <c r="H110" s="128">
        <v>462.88719105000001</v>
      </c>
      <c r="I110" s="128">
        <v>0</v>
      </c>
      <c r="J110" s="128">
        <v>34.301134679999997</v>
      </c>
      <c r="K110" s="128">
        <v>428.58605636999999</v>
      </c>
      <c r="L110" s="128">
        <v>3042.7183334699998</v>
      </c>
      <c r="M110" s="128">
        <v>572.88943365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3644.4042015599998</v>
      </c>
      <c r="C111" s="128">
        <v>474.83540822999998</v>
      </c>
      <c r="D111" s="128">
        <v>12.92647607</v>
      </c>
      <c r="E111" s="128">
        <v>0.25865199</v>
      </c>
      <c r="F111" s="128">
        <v>12.27922802</v>
      </c>
      <c r="G111" s="128">
        <v>0.38859606000000002</v>
      </c>
      <c r="H111" s="128">
        <v>461.90893216000001</v>
      </c>
      <c r="I111" s="128">
        <v>0</v>
      </c>
      <c r="J111" s="128">
        <v>33.949736000000001</v>
      </c>
      <c r="K111" s="128">
        <v>427.95919615999998</v>
      </c>
      <c r="L111" s="128">
        <v>3169.5687933300001</v>
      </c>
      <c r="M111" s="128">
        <v>596.61075690999996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3708.2991913999999</v>
      </c>
      <c r="C112" s="128">
        <v>454.17088042</v>
      </c>
      <c r="D112" s="128">
        <v>11.345179269999999</v>
      </c>
      <c r="E112" s="128">
        <v>0</v>
      </c>
      <c r="F112" s="128">
        <v>10.96414244</v>
      </c>
      <c r="G112" s="128">
        <v>0.38103682999999999</v>
      </c>
      <c r="H112" s="128">
        <v>442.82570114999999</v>
      </c>
      <c r="I112" s="128">
        <v>0</v>
      </c>
      <c r="J112" s="128">
        <v>33.059451660000001</v>
      </c>
      <c r="K112" s="128">
        <v>409.76624949000001</v>
      </c>
      <c r="L112" s="128">
        <v>3254.1283109800002</v>
      </c>
      <c r="M112" s="128">
        <v>619.60395669000002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3669.5527158599998</v>
      </c>
      <c r="C113" s="128">
        <v>426.45923934000001</v>
      </c>
      <c r="D113" s="128">
        <v>10.324965479999999</v>
      </c>
      <c r="E113" s="128">
        <v>0</v>
      </c>
      <c r="F113" s="128">
        <v>9.9508606999999998</v>
      </c>
      <c r="G113" s="128">
        <v>0.37410478000000003</v>
      </c>
      <c r="H113" s="128">
        <v>416.13427386000001</v>
      </c>
      <c r="I113" s="128">
        <v>0</v>
      </c>
      <c r="J113" s="128">
        <v>30.45286724</v>
      </c>
      <c r="K113" s="128">
        <v>385.68140662000002</v>
      </c>
      <c r="L113" s="128">
        <v>3243.09347652</v>
      </c>
      <c r="M113" s="128">
        <v>769.56507886999998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3769.3316143799998</v>
      </c>
      <c r="C114" s="128">
        <v>396.74996313999998</v>
      </c>
      <c r="D114" s="128">
        <v>9.0049805000000003</v>
      </c>
      <c r="E114" s="128">
        <v>0</v>
      </c>
      <c r="F114" s="128">
        <v>8.6374627200000003</v>
      </c>
      <c r="G114" s="128">
        <v>0.36751778000000002</v>
      </c>
      <c r="H114" s="128">
        <v>387.74498263999999</v>
      </c>
      <c r="I114" s="128">
        <v>0</v>
      </c>
      <c r="J114" s="128">
        <v>29.762878099999998</v>
      </c>
      <c r="K114" s="128">
        <v>357.98210454000002</v>
      </c>
      <c r="L114" s="128">
        <v>3372.5816512400002</v>
      </c>
      <c r="M114" s="128">
        <v>825.19672361000005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3681.1520260900002</v>
      </c>
      <c r="C115" s="128">
        <v>369.69436559000002</v>
      </c>
      <c r="D115" s="128">
        <v>8.7413146499999996</v>
      </c>
      <c r="E115" s="128">
        <v>0</v>
      </c>
      <c r="F115" s="128">
        <v>8.38054597</v>
      </c>
      <c r="G115" s="128">
        <v>0.36076868000000001</v>
      </c>
      <c r="H115" s="128">
        <v>360.95305094000003</v>
      </c>
      <c r="I115" s="128">
        <v>0</v>
      </c>
      <c r="J115" s="128">
        <v>27.449504260000001</v>
      </c>
      <c r="K115" s="128">
        <v>333.50354668</v>
      </c>
      <c r="L115" s="128">
        <v>3311.4576605000002</v>
      </c>
      <c r="M115" s="128">
        <v>1226.7993130499999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3701.1123010400001</v>
      </c>
      <c r="C116" s="128">
        <v>387.95677487</v>
      </c>
      <c r="D116" s="128">
        <v>8.0338486400000004</v>
      </c>
      <c r="E116" s="128">
        <v>0</v>
      </c>
      <c r="F116" s="128">
        <v>7.6795174700000004</v>
      </c>
      <c r="G116" s="128">
        <v>0.35433116999999997</v>
      </c>
      <c r="H116" s="128">
        <v>379.92292622999997</v>
      </c>
      <c r="I116" s="128">
        <v>0</v>
      </c>
      <c r="J116" s="128">
        <v>28.28412046</v>
      </c>
      <c r="K116" s="128">
        <v>351.63880576999998</v>
      </c>
      <c r="L116" s="128">
        <v>3313.15552617</v>
      </c>
      <c r="M116" s="128">
        <v>1176.3323690899999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3683.6159125999998</v>
      </c>
      <c r="C117" s="128">
        <v>368.87903075999998</v>
      </c>
      <c r="D117" s="128">
        <v>7.8152983699999998</v>
      </c>
      <c r="E117" s="128">
        <v>0</v>
      </c>
      <c r="F117" s="128">
        <v>7.4676870500000003</v>
      </c>
      <c r="G117" s="128">
        <v>0.34761132</v>
      </c>
      <c r="H117" s="128">
        <v>361.06373238999998</v>
      </c>
      <c r="I117" s="128">
        <v>0</v>
      </c>
      <c r="J117" s="128">
        <v>26.34160361</v>
      </c>
      <c r="K117" s="128">
        <v>334.72212877999999</v>
      </c>
      <c r="L117" s="128">
        <v>3314.73688184</v>
      </c>
      <c r="M117" s="128">
        <v>1238.02880783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3628.6637698700001</v>
      </c>
      <c r="C118" s="128">
        <v>366.58050430999998</v>
      </c>
      <c r="D118" s="128">
        <v>7.1061507700000002</v>
      </c>
      <c r="E118" s="128">
        <v>0</v>
      </c>
      <c r="F118" s="128">
        <v>7.1061507700000002</v>
      </c>
      <c r="G118" s="128">
        <v>0</v>
      </c>
      <c r="H118" s="128">
        <v>359.47435353999998</v>
      </c>
      <c r="I118" s="128">
        <v>0</v>
      </c>
      <c r="J118" s="128">
        <v>25.707515570000002</v>
      </c>
      <c r="K118" s="128">
        <v>333.76683796999998</v>
      </c>
      <c r="L118" s="128">
        <v>3262.0832655600002</v>
      </c>
      <c r="M118" s="128">
        <v>1217.46160949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3024.2720959399999</v>
      </c>
      <c r="C119" s="128">
        <v>378.67829287000001</v>
      </c>
      <c r="D119" s="128">
        <v>7.1481766499999999</v>
      </c>
      <c r="E119" s="128">
        <v>0</v>
      </c>
      <c r="F119" s="128">
        <v>7.1481766499999999</v>
      </c>
      <c r="G119" s="128">
        <v>0</v>
      </c>
      <c r="H119" s="128">
        <v>371.53011622000002</v>
      </c>
      <c r="I119" s="128">
        <v>0</v>
      </c>
      <c r="J119" s="128">
        <v>26.085155019999998</v>
      </c>
      <c r="K119" s="128">
        <v>345.44496120000002</v>
      </c>
      <c r="L119" s="128">
        <v>2645.5938030699999</v>
      </c>
      <c r="M119" s="128">
        <v>640.75746283000001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2972.8887833399999</v>
      </c>
      <c r="C120" s="128">
        <v>366.86481872000002</v>
      </c>
      <c r="D120" s="128">
        <v>7.0357489299999996</v>
      </c>
      <c r="E120" s="128">
        <v>0</v>
      </c>
      <c r="F120" s="128">
        <v>7.0357489299999996</v>
      </c>
      <c r="G120" s="128">
        <v>0</v>
      </c>
      <c r="H120" s="128">
        <v>359.82906979000001</v>
      </c>
      <c r="I120" s="128">
        <v>0</v>
      </c>
      <c r="J120" s="128">
        <v>24.94748907</v>
      </c>
      <c r="K120" s="128">
        <v>334.88158071999999</v>
      </c>
      <c r="L120" s="128">
        <v>2606.0239646199998</v>
      </c>
      <c r="M120" s="128">
        <v>559.75051727000005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3407.5674272299998</v>
      </c>
      <c r="C121" s="128">
        <v>413.2480721</v>
      </c>
      <c r="D121" s="128">
        <v>5.7354259399999998</v>
      </c>
      <c r="E121" s="128">
        <v>0</v>
      </c>
      <c r="F121" s="128">
        <v>5.7354259399999998</v>
      </c>
      <c r="G121" s="128">
        <v>0</v>
      </c>
      <c r="H121" s="128">
        <v>407.51264615999997</v>
      </c>
      <c r="I121" s="128">
        <v>0</v>
      </c>
      <c r="J121" s="128">
        <v>27.961839770000001</v>
      </c>
      <c r="K121" s="128">
        <v>379.55080638999999</v>
      </c>
      <c r="L121" s="128">
        <v>2994.3193551300001</v>
      </c>
      <c r="M121" s="128">
        <v>603.06026226999995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3500.7261513200001</v>
      </c>
      <c r="C122" s="128">
        <v>384.46075072000002</v>
      </c>
      <c r="D122" s="128">
        <v>5.6784263599999996</v>
      </c>
      <c r="E122" s="128">
        <v>0</v>
      </c>
      <c r="F122" s="128">
        <v>5.6784263599999996</v>
      </c>
      <c r="G122" s="128">
        <v>0</v>
      </c>
      <c r="H122" s="128">
        <v>378.78232436000002</v>
      </c>
      <c r="I122" s="128">
        <v>0</v>
      </c>
      <c r="J122" s="128">
        <v>25.732150799999999</v>
      </c>
      <c r="K122" s="128">
        <v>353.05017356000002</v>
      </c>
      <c r="L122" s="128">
        <v>3116.2654005999998</v>
      </c>
      <c r="M122" s="128">
        <v>784.84224893999999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3470.08126588</v>
      </c>
      <c r="C123" s="128">
        <v>388.01815712000001</v>
      </c>
      <c r="D123" s="128">
        <v>5.0155853600000002</v>
      </c>
      <c r="E123" s="128">
        <v>0</v>
      </c>
      <c r="F123" s="128">
        <v>5.0155853600000002</v>
      </c>
      <c r="G123" s="128">
        <v>0</v>
      </c>
      <c r="H123" s="128">
        <v>383.00257176000002</v>
      </c>
      <c r="I123" s="128">
        <v>0</v>
      </c>
      <c r="J123" s="128">
        <v>25.388541539999999</v>
      </c>
      <c r="K123" s="128">
        <v>357.61403022000002</v>
      </c>
      <c r="L123" s="128">
        <v>3082.06310876</v>
      </c>
      <c r="M123" s="128">
        <v>591.44950034999999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3554.8695699</v>
      </c>
      <c r="C124" s="128">
        <v>391.98223216000002</v>
      </c>
      <c r="D124" s="128">
        <v>5.04702699</v>
      </c>
      <c r="E124" s="128">
        <v>0</v>
      </c>
      <c r="F124" s="128">
        <v>5.04702699</v>
      </c>
      <c r="G124" s="128">
        <v>0</v>
      </c>
      <c r="H124" s="128">
        <v>386.93520517000002</v>
      </c>
      <c r="I124" s="128">
        <v>0</v>
      </c>
      <c r="J124" s="128">
        <v>24.978718400000002</v>
      </c>
      <c r="K124" s="128">
        <v>361.95648677000003</v>
      </c>
      <c r="L124" s="128">
        <v>3162.88733774</v>
      </c>
      <c r="M124" s="128">
        <v>594.17288039000005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3384.4852910099999</v>
      </c>
      <c r="C125" s="128">
        <v>424.69650238999998</v>
      </c>
      <c r="D125" s="128">
        <v>4.9705437000000003</v>
      </c>
      <c r="E125" s="128">
        <v>0</v>
      </c>
      <c r="F125" s="128">
        <v>4.9705437000000003</v>
      </c>
      <c r="G125" s="128">
        <v>0</v>
      </c>
      <c r="H125" s="128">
        <v>419.72595869000003</v>
      </c>
      <c r="I125" s="128">
        <v>0</v>
      </c>
      <c r="J125" s="128">
        <v>26.3797985</v>
      </c>
      <c r="K125" s="128">
        <v>393.34616018999998</v>
      </c>
      <c r="L125" s="128">
        <v>2959.7887886200001</v>
      </c>
      <c r="M125" s="128">
        <v>562.41271695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3308.9726912199999</v>
      </c>
      <c r="C126" s="128">
        <v>419.03971461999998</v>
      </c>
      <c r="D126" s="128">
        <v>5.0350000699999997</v>
      </c>
      <c r="E126" s="128">
        <v>0</v>
      </c>
      <c r="F126" s="128">
        <v>5.0350000699999997</v>
      </c>
      <c r="G126" s="128">
        <v>0</v>
      </c>
      <c r="H126" s="128">
        <v>414.00471455000002</v>
      </c>
      <c r="I126" s="128">
        <v>0</v>
      </c>
      <c r="J126" s="128">
        <v>25.780022240000001</v>
      </c>
      <c r="K126" s="128">
        <v>388.22469231000002</v>
      </c>
      <c r="L126" s="128">
        <v>2889.9329766000001</v>
      </c>
      <c r="M126" s="128">
        <v>505.73891142000002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3212.9565518600002</v>
      </c>
      <c r="C127" s="128">
        <v>419.78638525000002</v>
      </c>
      <c r="D127" s="128">
        <v>4.61971854</v>
      </c>
      <c r="E127" s="128">
        <v>0</v>
      </c>
      <c r="F127" s="128">
        <v>4.61971854</v>
      </c>
      <c r="G127" s="128">
        <v>0</v>
      </c>
      <c r="H127" s="128">
        <v>415.16666671000002</v>
      </c>
      <c r="I127" s="128">
        <v>0</v>
      </c>
      <c r="J127" s="128">
        <v>25.3189694</v>
      </c>
      <c r="K127" s="128">
        <v>389.84769731</v>
      </c>
      <c r="L127" s="128">
        <v>2793.1701666099998</v>
      </c>
      <c r="M127" s="128">
        <v>538.69516237000005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3277.3854720600002</v>
      </c>
      <c r="C128" s="128">
        <v>416.60637107000002</v>
      </c>
      <c r="D128" s="128">
        <v>4.1461931500000002</v>
      </c>
      <c r="E128" s="128">
        <v>0</v>
      </c>
      <c r="F128" s="128">
        <v>4.1461931500000002</v>
      </c>
      <c r="G128" s="128">
        <v>0</v>
      </c>
      <c r="H128" s="128">
        <v>412.46017791999998</v>
      </c>
      <c r="I128" s="128">
        <v>0</v>
      </c>
      <c r="J128" s="128">
        <v>188.92423836</v>
      </c>
      <c r="K128" s="128">
        <v>223.53593956</v>
      </c>
      <c r="L128" s="128">
        <v>2860.7791009900002</v>
      </c>
      <c r="M128" s="128">
        <v>608.14272790999996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3251.1858012500002</v>
      </c>
      <c r="C129" s="128">
        <v>411.53804838000002</v>
      </c>
      <c r="D129" s="128">
        <v>1.48095025</v>
      </c>
      <c r="E129" s="128">
        <v>0</v>
      </c>
      <c r="F129" s="128">
        <v>1.48095025</v>
      </c>
      <c r="G129" s="128">
        <v>0</v>
      </c>
      <c r="H129" s="128">
        <v>410.05709812999999</v>
      </c>
      <c r="I129" s="128">
        <v>0</v>
      </c>
      <c r="J129" s="128">
        <v>186.40939979999999</v>
      </c>
      <c r="K129" s="128">
        <v>223.64769833</v>
      </c>
      <c r="L129" s="128">
        <v>2839.6477528700002</v>
      </c>
      <c r="M129" s="128">
        <v>582.44068664999998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3131.3630996799998</v>
      </c>
      <c r="C130" s="128">
        <v>413.69438713</v>
      </c>
      <c r="D130" s="128">
        <v>1.50553972</v>
      </c>
      <c r="E130" s="128">
        <v>0</v>
      </c>
      <c r="F130" s="128">
        <v>1.50553972</v>
      </c>
      <c r="G130" s="128">
        <v>0</v>
      </c>
      <c r="H130" s="128">
        <v>412.18884740999999</v>
      </c>
      <c r="I130" s="128">
        <v>0</v>
      </c>
      <c r="J130" s="128">
        <v>265.85787159</v>
      </c>
      <c r="K130" s="128">
        <v>146.33097581999999</v>
      </c>
      <c r="L130" s="128">
        <v>2717.6687125499998</v>
      </c>
      <c r="M130" s="128">
        <v>500.10919653000002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5446.8386471900003</v>
      </c>
      <c r="C131" s="128">
        <v>403.19624018000002</v>
      </c>
      <c r="D131" s="128">
        <v>1.3863753400000001</v>
      </c>
      <c r="E131" s="128">
        <v>0</v>
      </c>
      <c r="F131" s="128">
        <v>1.3863753400000001</v>
      </c>
      <c r="G131" s="128">
        <v>0</v>
      </c>
      <c r="H131" s="128">
        <v>401.80986483999999</v>
      </c>
      <c r="I131" s="128">
        <v>0</v>
      </c>
      <c r="J131" s="128">
        <v>258.73635125999999</v>
      </c>
      <c r="K131" s="128">
        <v>143.07351358</v>
      </c>
      <c r="L131" s="128">
        <v>5043.6424070100002</v>
      </c>
      <c r="M131" s="128">
        <v>2745.85034094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5378.5539499300003</v>
      </c>
      <c r="C132" s="128">
        <v>392.21461220999998</v>
      </c>
      <c r="D132" s="128">
        <v>1.3095548299999999</v>
      </c>
      <c r="E132" s="128">
        <v>0</v>
      </c>
      <c r="F132" s="128">
        <v>1.3095548299999999</v>
      </c>
      <c r="G132" s="128">
        <v>0</v>
      </c>
      <c r="H132" s="128">
        <v>390.90505738000002</v>
      </c>
      <c r="I132" s="128">
        <v>0</v>
      </c>
      <c r="J132" s="128">
        <v>250.88864813999999</v>
      </c>
      <c r="K132" s="128">
        <v>140.01640924</v>
      </c>
      <c r="L132" s="128">
        <v>4986.33933772</v>
      </c>
      <c r="M132" s="128">
        <v>2579.8303770299999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5245.9019525399999</v>
      </c>
      <c r="C133" s="128">
        <v>363.69251596999999</v>
      </c>
      <c r="D133" s="128">
        <v>1.2348884899999999</v>
      </c>
      <c r="E133" s="128">
        <v>0</v>
      </c>
      <c r="F133" s="128">
        <v>1.2348884899999999</v>
      </c>
      <c r="G133" s="128">
        <v>0</v>
      </c>
      <c r="H133" s="128">
        <v>362.45762747999999</v>
      </c>
      <c r="I133" s="128">
        <v>0</v>
      </c>
      <c r="J133" s="128">
        <v>228.95410914999999</v>
      </c>
      <c r="K133" s="128">
        <v>133.50351832999999</v>
      </c>
      <c r="L133" s="128">
        <v>4882.2094365700004</v>
      </c>
      <c r="M133" s="128">
        <v>2430.47746882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5391.25788225</v>
      </c>
      <c r="C134" s="128">
        <v>357.50197214000002</v>
      </c>
      <c r="D134" s="128">
        <v>1.2057318100000001</v>
      </c>
      <c r="E134" s="128">
        <v>0</v>
      </c>
      <c r="F134" s="128">
        <v>1.2057318100000001</v>
      </c>
      <c r="G134" s="128">
        <v>0</v>
      </c>
      <c r="H134" s="128">
        <v>356.29624032999999</v>
      </c>
      <c r="I134" s="128">
        <v>0</v>
      </c>
      <c r="J134" s="128">
        <v>223.59479762999999</v>
      </c>
      <c r="K134" s="128">
        <v>132.7014427</v>
      </c>
      <c r="L134" s="128">
        <v>5033.7559101099996</v>
      </c>
      <c r="M134" s="128">
        <v>2417.8389888900001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5475.7317649500001</v>
      </c>
      <c r="C135" s="128">
        <v>341.59123184999999</v>
      </c>
      <c r="D135" s="128">
        <v>4.07336908</v>
      </c>
      <c r="E135" s="128">
        <v>2.9918903999999999</v>
      </c>
      <c r="F135" s="128">
        <v>1.08147868</v>
      </c>
      <c r="G135" s="128">
        <v>0</v>
      </c>
      <c r="H135" s="128">
        <v>337.51786277000002</v>
      </c>
      <c r="I135" s="128">
        <v>0</v>
      </c>
      <c r="J135" s="128">
        <v>209.7318578</v>
      </c>
      <c r="K135" s="128">
        <v>127.78600496999999</v>
      </c>
      <c r="L135" s="128">
        <v>5134.1405330999996</v>
      </c>
      <c r="M135" s="128">
        <v>2337.3016238999999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5722.0610273700004</v>
      </c>
      <c r="C136" s="128">
        <v>316.26485456</v>
      </c>
      <c r="D136" s="128">
        <v>3.7467158199999999</v>
      </c>
      <c r="E136" s="128">
        <v>2.7420061100000002</v>
      </c>
      <c r="F136" s="128">
        <v>1.00470971</v>
      </c>
      <c r="G136" s="128">
        <v>0</v>
      </c>
      <c r="H136" s="128">
        <v>312.51813873999998</v>
      </c>
      <c r="I136" s="128">
        <v>0</v>
      </c>
      <c r="J136" s="128">
        <v>191.73007633</v>
      </c>
      <c r="K136" s="128">
        <v>120.78806240999999</v>
      </c>
      <c r="L136" s="128">
        <v>5405.7961728099999</v>
      </c>
      <c r="M136" s="128">
        <v>2313.23489832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5779.5071232099999</v>
      </c>
      <c r="C137" s="128">
        <v>303.54882386000003</v>
      </c>
      <c r="D137" s="128">
        <v>3.4728513200000002</v>
      </c>
      <c r="E137" s="128">
        <v>2.4946151599999999</v>
      </c>
      <c r="F137" s="128">
        <v>0.97823616000000002</v>
      </c>
      <c r="G137" s="128">
        <v>0</v>
      </c>
      <c r="H137" s="128">
        <v>300.07597254000001</v>
      </c>
      <c r="I137" s="128">
        <v>0</v>
      </c>
      <c r="J137" s="128">
        <v>182.03821201</v>
      </c>
      <c r="K137" s="128">
        <v>118.03776053</v>
      </c>
      <c r="L137" s="128">
        <v>5475.9582993499998</v>
      </c>
      <c r="M137" s="128">
        <v>2296.3461963200002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5499.5664086200004</v>
      </c>
      <c r="C138" s="128">
        <v>294.97326434000001</v>
      </c>
      <c r="D138" s="128">
        <v>3.1457053500000001</v>
      </c>
      <c r="E138" s="128">
        <v>2.2460642599999998</v>
      </c>
      <c r="F138" s="128">
        <v>0.89964109000000003</v>
      </c>
      <c r="G138" s="128">
        <v>0</v>
      </c>
      <c r="H138" s="128">
        <v>291.82755899</v>
      </c>
      <c r="I138" s="128">
        <v>0</v>
      </c>
      <c r="J138" s="128">
        <v>177.10965006000001</v>
      </c>
      <c r="K138" s="128">
        <v>114.71790892999999</v>
      </c>
      <c r="L138" s="128">
        <v>5204.5931442800002</v>
      </c>
      <c r="M138" s="128">
        <v>2216.7687166599999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5446.4236926699996</v>
      </c>
      <c r="C139" s="128">
        <v>285.09805598000003</v>
      </c>
      <c r="D139" s="128">
        <v>7.4855001699999999</v>
      </c>
      <c r="E139" s="128">
        <v>1.99655907</v>
      </c>
      <c r="F139" s="128">
        <v>5.4889410999999999</v>
      </c>
      <c r="G139" s="128">
        <v>0</v>
      </c>
      <c r="H139" s="128">
        <v>277.61255581</v>
      </c>
      <c r="I139" s="128">
        <v>0</v>
      </c>
      <c r="J139" s="128">
        <v>167.50354912</v>
      </c>
      <c r="K139" s="128">
        <v>110.10900669</v>
      </c>
      <c r="L139" s="128">
        <v>5161.3256366899996</v>
      </c>
      <c r="M139" s="128">
        <v>2113.4733504699998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6690.0982211700002</v>
      </c>
      <c r="C140" s="128">
        <v>277.48907921</v>
      </c>
      <c r="D140" s="128">
        <v>6.95071335</v>
      </c>
      <c r="E140" s="128">
        <v>1.7482390699999999</v>
      </c>
      <c r="F140" s="128">
        <v>5.2024742799999997</v>
      </c>
      <c r="G140" s="128">
        <v>0</v>
      </c>
      <c r="H140" s="128">
        <v>270.53836586</v>
      </c>
      <c r="I140" s="128">
        <v>0</v>
      </c>
      <c r="J140" s="128">
        <v>163.08045294999999</v>
      </c>
      <c r="K140" s="128">
        <v>107.45791291</v>
      </c>
      <c r="L140" s="128">
        <v>6412.6091419599998</v>
      </c>
      <c r="M140" s="128">
        <v>3502.4367833000001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6635.1264340099997</v>
      </c>
      <c r="C141" s="128">
        <v>222.94625296000001</v>
      </c>
      <c r="D141" s="128">
        <v>11.76078326</v>
      </c>
      <c r="E141" s="128">
        <v>1.49861998</v>
      </c>
      <c r="F141" s="128">
        <v>10.262163279999999</v>
      </c>
      <c r="G141" s="128">
        <v>0</v>
      </c>
      <c r="H141" s="128">
        <v>211.1854697</v>
      </c>
      <c r="I141" s="128">
        <v>0</v>
      </c>
      <c r="J141" s="128">
        <v>118.48798467</v>
      </c>
      <c r="K141" s="128">
        <v>92.697485029999996</v>
      </c>
      <c r="L141" s="128">
        <v>6412.1801810500001</v>
      </c>
      <c r="M141" s="128">
        <v>3544.8180794899999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6865.0123421899998</v>
      </c>
      <c r="C142" s="128">
        <v>222.26911903000001</v>
      </c>
      <c r="D142" s="128">
        <v>11.19391875</v>
      </c>
      <c r="E142" s="128">
        <v>1.24981509</v>
      </c>
      <c r="F142" s="128">
        <v>9.9441036599999997</v>
      </c>
      <c r="G142" s="128">
        <v>0</v>
      </c>
      <c r="H142" s="128">
        <v>211.07520027999999</v>
      </c>
      <c r="I142" s="128">
        <v>0</v>
      </c>
      <c r="J142" s="128">
        <v>117.89461881</v>
      </c>
      <c r="K142" s="128">
        <v>93.180581470000007</v>
      </c>
      <c r="L142" s="128">
        <v>6642.7432231599996</v>
      </c>
      <c r="M142" s="128">
        <v>3658.00004713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6905.6416949900004</v>
      </c>
      <c r="C143" s="128">
        <v>226.82480541999999</v>
      </c>
      <c r="D143" s="128">
        <v>10.70576836</v>
      </c>
      <c r="E143" s="128">
        <v>1.0002796700000001</v>
      </c>
      <c r="F143" s="128">
        <v>9.7054886899999993</v>
      </c>
      <c r="G143" s="128">
        <v>0</v>
      </c>
      <c r="H143" s="128">
        <v>216.11903706000001</v>
      </c>
      <c r="I143" s="128">
        <v>0</v>
      </c>
      <c r="J143" s="128">
        <v>120.24690627</v>
      </c>
      <c r="K143" s="128">
        <v>95.87213079</v>
      </c>
      <c r="L143" s="128">
        <v>6678.8168895700001</v>
      </c>
      <c r="M143" s="128">
        <v>3716.3459603299998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5696.6997986799997</v>
      </c>
      <c r="C144" s="128">
        <v>229.5110554</v>
      </c>
      <c r="D144" s="128">
        <v>10.41771185</v>
      </c>
      <c r="E144" s="128">
        <v>0.7496815</v>
      </c>
      <c r="F144" s="128">
        <v>9.6680303500000004</v>
      </c>
      <c r="G144" s="128">
        <v>0</v>
      </c>
      <c r="H144" s="128">
        <v>219.09334354999999</v>
      </c>
      <c r="I144" s="128">
        <v>0</v>
      </c>
      <c r="J144" s="128">
        <v>121.61566263</v>
      </c>
      <c r="K144" s="128">
        <v>97.477680919999997</v>
      </c>
      <c r="L144" s="128">
        <v>5467.1887432800004</v>
      </c>
      <c r="M144" s="128">
        <v>2367.5777756500001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5625.1774254299999</v>
      </c>
      <c r="C145" s="128">
        <v>225.37932233000001</v>
      </c>
      <c r="D145" s="128">
        <v>10.411954270000001</v>
      </c>
      <c r="E145" s="128">
        <v>0.75052911</v>
      </c>
      <c r="F145" s="128">
        <v>9.6614251600000003</v>
      </c>
      <c r="G145" s="128">
        <v>0</v>
      </c>
      <c r="H145" s="128">
        <v>214.96736806000001</v>
      </c>
      <c r="I145" s="128">
        <v>0</v>
      </c>
      <c r="J145" s="128">
        <v>119.16703192999999</v>
      </c>
      <c r="K145" s="128">
        <v>95.800336130000005</v>
      </c>
      <c r="L145" s="128">
        <v>5399.7981030999999</v>
      </c>
      <c r="M145" s="128">
        <v>2309.1418147600002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5430.0420655600001</v>
      </c>
      <c r="C146" s="128">
        <v>213.77316406</v>
      </c>
      <c r="D146" s="128">
        <v>10.320285350000001</v>
      </c>
      <c r="E146" s="128">
        <v>0.75027878000000003</v>
      </c>
      <c r="F146" s="128">
        <v>9.5700065700000003</v>
      </c>
      <c r="G146" s="128">
        <v>0</v>
      </c>
      <c r="H146" s="128">
        <v>203.45287870999999</v>
      </c>
      <c r="I146" s="128">
        <v>0</v>
      </c>
      <c r="J146" s="128">
        <v>112.80542798</v>
      </c>
      <c r="K146" s="128">
        <v>90.647450730000003</v>
      </c>
      <c r="L146" s="128">
        <v>5216.2689014999996</v>
      </c>
      <c r="M146" s="128">
        <v>2140.20921761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5416.2666019099997</v>
      </c>
      <c r="C147" s="128">
        <v>220.36858136000001</v>
      </c>
      <c r="D147" s="128">
        <v>10.383168469999999</v>
      </c>
      <c r="E147" s="128">
        <v>0</v>
      </c>
      <c r="F147" s="128">
        <v>10.383168469999999</v>
      </c>
      <c r="G147" s="128">
        <v>0</v>
      </c>
      <c r="H147" s="128">
        <v>209.98541288999999</v>
      </c>
      <c r="I147" s="128">
        <v>0</v>
      </c>
      <c r="J147" s="128">
        <v>116.45248719999999</v>
      </c>
      <c r="K147" s="128">
        <v>93.532925689999999</v>
      </c>
      <c r="L147" s="128">
        <v>5195.8980205500002</v>
      </c>
      <c r="M147" s="128">
        <v>1855.41463671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5299.3215129399996</v>
      </c>
      <c r="C148" s="128">
        <v>216.10140888000001</v>
      </c>
      <c r="D148" s="128">
        <v>9.8918298999999994</v>
      </c>
      <c r="E148" s="128">
        <v>0</v>
      </c>
      <c r="F148" s="128">
        <v>9.8918298999999994</v>
      </c>
      <c r="G148" s="128">
        <v>0</v>
      </c>
      <c r="H148" s="128">
        <v>206.20957898</v>
      </c>
      <c r="I148" s="128">
        <v>0</v>
      </c>
      <c r="J148" s="128">
        <v>114.38192804000001</v>
      </c>
      <c r="K148" s="128">
        <v>91.827650939999998</v>
      </c>
      <c r="L148" s="128">
        <v>5083.2201040600003</v>
      </c>
      <c r="M148" s="128">
        <v>1752.41547031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5483.5935510600002</v>
      </c>
      <c r="C149" s="128">
        <v>249.50268421000001</v>
      </c>
      <c r="D149" s="128">
        <v>0.25132205000000002</v>
      </c>
      <c r="E149" s="128">
        <v>0</v>
      </c>
      <c r="F149" s="128">
        <v>0.25132205000000002</v>
      </c>
      <c r="G149" s="128">
        <v>0</v>
      </c>
      <c r="H149" s="128">
        <v>249.25136216000001</v>
      </c>
      <c r="I149" s="128">
        <v>0</v>
      </c>
      <c r="J149" s="128">
        <v>138.28840195000001</v>
      </c>
      <c r="K149" s="128">
        <v>110.96296021000001</v>
      </c>
      <c r="L149" s="128">
        <v>5234.0908668499997</v>
      </c>
      <c r="M149" s="128">
        <v>2273.9260029299999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5426.8503264700003</v>
      </c>
      <c r="C150" s="128">
        <v>247.13285830000001</v>
      </c>
      <c r="D150" s="128">
        <v>9.9781999999999996E-4</v>
      </c>
      <c r="E150" s="128">
        <v>0</v>
      </c>
      <c r="F150" s="128">
        <v>9.9781999999999996E-4</v>
      </c>
      <c r="G150" s="128">
        <v>0</v>
      </c>
      <c r="H150" s="128">
        <v>247.13186048</v>
      </c>
      <c r="I150" s="128">
        <v>0</v>
      </c>
      <c r="J150" s="128">
        <v>137.72235936999999</v>
      </c>
      <c r="K150" s="128">
        <v>109.40950110999999</v>
      </c>
      <c r="L150" s="128">
        <v>5179.7174681699998</v>
      </c>
      <c r="M150" s="128">
        <v>2268.6242705200002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5274.8327843400002</v>
      </c>
      <c r="C151" s="128">
        <v>237.96533192999999</v>
      </c>
      <c r="D151" s="128">
        <v>9.9671999999999998E-4</v>
      </c>
      <c r="E151" s="128">
        <v>0</v>
      </c>
      <c r="F151" s="128">
        <v>9.9671999999999998E-4</v>
      </c>
      <c r="G151" s="128">
        <v>0</v>
      </c>
      <c r="H151" s="128">
        <v>237.96433521</v>
      </c>
      <c r="I151" s="128">
        <v>0</v>
      </c>
      <c r="J151" s="128">
        <v>133.38979526</v>
      </c>
      <c r="K151" s="128">
        <v>104.57453995</v>
      </c>
      <c r="L151" s="128">
        <v>5036.8674524099997</v>
      </c>
      <c r="M151" s="128">
        <v>2221.7136692300001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5404.6005695399999</v>
      </c>
      <c r="C152" s="128">
        <v>244.53661148</v>
      </c>
      <c r="D152" s="128">
        <v>9.976099999999999E-4</v>
      </c>
      <c r="E152" s="128">
        <v>0</v>
      </c>
      <c r="F152" s="128">
        <v>9.976099999999999E-4</v>
      </c>
      <c r="G152" s="128">
        <v>0</v>
      </c>
      <c r="H152" s="128">
        <v>244.53561386999999</v>
      </c>
      <c r="I152" s="128">
        <v>0</v>
      </c>
      <c r="J152" s="128">
        <v>137.31663574000001</v>
      </c>
      <c r="K152" s="128">
        <v>107.21897813</v>
      </c>
      <c r="L152" s="128">
        <v>5160.06395806</v>
      </c>
      <c r="M152" s="128">
        <v>2214.8415114999998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5471.6278468600003</v>
      </c>
      <c r="C153" s="128">
        <v>248.37254447000001</v>
      </c>
      <c r="D153" s="128">
        <v>0</v>
      </c>
      <c r="E153" s="128">
        <v>0</v>
      </c>
      <c r="F153" s="128">
        <v>0</v>
      </c>
      <c r="G153" s="128">
        <v>0</v>
      </c>
      <c r="H153" s="128">
        <v>248.37254447000001</v>
      </c>
      <c r="I153" s="128">
        <v>0</v>
      </c>
      <c r="J153" s="128">
        <v>138.10986104</v>
      </c>
      <c r="K153" s="128">
        <v>110.26268343</v>
      </c>
      <c r="L153" s="128">
        <v>5223.25530239</v>
      </c>
      <c r="M153" s="128">
        <v>2230.2592138099999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5554.34402847</v>
      </c>
      <c r="C154" s="128">
        <v>252.41786245</v>
      </c>
      <c r="D154" s="128">
        <v>0.24962754000000001</v>
      </c>
      <c r="E154" s="128">
        <v>0</v>
      </c>
      <c r="F154" s="128">
        <v>0.24962754000000001</v>
      </c>
      <c r="G154" s="128">
        <v>0</v>
      </c>
      <c r="H154" s="128">
        <v>252.16823491</v>
      </c>
      <c r="I154" s="128">
        <v>0</v>
      </c>
      <c r="J154" s="128">
        <v>139.54509851</v>
      </c>
      <c r="K154" s="128">
        <v>112.62313640000001</v>
      </c>
      <c r="L154" s="128">
        <v>5301.92616602</v>
      </c>
      <c r="M154" s="128">
        <v>2318.6339684899999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5628.0751270399996</v>
      </c>
      <c r="C155" s="128">
        <v>256.65498321000001</v>
      </c>
      <c r="D155" s="128">
        <v>0.10792706000000001</v>
      </c>
      <c r="E155" s="128">
        <v>0</v>
      </c>
      <c r="F155" s="128">
        <v>0.10792706000000001</v>
      </c>
      <c r="G155" s="128">
        <v>0</v>
      </c>
      <c r="H155" s="128">
        <v>256.54705615</v>
      </c>
      <c r="I155" s="128">
        <v>0</v>
      </c>
      <c r="J155" s="128">
        <v>141.47157569999999</v>
      </c>
      <c r="K155" s="128">
        <v>115.07548045</v>
      </c>
      <c r="L155" s="128">
        <v>5371.4201438299997</v>
      </c>
      <c r="M155" s="128">
        <v>2384.80304045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4847.6733652499997</v>
      </c>
      <c r="C156" s="128">
        <v>225.96768015000001</v>
      </c>
      <c r="D156" s="128">
        <v>0.10792586999999999</v>
      </c>
      <c r="E156" s="128">
        <v>0</v>
      </c>
      <c r="F156" s="128">
        <v>0.10792586999999999</v>
      </c>
      <c r="G156" s="128">
        <v>0</v>
      </c>
      <c r="H156" s="128">
        <v>225.85975428</v>
      </c>
      <c r="I156" s="128">
        <v>0</v>
      </c>
      <c r="J156" s="128">
        <v>115.64757878</v>
      </c>
      <c r="K156" s="128">
        <v>110.2121755</v>
      </c>
      <c r="L156" s="128">
        <v>4621.7056850999998</v>
      </c>
      <c r="M156" s="128">
        <v>2153.3136316999999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8">
        <v>44986</v>
      </c>
      <c r="B157" s="128">
        <v>4826.5467764699997</v>
      </c>
      <c r="C157" s="128">
        <v>232.39794931</v>
      </c>
      <c r="D157" s="128">
        <v>9.2379000000000003E-2</v>
      </c>
      <c r="E157" s="128">
        <v>0</v>
      </c>
      <c r="F157" s="128">
        <v>9.2379000000000003E-2</v>
      </c>
      <c r="G157" s="128">
        <v>0</v>
      </c>
      <c r="H157" s="128">
        <v>232.30557031000001</v>
      </c>
      <c r="I157" s="128">
        <v>0</v>
      </c>
      <c r="J157" s="128">
        <v>119.19636542000001</v>
      </c>
      <c r="K157" s="128">
        <v>113.10920489</v>
      </c>
      <c r="L157" s="128">
        <v>4594.1488271600001</v>
      </c>
      <c r="M157" s="128">
        <v>2186.7339039100002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8">
        <v>45017</v>
      </c>
      <c r="B158" s="128">
        <v>4748.6012742700004</v>
      </c>
      <c r="C158" s="128">
        <v>227.01957041</v>
      </c>
      <c r="D158" s="128">
        <v>9.2377799999999996E-2</v>
      </c>
      <c r="E158" s="128">
        <v>0</v>
      </c>
      <c r="F158" s="128">
        <v>9.2377799999999996E-2</v>
      </c>
      <c r="G158" s="128">
        <v>0</v>
      </c>
      <c r="H158" s="128">
        <v>226.92719260999999</v>
      </c>
      <c r="I158" s="128">
        <v>0</v>
      </c>
      <c r="J158" s="128">
        <v>112.73971081000001</v>
      </c>
      <c r="K158" s="128">
        <v>114.1874818</v>
      </c>
      <c r="L158" s="128">
        <v>4521.5817038599998</v>
      </c>
      <c r="M158" s="128">
        <v>2145.0098554699998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8">
        <v>45047</v>
      </c>
      <c r="B159" s="128">
        <v>4672.17399948</v>
      </c>
      <c r="C159" s="128">
        <v>219.81409995999999</v>
      </c>
      <c r="D159" s="128">
        <v>9.2328950000000007E-2</v>
      </c>
      <c r="E159" s="128">
        <v>0</v>
      </c>
      <c r="F159" s="128">
        <v>9.2328950000000007E-2</v>
      </c>
      <c r="G159" s="128">
        <v>0</v>
      </c>
      <c r="H159" s="128">
        <v>219.72177101</v>
      </c>
      <c r="I159" s="128">
        <v>0</v>
      </c>
      <c r="J159" s="128">
        <v>109.2610741</v>
      </c>
      <c r="K159" s="128">
        <v>110.46069691</v>
      </c>
      <c r="L159" s="128">
        <v>4452.35989952</v>
      </c>
      <c r="M159" s="128">
        <v>2058.0490900099999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8">
        <v>45078</v>
      </c>
      <c r="B160" s="128">
        <v>4715.6444443800001</v>
      </c>
      <c r="C160" s="128">
        <v>222.44843546000001</v>
      </c>
      <c r="D160" s="128">
        <v>0</v>
      </c>
      <c r="E160" s="128">
        <v>0</v>
      </c>
      <c r="F160" s="128">
        <v>0</v>
      </c>
      <c r="G160" s="128">
        <v>0</v>
      </c>
      <c r="H160" s="128">
        <v>222.44843546000001</v>
      </c>
      <c r="I160" s="128">
        <v>0</v>
      </c>
      <c r="J160" s="128">
        <v>111.24185419</v>
      </c>
      <c r="K160" s="128">
        <v>111.20658127</v>
      </c>
      <c r="L160" s="128">
        <v>4493.1960089200002</v>
      </c>
      <c r="M160" s="128">
        <v>2099.1151551100002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8">
        <v>45108</v>
      </c>
      <c r="B161" s="128">
        <v>4721.0308791799998</v>
      </c>
      <c r="C161" s="128">
        <v>223.79165524999999</v>
      </c>
      <c r="D161" s="128">
        <v>0</v>
      </c>
      <c r="E161" s="128">
        <v>0</v>
      </c>
      <c r="F161" s="128">
        <v>0</v>
      </c>
      <c r="G161" s="128">
        <v>0</v>
      </c>
      <c r="H161" s="128">
        <v>223.79165524999999</v>
      </c>
      <c r="I161" s="128">
        <v>0</v>
      </c>
      <c r="J161" s="128">
        <v>112.61124615999999</v>
      </c>
      <c r="K161" s="128">
        <v>111.18040909</v>
      </c>
      <c r="L161" s="128">
        <v>4497.2392239299998</v>
      </c>
      <c r="M161" s="128">
        <v>2112.7146462199998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8">
        <v>45139</v>
      </c>
      <c r="B162" s="128">
        <v>4712.6848250100002</v>
      </c>
      <c r="C162" s="128">
        <v>222.44759098</v>
      </c>
      <c r="D162" s="128">
        <v>0</v>
      </c>
      <c r="E162" s="128">
        <v>0</v>
      </c>
      <c r="F162" s="128">
        <v>0</v>
      </c>
      <c r="G162" s="128">
        <v>0</v>
      </c>
      <c r="H162" s="128">
        <v>222.44759098</v>
      </c>
      <c r="I162" s="128">
        <v>0</v>
      </c>
      <c r="J162" s="128">
        <v>112.34014974999999</v>
      </c>
      <c r="K162" s="128">
        <v>110.10744123000001</v>
      </c>
      <c r="L162" s="128">
        <v>4490.2372340299999</v>
      </c>
      <c r="M162" s="128">
        <v>2111.4607756700002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8">
        <v>45170</v>
      </c>
      <c r="B163" s="128">
        <v>4576.7511541599997</v>
      </c>
      <c r="C163" s="128">
        <v>215.80697749999999</v>
      </c>
      <c r="D163" s="128">
        <v>0</v>
      </c>
      <c r="E163" s="128">
        <v>0</v>
      </c>
      <c r="F163" s="128">
        <v>0</v>
      </c>
      <c r="G163" s="128">
        <v>0</v>
      </c>
      <c r="H163" s="128">
        <v>215.80697749999999</v>
      </c>
      <c r="I163" s="128">
        <v>0</v>
      </c>
      <c r="J163" s="128">
        <v>109.40371155</v>
      </c>
      <c r="K163" s="128">
        <v>106.40326595000001</v>
      </c>
      <c r="L163" s="128">
        <v>4360.9441766600003</v>
      </c>
      <c r="M163" s="128">
        <v>2074.9519249499999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8">
        <v>45200</v>
      </c>
      <c r="B164" s="128">
        <v>4600.4755440999998</v>
      </c>
      <c r="C164" s="128">
        <v>216.36319449000001</v>
      </c>
      <c r="D164" s="128">
        <v>0</v>
      </c>
      <c r="E164" s="128">
        <v>0</v>
      </c>
      <c r="F164" s="128">
        <v>0</v>
      </c>
      <c r="G164" s="128">
        <v>0</v>
      </c>
      <c r="H164" s="128">
        <v>216.36319449000001</v>
      </c>
      <c r="I164" s="128">
        <v>0</v>
      </c>
      <c r="J164" s="128">
        <v>110.00396025000001</v>
      </c>
      <c r="K164" s="128">
        <v>106.35923424000001</v>
      </c>
      <c r="L164" s="128">
        <v>4384.1123496099999</v>
      </c>
      <c r="M164" s="128">
        <v>2098.3943503700002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8">
        <v>45231</v>
      </c>
      <c r="B165" s="128">
        <v>4706.6330208700001</v>
      </c>
      <c r="C165" s="128">
        <v>224.78335167</v>
      </c>
      <c r="D165" s="128">
        <v>0</v>
      </c>
      <c r="E165" s="128">
        <v>0</v>
      </c>
      <c r="F165" s="128">
        <v>0</v>
      </c>
      <c r="G165" s="128">
        <v>0</v>
      </c>
      <c r="H165" s="128">
        <v>224.78335167</v>
      </c>
      <c r="I165" s="128">
        <v>0</v>
      </c>
      <c r="J165" s="128">
        <v>114.57770504</v>
      </c>
      <c r="K165" s="128">
        <v>110.20564663</v>
      </c>
      <c r="L165" s="128">
        <v>4481.8496691999999</v>
      </c>
      <c r="M165" s="128">
        <v>2223.3526712100002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8">
        <v>45261</v>
      </c>
      <c r="B166" s="128">
        <v>4829.9506620900002</v>
      </c>
      <c r="C166" s="128">
        <v>237.38899081</v>
      </c>
      <c r="D166" s="128">
        <v>0</v>
      </c>
      <c r="E166" s="128">
        <v>0</v>
      </c>
      <c r="F166" s="128">
        <v>0</v>
      </c>
      <c r="G166" s="128">
        <v>0</v>
      </c>
      <c r="H166" s="128">
        <v>237.38899081</v>
      </c>
      <c r="I166" s="128">
        <v>0</v>
      </c>
      <c r="J166" s="128">
        <v>121.66914085000001</v>
      </c>
      <c r="K166" s="128">
        <v>115.71984996</v>
      </c>
      <c r="L166" s="128">
        <v>4592.5616712800002</v>
      </c>
      <c r="M166" s="128">
        <v>2364.2567940499998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8">
        <v>45292</v>
      </c>
      <c r="B167" s="128">
        <v>4761.0918488200005</v>
      </c>
      <c r="C167" s="128">
        <v>227.82670941000001</v>
      </c>
      <c r="D167" s="128">
        <v>0</v>
      </c>
      <c r="E167" s="128">
        <v>0</v>
      </c>
      <c r="F167" s="128">
        <v>0</v>
      </c>
      <c r="G167" s="128">
        <v>0</v>
      </c>
      <c r="H167" s="128">
        <v>227.82670941000001</v>
      </c>
      <c r="I167" s="128">
        <v>0</v>
      </c>
      <c r="J167" s="128">
        <v>119.07556215</v>
      </c>
      <c r="K167" s="128">
        <v>108.75114726</v>
      </c>
      <c r="L167" s="128">
        <v>4533.2651394100003</v>
      </c>
      <c r="M167" s="128">
        <v>2299.98028428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8">
        <v>45323</v>
      </c>
      <c r="B168" s="128">
        <v>4796.1426345299997</v>
      </c>
      <c r="C168" s="128">
        <v>227.80404909999999</v>
      </c>
      <c r="D168" s="128">
        <v>0</v>
      </c>
      <c r="E168" s="128">
        <v>0</v>
      </c>
      <c r="F168" s="128">
        <v>0</v>
      </c>
      <c r="G168" s="128">
        <v>0</v>
      </c>
      <c r="H168" s="128">
        <v>227.80404909999999</v>
      </c>
      <c r="I168" s="128">
        <v>0</v>
      </c>
      <c r="J168" s="128">
        <v>120.27797811000001</v>
      </c>
      <c r="K168" s="128">
        <v>107.52607098999999</v>
      </c>
      <c r="L168" s="128">
        <v>4568.3385854300004</v>
      </c>
      <c r="M168" s="128">
        <v>2348.01928013</v>
      </c>
      <c r="N168" s="128"/>
      <c r="O168" s="128"/>
      <c r="P168" s="128"/>
      <c r="Q168" s="128"/>
      <c r="R168" s="128"/>
      <c r="S168" s="128"/>
      <c r="T168" s="128"/>
    </row>
    <row r="169" spans="1:20">
      <c r="A169" s="8">
        <v>45352</v>
      </c>
      <c r="B169" s="128">
        <v>4897.6876714399996</v>
      </c>
      <c r="C169" s="128">
        <v>234.66768590000001</v>
      </c>
      <c r="D169" s="128">
        <v>0</v>
      </c>
      <c r="E169" s="128">
        <v>0</v>
      </c>
      <c r="F169" s="128">
        <v>0</v>
      </c>
      <c r="G169" s="128">
        <v>0</v>
      </c>
      <c r="H169" s="128">
        <v>234.66768590000001</v>
      </c>
      <c r="I169" s="128">
        <v>0</v>
      </c>
      <c r="J169" s="128">
        <v>124.09679332</v>
      </c>
      <c r="K169" s="128">
        <v>110.57089258000001</v>
      </c>
      <c r="L169" s="128">
        <v>4663.0199855399997</v>
      </c>
      <c r="M169" s="128">
        <v>2424.2343669699999</v>
      </c>
      <c r="N169" s="128"/>
      <c r="O169" s="128"/>
      <c r="P169" s="128"/>
      <c r="Q169" s="128"/>
      <c r="R169" s="128"/>
      <c r="S169" s="128"/>
      <c r="T169" s="128"/>
    </row>
    <row r="170" spans="1:20">
      <c r="A170" s="8">
        <v>45383</v>
      </c>
      <c r="B170" s="128">
        <v>4945.4745664299999</v>
      </c>
      <c r="C170" s="128">
        <v>236.30866646000001</v>
      </c>
      <c r="D170" s="128">
        <v>0</v>
      </c>
      <c r="E170" s="128">
        <v>0</v>
      </c>
      <c r="F170" s="128">
        <v>0</v>
      </c>
      <c r="G170" s="128">
        <v>0</v>
      </c>
      <c r="H170" s="128">
        <v>236.30866646000001</v>
      </c>
      <c r="I170" s="128">
        <v>0</v>
      </c>
      <c r="J170" s="128">
        <v>125.18109864</v>
      </c>
      <c r="K170" s="128">
        <v>111.12756782</v>
      </c>
      <c r="L170" s="128">
        <v>4709.1658999700003</v>
      </c>
      <c r="M170" s="128">
        <v>2458.14418445</v>
      </c>
      <c r="N170" s="128"/>
      <c r="O170" s="128"/>
      <c r="P170" s="128"/>
      <c r="Q170" s="128"/>
      <c r="R170" s="128"/>
      <c r="S170" s="128"/>
      <c r="T170" s="128"/>
    </row>
    <row r="171" spans="1:20">
      <c r="A171" s="8">
        <v>45413</v>
      </c>
      <c r="B171" s="128">
        <v>4996.6039916899999</v>
      </c>
      <c r="C171" s="128">
        <v>240.92369288</v>
      </c>
      <c r="D171" s="128">
        <v>0</v>
      </c>
      <c r="E171" s="128">
        <v>0</v>
      </c>
      <c r="F171" s="128">
        <v>0</v>
      </c>
      <c r="G171" s="128">
        <v>0</v>
      </c>
      <c r="H171" s="128">
        <v>240.92369288</v>
      </c>
      <c r="I171" s="128">
        <v>0</v>
      </c>
      <c r="J171" s="128">
        <v>0</v>
      </c>
      <c r="K171" s="128">
        <v>240.92369288</v>
      </c>
      <c r="L171" s="128">
        <v>4755.6802988099998</v>
      </c>
      <c r="M171" s="128">
        <v>2788.9382937999999</v>
      </c>
      <c r="N171" s="128"/>
      <c r="O171" s="128"/>
      <c r="P171" s="128"/>
      <c r="Q171" s="128"/>
      <c r="R171" s="128"/>
      <c r="S171" s="128"/>
      <c r="T171" s="128"/>
    </row>
    <row r="172" spans="1:20">
      <c r="A172" s="8">
        <v>45444</v>
      </c>
      <c r="B172" s="128">
        <v>4800.8076379699996</v>
      </c>
      <c r="C172" s="128">
        <v>237.95344066999999</v>
      </c>
      <c r="D172" s="128">
        <v>0</v>
      </c>
      <c r="E172" s="128">
        <v>0</v>
      </c>
      <c r="F172" s="128">
        <v>0</v>
      </c>
      <c r="G172" s="128">
        <v>0</v>
      </c>
      <c r="H172" s="128">
        <v>237.95344066999999</v>
      </c>
      <c r="I172" s="128">
        <v>0</v>
      </c>
      <c r="J172" s="128">
        <v>0</v>
      </c>
      <c r="K172" s="128">
        <v>237.95344066999999</v>
      </c>
      <c r="L172" s="128">
        <v>4562.8541973000001</v>
      </c>
      <c r="M172" s="128">
        <v>2776.7093371800001</v>
      </c>
      <c r="N172" s="128"/>
      <c r="O172" s="128"/>
      <c r="P172" s="128"/>
      <c r="Q172" s="128"/>
      <c r="R172" s="128"/>
      <c r="S172" s="128"/>
      <c r="T172" s="128"/>
    </row>
    <row r="173" spans="1:20">
      <c r="A173" s="8">
        <v>45474</v>
      </c>
      <c r="B173" s="128">
        <v>4895.9412482999996</v>
      </c>
      <c r="C173" s="128">
        <v>243.47405694</v>
      </c>
      <c r="D173" s="128">
        <v>0</v>
      </c>
      <c r="E173" s="128">
        <v>0</v>
      </c>
      <c r="F173" s="128">
        <v>0</v>
      </c>
      <c r="G173" s="128">
        <v>0</v>
      </c>
      <c r="H173" s="128">
        <v>243.47405694</v>
      </c>
      <c r="I173" s="128">
        <v>0</v>
      </c>
      <c r="J173" s="128">
        <v>0</v>
      </c>
      <c r="K173" s="128">
        <v>243.47405694</v>
      </c>
      <c r="L173" s="128">
        <v>4652.4671913599996</v>
      </c>
      <c r="M173" s="128">
        <v>2855.68569639</v>
      </c>
      <c r="N173" s="128"/>
      <c r="O173" s="128"/>
      <c r="P173" s="128"/>
      <c r="Q173" s="128"/>
      <c r="R173" s="128"/>
      <c r="S173" s="128"/>
      <c r="T173" s="128"/>
    </row>
    <row r="174" spans="1:20">
      <c r="A174" s="8">
        <v>45505</v>
      </c>
      <c r="B174" s="128">
        <v>5012.5977931500001</v>
      </c>
      <c r="C174" s="128">
        <v>249.74906243000001</v>
      </c>
      <c r="D174" s="128">
        <v>0</v>
      </c>
      <c r="E174" s="128">
        <v>0</v>
      </c>
      <c r="F174" s="128">
        <v>0</v>
      </c>
      <c r="G174" s="128">
        <v>0</v>
      </c>
      <c r="H174" s="128">
        <v>249.74906243000001</v>
      </c>
      <c r="I174" s="128">
        <v>0</v>
      </c>
      <c r="J174" s="128">
        <v>0</v>
      </c>
      <c r="K174" s="128">
        <v>249.74906243000001</v>
      </c>
      <c r="L174" s="128">
        <v>4762.8487307200003</v>
      </c>
      <c r="M174" s="128">
        <v>2951.9314604299998</v>
      </c>
      <c r="N174" s="128"/>
      <c r="O174" s="128"/>
      <c r="P174" s="128"/>
      <c r="Q174" s="128"/>
      <c r="R174" s="128"/>
      <c r="S174" s="128"/>
      <c r="T174" s="128"/>
    </row>
    <row r="175" spans="1:20">
      <c r="A175" s="8">
        <v>45536</v>
      </c>
      <c r="B175" s="128">
        <v>5091.3977171099996</v>
      </c>
      <c r="C175" s="128">
        <v>250.52373091999999</v>
      </c>
      <c r="D175" s="128">
        <v>0</v>
      </c>
      <c r="E175" s="128">
        <v>0</v>
      </c>
      <c r="F175" s="128">
        <v>0</v>
      </c>
      <c r="G175" s="128">
        <v>0</v>
      </c>
      <c r="H175" s="128">
        <v>250.52373091999999</v>
      </c>
      <c r="I175" s="128">
        <v>0</v>
      </c>
      <c r="J175" s="128">
        <v>0</v>
      </c>
      <c r="K175" s="128">
        <v>250.52373091999999</v>
      </c>
      <c r="L175" s="128">
        <v>4840.8739861900003</v>
      </c>
      <c r="M175" s="128">
        <v>2984.3090273900002</v>
      </c>
      <c r="N175" s="128"/>
      <c r="O175" s="128"/>
      <c r="P175" s="128"/>
      <c r="Q175" s="128"/>
      <c r="R175" s="128"/>
      <c r="S175" s="128"/>
      <c r="T175" s="128"/>
    </row>
    <row r="176" spans="1:20">
      <c r="A176" s="8">
        <v>45566</v>
      </c>
      <c r="B176" s="128">
        <v>4972.0280686300002</v>
      </c>
      <c r="C176" s="128">
        <v>242.30718974000001</v>
      </c>
      <c r="D176" s="128">
        <v>0</v>
      </c>
      <c r="E176" s="128">
        <v>0</v>
      </c>
      <c r="F176" s="128">
        <v>0</v>
      </c>
      <c r="G176" s="128">
        <v>0</v>
      </c>
      <c r="H176" s="128">
        <v>242.30718974000001</v>
      </c>
      <c r="I176" s="128">
        <v>0</v>
      </c>
      <c r="J176" s="128">
        <v>0</v>
      </c>
      <c r="K176" s="128">
        <v>242.30718974000001</v>
      </c>
      <c r="L176" s="128">
        <v>4729.7208788899998</v>
      </c>
      <c r="M176" s="128">
        <v>2884.2730146899999</v>
      </c>
      <c r="N176" s="128"/>
      <c r="O176" s="128"/>
      <c r="P176" s="128"/>
      <c r="Q176" s="128"/>
      <c r="R176" s="128"/>
      <c r="S176" s="128"/>
      <c r="T176" s="128"/>
    </row>
    <row r="177" spans="1:20">
      <c r="A177" s="8">
        <v>45597</v>
      </c>
      <c r="B177" s="128">
        <v>4993.9353543999996</v>
      </c>
      <c r="C177" s="128">
        <v>236.54943327000001</v>
      </c>
      <c r="D177" s="128">
        <v>0</v>
      </c>
      <c r="E177" s="128">
        <v>0</v>
      </c>
      <c r="F177" s="128">
        <v>0</v>
      </c>
      <c r="G177" s="128">
        <v>0</v>
      </c>
      <c r="H177" s="128">
        <v>236.54943327000001</v>
      </c>
      <c r="I177" s="128">
        <v>0</v>
      </c>
      <c r="J177" s="128">
        <v>0</v>
      </c>
      <c r="K177" s="128">
        <v>236.54943327000001</v>
      </c>
      <c r="L177" s="128">
        <v>4757.3859211299996</v>
      </c>
      <c r="M177" s="128">
        <v>2850.45158588</v>
      </c>
      <c r="N177" s="128"/>
      <c r="O177" s="128"/>
      <c r="P177" s="128"/>
      <c r="Q177" s="128"/>
      <c r="R177" s="128"/>
      <c r="S177" s="128"/>
      <c r="T177" s="128"/>
    </row>
    <row r="178" spans="1:20">
      <c r="A178" s="8">
        <v>45627</v>
      </c>
      <c r="B178" s="128">
        <v>4164.8482750000003</v>
      </c>
      <c r="C178" s="128">
        <v>235.18918721</v>
      </c>
      <c r="D178" s="128">
        <v>0</v>
      </c>
      <c r="E178" s="128">
        <v>0</v>
      </c>
      <c r="F178" s="128">
        <v>0</v>
      </c>
      <c r="G178" s="128">
        <v>0</v>
      </c>
      <c r="H178" s="128">
        <v>235.18918721</v>
      </c>
      <c r="I178" s="128">
        <v>0</v>
      </c>
      <c r="J178" s="128">
        <v>0</v>
      </c>
      <c r="K178" s="128">
        <v>235.18918721</v>
      </c>
      <c r="L178" s="128">
        <v>3929.6590877899998</v>
      </c>
      <c r="M178" s="128">
        <v>2862.56048577</v>
      </c>
      <c r="N178" s="128"/>
      <c r="O178" s="128"/>
      <c r="P178" s="128"/>
      <c r="Q178" s="128"/>
      <c r="R178" s="128"/>
      <c r="S178" s="128"/>
      <c r="T178" s="128"/>
    </row>
    <row r="179" spans="1:20">
      <c r="A179" s="8">
        <v>45658</v>
      </c>
      <c r="B179" s="128">
        <v>4157.8247106700001</v>
      </c>
      <c r="C179" s="128">
        <v>231.81923517000001</v>
      </c>
      <c r="D179" s="128">
        <v>0</v>
      </c>
      <c r="E179" s="128">
        <v>0</v>
      </c>
      <c r="F179" s="128">
        <v>0</v>
      </c>
      <c r="G179" s="128">
        <v>0</v>
      </c>
      <c r="H179" s="128">
        <v>231.81923517000001</v>
      </c>
      <c r="I179" s="128">
        <v>0</v>
      </c>
      <c r="J179" s="128">
        <v>0</v>
      </c>
      <c r="K179" s="128">
        <v>231.81923517000001</v>
      </c>
      <c r="L179" s="128">
        <v>3926.0054755000001</v>
      </c>
      <c r="M179" s="128">
        <v>2853.3468213299998</v>
      </c>
      <c r="N179" s="128"/>
      <c r="O179" s="128"/>
      <c r="P179" s="128"/>
      <c r="Q179" s="128"/>
      <c r="R179" s="128"/>
      <c r="S179" s="128"/>
      <c r="T179" s="128"/>
    </row>
    <row r="180" spans="1:20">
      <c r="A180" s="8">
        <v>45689</v>
      </c>
      <c r="B180" s="128">
        <v>4114.97575581</v>
      </c>
      <c r="C180" s="128">
        <v>230.03413265</v>
      </c>
      <c r="D180" s="128">
        <v>0</v>
      </c>
      <c r="E180" s="128">
        <v>0</v>
      </c>
      <c r="F180" s="128">
        <v>0</v>
      </c>
      <c r="G180" s="128">
        <v>0</v>
      </c>
      <c r="H180" s="128">
        <v>230.03413265</v>
      </c>
      <c r="I180" s="128">
        <v>0</v>
      </c>
      <c r="J180" s="128">
        <v>0</v>
      </c>
      <c r="K180" s="128">
        <v>230.03413265</v>
      </c>
      <c r="L180" s="128">
        <v>3884.9416231599998</v>
      </c>
      <c r="M180" s="128">
        <v>2866.0444117100001</v>
      </c>
      <c r="N180" s="128"/>
      <c r="O180" s="128"/>
      <c r="P180" s="128"/>
      <c r="Q180" s="128"/>
      <c r="R180" s="128"/>
      <c r="S180" s="128"/>
      <c r="T180" s="128"/>
    </row>
    <row r="181" spans="1:20">
      <c r="A181" s="8">
        <v>45717</v>
      </c>
      <c r="B181" s="128">
        <v>2755.5744907399999</v>
      </c>
      <c r="C181" s="128">
        <v>234.42002762000001</v>
      </c>
      <c r="D181" s="128">
        <v>0</v>
      </c>
      <c r="E181" s="128">
        <v>0</v>
      </c>
      <c r="F181" s="128">
        <v>0</v>
      </c>
      <c r="G181" s="128">
        <v>0</v>
      </c>
      <c r="H181" s="128">
        <v>234.42002762000001</v>
      </c>
      <c r="I181" s="128">
        <v>0</v>
      </c>
      <c r="J181" s="128">
        <v>0</v>
      </c>
      <c r="K181" s="128">
        <v>234.42002762000001</v>
      </c>
      <c r="L181" s="128">
        <v>2521.1544631199999</v>
      </c>
      <c r="M181" s="128">
        <v>1504.6633109700001</v>
      </c>
      <c r="N181" s="128"/>
      <c r="O181" s="128"/>
      <c r="P181" s="128"/>
      <c r="Q181" s="128"/>
      <c r="R181" s="128"/>
      <c r="S181" s="128"/>
      <c r="T181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8" customWidth="1"/>
    <col min="12" max="12" width="13.109375" style="27" customWidth="1"/>
    <col min="13" max="20" width="6.5546875" style="18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129</v>
      </c>
      <c r="B1" s="18"/>
    </row>
    <row r="2" spans="1:28" ht="5.25" customHeight="1"/>
    <row r="3" spans="1:28" ht="26.25" customHeight="1">
      <c r="A3" s="213" t="s">
        <v>71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</row>
    <row r="4" spans="1:28" ht="12.75" customHeight="1">
      <c r="A4" s="206" t="s">
        <v>128</v>
      </c>
      <c r="B4" s="218"/>
      <c r="C4" s="218"/>
      <c r="L4" s="25"/>
      <c r="U4" s="25"/>
      <c r="V4" s="25"/>
    </row>
    <row r="5" spans="1:28" ht="12.75" customHeight="1">
      <c r="A5" s="25" t="s">
        <v>226</v>
      </c>
      <c r="B5" s="25"/>
      <c r="C5" s="25"/>
      <c r="L5" s="25"/>
      <c r="U5" s="25"/>
      <c r="V5" s="25"/>
    </row>
    <row r="6" spans="1:28" s="30" customFormat="1" ht="18" customHeight="1">
      <c r="A6" s="219" t="s">
        <v>0</v>
      </c>
      <c r="B6" s="204" t="s">
        <v>1</v>
      </c>
      <c r="C6" s="204" t="s">
        <v>56</v>
      </c>
      <c r="D6" s="193" t="s">
        <v>2</v>
      </c>
      <c r="E6" s="193"/>
      <c r="F6" s="193"/>
      <c r="G6" s="193"/>
      <c r="H6" s="193"/>
      <c r="I6" s="193"/>
      <c r="J6" s="193"/>
      <c r="K6" s="193"/>
      <c r="L6" s="204" t="s">
        <v>54</v>
      </c>
      <c r="M6" s="195" t="s">
        <v>2</v>
      </c>
      <c r="N6" s="196"/>
      <c r="O6" s="196"/>
      <c r="P6" s="196"/>
      <c r="Q6" s="196"/>
      <c r="R6" s="196"/>
      <c r="S6" s="196"/>
      <c r="T6" s="196"/>
      <c r="U6" s="204" t="s">
        <v>57</v>
      </c>
      <c r="V6" s="204" t="s">
        <v>52</v>
      </c>
    </row>
    <row r="7" spans="1:28" s="32" customFormat="1" ht="15" customHeight="1">
      <c r="A7" s="219"/>
      <c r="B7" s="204"/>
      <c r="C7" s="204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4"/>
      <c r="M7" s="195" t="s">
        <v>17</v>
      </c>
      <c r="N7" s="196"/>
      <c r="O7" s="196"/>
      <c r="P7" s="196"/>
      <c r="Q7" s="195" t="s">
        <v>9</v>
      </c>
      <c r="R7" s="196"/>
      <c r="S7" s="196"/>
      <c r="T7" s="196"/>
      <c r="U7" s="204"/>
      <c r="V7" s="204"/>
    </row>
    <row r="8" spans="1:28" ht="55.2">
      <c r="A8" s="219"/>
      <c r="B8" s="204"/>
      <c r="C8" s="20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4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4"/>
      <c r="V8" s="204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3652.7418361499999</v>
      </c>
      <c r="C11" s="128">
        <v>2191.1180721300002</v>
      </c>
      <c r="D11" s="128">
        <v>823.21052285999997</v>
      </c>
      <c r="E11" s="128">
        <v>270.17199966999999</v>
      </c>
      <c r="F11" s="128">
        <v>228.84546641</v>
      </c>
      <c r="G11" s="128">
        <v>324.19305678000001</v>
      </c>
      <c r="H11" s="128">
        <v>1367.9075492699999</v>
      </c>
      <c r="I11" s="128">
        <v>15.877378480000001</v>
      </c>
      <c r="J11" s="128">
        <v>210.41827728999999</v>
      </c>
      <c r="K11" s="128">
        <v>1141.6118935</v>
      </c>
      <c r="L11" s="128">
        <v>1352.77909903</v>
      </c>
      <c r="M11" s="128">
        <v>175.60700120000001</v>
      </c>
      <c r="N11" s="128">
        <v>1.2053678999999999</v>
      </c>
      <c r="O11" s="128">
        <v>6.9843597400000004</v>
      </c>
      <c r="P11" s="128">
        <v>167.41727356000001</v>
      </c>
      <c r="Q11" s="128">
        <v>1177.17209783</v>
      </c>
      <c r="R11" s="128">
        <v>4.9786378200000003</v>
      </c>
      <c r="S11" s="128">
        <v>23.739470879999999</v>
      </c>
      <c r="T11" s="128">
        <v>1148.4539891300001</v>
      </c>
      <c r="U11" s="128">
        <v>108.84466499</v>
      </c>
      <c r="V11" s="128">
        <v>1977.0058555400001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3641.1554376499998</v>
      </c>
      <c r="C12" s="128">
        <v>2186.49113167</v>
      </c>
      <c r="D12" s="128">
        <v>834.90710984999998</v>
      </c>
      <c r="E12" s="128">
        <v>286.63123087999998</v>
      </c>
      <c r="F12" s="128">
        <v>226.79606215000001</v>
      </c>
      <c r="G12" s="128">
        <v>321.47981682</v>
      </c>
      <c r="H12" s="128">
        <v>1351.5840218200001</v>
      </c>
      <c r="I12" s="128">
        <v>15.99213492</v>
      </c>
      <c r="J12" s="128">
        <v>205.23297747999999</v>
      </c>
      <c r="K12" s="128">
        <v>1130.3589094199999</v>
      </c>
      <c r="L12" s="128">
        <v>1348.11312477</v>
      </c>
      <c r="M12" s="128">
        <v>177.87416537999999</v>
      </c>
      <c r="N12" s="128">
        <v>0.93515402000000003</v>
      </c>
      <c r="O12" s="128">
        <v>8.3209619299999993</v>
      </c>
      <c r="P12" s="128">
        <v>168.61804943000001</v>
      </c>
      <c r="Q12" s="128">
        <v>1170.23895939</v>
      </c>
      <c r="R12" s="128">
        <v>9.9707600900000006</v>
      </c>
      <c r="S12" s="128">
        <v>23.37432214</v>
      </c>
      <c r="T12" s="128">
        <v>1136.8938771600001</v>
      </c>
      <c r="U12" s="128">
        <v>106.55118121</v>
      </c>
      <c r="V12" s="128">
        <v>1966.40303993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3637.9457118199998</v>
      </c>
      <c r="C13" s="128">
        <v>2188.87478495</v>
      </c>
      <c r="D13" s="128">
        <v>851.97869198000001</v>
      </c>
      <c r="E13" s="128">
        <v>304.25807272999998</v>
      </c>
      <c r="F13" s="128">
        <v>225.04392863000001</v>
      </c>
      <c r="G13" s="128">
        <v>322.67669061999999</v>
      </c>
      <c r="H13" s="128">
        <v>1336.8960929699999</v>
      </c>
      <c r="I13" s="128">
        <v>15.191482779999999</v>
      </c>
      <c r="J13" s="128">
        <v>201.77072620999999</v>
      </c>
      <c r="K13" s="128">
        <v>1119.93388398</v>
      </c>
      <c r="L13" s="128">
        <v>1339.7115650000001</v>
      </c>
      <c r="M13" s="128">
        <v>178.72994753</v>
      </c>
      <c r="N13" s="128">
        <v>1.43096427</v>
      </c>
      <c r="O13" s="128">
        <v>8.6129101200000004</v>
      </c>
      <c r="P13" s="128">
        <v>168.68607313999999</v>
      </c>
      <c r="Q13" s="128">
        <v>1160.9816174699999</v>
      </c>
      <c r="R13" s="128">
        <v>10.888522740000001</v>
      </c>
      <c r="S13" s="128">
        <v>21.052228790000001</v>
      </c>
      <c r="T13" s="128">
        <v>1129.04086594</v>
      </c>
      <c r="U13" s="128">
        <v>109.35936187</v>
      </c>
      <c r="V13" s="128">
        <v>1957.6144510300001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3655.0804640199999</v>
      </c>
      <c r="C14" s="128">
        <v>2224.7931388500001</v>
      </c>
      <c r="D14" s="128">
        <v>888.26472557</v>
      </c>
      <c r="E14" s="128">
        <v>329.42239542999999</v>
      </c>
      <c r="F14" s="128">
        <v>234.03055214</v>
      </c>
      <c r="G14" s="128">
        <v>324.811778</v>
      </c>
      <c r="H14" s="128">
        <v>1336.52841328</v>
      </c>
      <c r="I14" s="128">
        <v>14.925212739999999</v>
      </c>
      <c r="J14" s="128">
        <v>198.71912961000001</v>
      </c>
      <c r="K14" s="128">
        <v>1122.88407093</v>
      </c>
      <c r="L14" s="128">
        <v>1317.3465543100001</v>
      </c>
      <c r="M14" s="128">
        <v>176.54423507000001</v>
      </c>
      <c r="N14" s="128">
        <v>1.5443617599999999</v>
      </c>
      <c r="O14" s="128">
        <v>6.7395098400000002</v>
      </c>
      <c r="P14" s="128">
        <v>168.26036346999999</v>
      </c>
      <c r="Q14" s="128">
        <v>1140.8023192400001</v>
      </c>
      <c r="R14" s="128">
        <v>4.8845925599999998</v>
      </c>
      <c r="S14" s="128">
        <v>20.69317457</v>
      </c>
      <c r="T14" s="128">
        <v>1115.2245521100001</v>
      </c>
      <c r="U14" s="128">
        <v>112.94077086</v>
      </c>
      <c r="V14" s="128">
        <v>1875.73844917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3659.7176441400002</v>
      </c>
      <c r="C15" s="128">
        <v>2237.6692385000001</v>
      </c>
      <c r="D15" s="128">
        <v>918.20534104000001</v>
      </c>
      <c r="E15" s="128">
        <v>351.25449659999998</v>
      </c>
      <c r="F15" s="128">
        <v>238.61410153</v>
      </c>
      <c r="G15" s="128">
        <v>328.33674291</v>
      </c>
      <c r="H15" s="128">
        <v>1319.46389746</v>
      </c>
      <c r="I15" s="128">
        <v>14.779101109999999</v>
      </c>
      <c r="J15" s="128">
        <v>195.87179316000001</v>
      </c>
      <c r="K15" s="128">
        <v>1108.81300319</v>
      </c>
      <c r="L15" s="128">
        <v>1307.23532157</v>
      </c>
      <c r="M15" s="128">
        <v>178.48899872999999</v>
      </c>
      <c r="N15" s="128">
        <v>1.3953247499999999</v>
      </c>
      <c r="O15" s="128">
        <v>6.7831990500000003</v>
      </c>
      <c r="P15" s="128">
        <v>170.31047493</v>
      </c>
      <c r="Q15" s="128">
        <v>1128.7463228399999</v>
      </c>
      <c r="R15" s="128">
        <v>10.89991073</v>
      </c>
      <c r="S15" s="128">
        <v>21.253564709999999</v>
      </c>
      <c r="T15" s="128">
        <v>1096.5928474</v>
      </c>
      <c r="U15" s="128">
        <v>114.81308407</v>
      </c>
      <c r="V15" s="128">
        <v>1863.01866313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3649.21850292</v>
      </c>
      <c r="C16" s="128">
        <v>2236.8949844499998</v>
      </c>
      <c r="D16" s="128">
        <v>945.74562347999995</v>
      </c>
      <c r="E16" s="128">
        <v>364.06754381000002</v>
      </c>
      <c r="F16" s="128">
        <v>246.63685133000001</v>
      </c>
      <c r="G16" s="128">
        <v>335.04122833999998</v>
      </c>
      <c r="H16" s="128">
        <v>1291.1493609700001</v>
      </c>
      <c r="I16" s="128">
        <v>13.59695956</v>
      </c>
      <c r="J16" s="128">
        <v>192.23752113</v>
      </c>
      <c r="K16" s="128">
        <v>1085.3148802799999</v>
      </c>
      <c r="L16" s="128">
        <v>1297.8473738</v>
      </c>
      <c r="M16" s="128">
        <v>185.08547501000001</v>
      </c>
      <c r="N16" s="128">
        <v>1.22539515</v>
      </c>
      <c r="O16" s="128">
        <v>6.8729822</v>
      </c>
      <c r="P16" s="128">
        <v>176.98709765999999</v>
      </c>
      <c r="Q16" s="128">
        <v>1112.76189879</v>
      </c>
      <c r="R16" s="128">
        <v>10.97639566</v>
      </c>
      <c r="S16" s="128">
        <v>20.868898389999998</v>
      </c>
      <c r="T16" s="128">
        <v>1080.9166047399999</v>
      </c>
      <c r="U16" s="128">
        <v>114.47614467</v>
      </c>
      <c r="V16" s="128">
        <v>1833.7653210599999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3637.1822719699999</v>
      </c>
      <c r="C17" s="128">
        <v>2216.68963816</v>
      </c>
      <c r="D17" s="128">
        <v>962.96769473999996</v>
      </c>
      <c r="E17" s="128">
        <v>374.01301488000001</v>
      </c>
      <c r="F17" s="128">
        <v>252.51761783000001</v>
      </c>
      <c r="G17" s="128">
        <v>336.43706202999999</v>
      </c>
      <c r="H17" s="128">
        <v>1253.7219434199999</v>
      </c>
      <c r="I17" s="128">
        <v>14.343508249999999</v>
      </c>
      <c r="J17" s="128">
        <v>181.41383583999999</v>
      </c>
      <c r="K17" s="128">
        <v>1057.9645993300001</v>
      </c>
      <c r="L17" s="128">
        <v>1307.9407785400001</v>
      </c>
      <c r="M17" s="128">
        <v>197.14590901</v>
      </c>
      <c r="N17" s="128">
        <v>0.67512216999999997</v>
      </c>
      <c r="O17" s="128">
        <v>7.88745239</v>
      </c>
      <c r="P17" s="128">
        <v>188.58333445</v>
      </c>
      <c r="Q17" s="128">
        <v>1110.7948695299999</v>
      </c>
      <c r="R17" s="128">
        <v>10.489355290000001</v>
      </c>
      <c r="S17" s="128">
        <v>25.465399519999998</v>
      </c>
      <c r="T17" s="128">
        <v>1074.84011472</v>
      </c>
      <c r="U17" s="128">
        <v>112.55185527</v>
      </c>
      <c r="V17" s="128">
        <v>1843.94245396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3605.15497043</v>
      </c>
      <c r="C18" s="128">
        <v>2205.6318789100001</v>
      </c>
      <c r="D18" s="128">
        <v>995.71330137999996</v>
      </c>
      <c r="E18" s="128">
        <v>396.08236342999999</v>
      </c>
      <c r="F18" s="128">
        <v>259.1704555</v>
      </c>
      <c r="G18" s="128">
        <v>340.46048244999997</v>
      </c>
      <c r="H18" s="128">
        <v>1209.91857753</v>
      </c>
      <c r="I18" s="128">
        <v>13.83624955</v>
      </c>
      <c r="J18" s="128">
        <v>176.71720776000001</v>
      </c>
      <c r="K18" s="128">
        <v>1019.36512022</v>
      </c>
      <c r="L18" s="128">
        <v>1291.59490226</v>
      </c>
      <c r="M18" s="128">
        <v>199.96667933000001</v>
      </c>
      <c r="N18" s="128">
        <v>0.50464275000000003</v>
      </c>
      <c r="O18" s="128">
        <v>8.6587910000000008</v>
      </c>
      <c r="P18" s="128">
        <v>190.80324558000001</v>
      </c>
      <c r="Q18" s="128">
        <v>1091.62822293</v>
      </c>
      <c r="R18" s="128">
        <v>4.4249679999999998</v>
      </c>
      <c r="S18" s="128">
        <v>20.895491010000001</v>
      </c>
      <c r="T18" s="128">
        <v>1066.3077639200001</v>
      </c>
      <c r="U18" s="128">
        <v>107.92818926</v>
      </c>
      <c r="V18" s="128">
        <v>1698.2395535799999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3522.23479933</v>
      </c>
      <c r="C19" s="128">
        <v>2172.3103692599998</v>
      </c>
      <c r="D19" s="128">
        <v>1019.99102024</v>
      </c>
      <c r="E19" s="128">
        <v>406.04913168000002</v>
      </c>
      <c r="F19" s="128">
        <v>270.09233024000002</v>
      </c>
      <c r="G19" s="128">
        <v>343.84955832000003</v>
      </c>
      <c r="H19" s="128">
        <v>1152.3193490199999</v>
      </c>
      <c r="I19" s="128">
        <v>12.678633319999999</v>
      </c>
      <c r="J19" s="128">
        <v>166.96364482999999</v>
      </c>
      <c r="K19" s="128">
        <v>972.67707086999997</v>
      </c>
      <c r="L19" s="128">
        <v>1243.2194924099999</v>
      </c>
      <c r="M19" s="128">
        <v>204.92712632999999</v>
      </c>
      <c r="N19" s="128">
        <v>0.63160408999999995</v>
      </c>
      <c r="O19" s="128">
        <v>10.20596009</v>
      </c>
      <c r="P19" s="128">
        <v>194.08956215000001</v>
      </c>
      <c r="Q19" s="128">
        <v>1038.29236608</v>
      </c>
      <c r="R19" s="128">
        <v>4.5808523699999997</v>
      </c>
      <c r="S19" s="128">
        <v>20.498209330000002</v>
      </c>
      <c r="T19" s="128">
        <v>1013.21330438</v>
      </c>
      <c r="U19" s="128">
        <v>106.70493766</v>
      </c>
      <c r="V19" s="128">
        <v>1654.15078853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3496.5673421199999</v>
      </c>
      <c r="C20" s="128">
        <v>2152.79857851</v>
      </c>
      <c r="D20" s="128">
        <v>1041.99349084</v>
      </c>
      <c r="E20" s="128">
        <v>414.72902892000002</v>
      </c>
      <c r="F20" s="128">
        <v>271.87769523999998</v>
      </c>
      <c r="G20" s="128">
        <v>355.38676667999999</v>
      </c>
      <c r="H20" s="128">
        <v>1110.8050876699999</v>
      </c>
      <c r="I20" s="128">
        <v>12.515768639999999</v>
      </c>
      <c r="J20" s="128">
        <v>166.60466596000001</v>
      </c>
      <c r="K20" s="128">
        <v>931.68465306999997</v>
      </c>
      <c r="L20" s="128">
        <v>1231.50829789</v>
      </c>
      <c r="M20" s="128">
        <v>210.48116266</v>
      </c>
      <c r="N20" s="128">
        <v>0.58908008999999995</v>
      </c>
      <c r="O20" s="128">
        <v>10.138757679999999</v>
      </c>
      <c r="P20" s="128">
        <v>199.75332488999999</v>
      </c>
      <c r="Q20" s="128">
        <v>1021.02713523</v>
      </c>
      <c r="R20" s="128">
        <v>4.4864236699999998</v>
      </c>
      <c r="S20" s="128">
        <v>20.36815211</v>
      </c>
      <c r="T20" s="128">
        <v>996.17255944999999</v>
      </c>
      <c r="U20" s="128">
        <v>112.26046572</v>
      </c>
      <c r="V20" s="128">
        <v>1608.8490410700001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3428.93463363</v>
      </c>
      <c r="C21" s="128">
        <v>2109.8812246799998</v>
      </c>
      <c r="D21" s="128">
        <v>1061.79997134</v>
      </c>
      <c r="E21" s="128">
        <v>420.79213927000001</v>
      </c>
      <c r="F21" s="128">
        <v>281.71821309000001</v>
      </c>
      <c r="G21" s="128">
        <v>359.28961898</v>
      </c>
      <c r="H21" s="128">
        <v>1048.0812533400001</v>
      </c>
      <c r="I21" s="128">
        <v>12.497663080000001</v>
      </c>
      <c r="J21" s="128">
        <v>162.26857404</v>
      </c>
      <c r="K21" s="128">
        <v>873.31501621999996</v>
      </c>
      <c r="L21" s="128">
        <v>1214.3633020899999</v>
      </c>
      <c r="M21" s="128">
        <v>219.62840699</v>
      </c>
      <c r="N21" s="128">
        <v>0.38530356999999998</v>
      </c>
      <c r="O21" s="128">
        <v>11.23337933</v>
      </c>
      <c r="P21" s="128">
        <v>208.00972408999999</v>
      </c>
      <c r="Q21" s="128">
        <v>994.73489510000002</v>
      </c>
      <c r="R21" s="128">
        <v>5.2807779999999998</v>
      </c>
      <c r="S21" s="128">
        <v>18.876232080000001</v>
      </c>
      <c r="T21" s="128">
        <v>970.57788502000005</v>
      </c>
      <c r="U21" s="128">
        <v>104.69010686</v>
      </c>
      <c r="V21" s="128">
        <v>1588.01442438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3211.3692365299999</v>
      </c>
      <c r="C22" s="128">
        <v>2044.3284621800001</v>
      </c>
      <c r="D22" s="128">
        <v>1070.6899184399999</v>
      </c>
      <c r="E22" s="128">
        <v>425.65164258999999</v>
      </c>
      <c r="F22" s="128">
        <v>281.34453739000003</v>
      </c>
      <c r="G22" s="128">
        <v>363.69373846000002</v>
      </c>
      <c r="H22" s="128">
        <v>973.63854374000005</v>
      </c>
      <c r="I22" s="128">
        <v>19.234280349999999</v>
      </c>
      <c r="J22" s="128">
        <v>138.56015300000001</v>
      </c>
      <c r="K22" s="128">
        <v>815.84411038999997</v>
      </c>
      <c r="L22" s="128">
        <v>1065.39474548</v>
      </c>
      <c r="M22" s="128">
        <v>215.71910360000001</v>
      </c>
      <c r="N22" s="128">
        <v>0.3272931</v>
      </c>
      <c r="O22" s="128">
        <v>13.67721527</v>
      </c>
      <c r="P22" s="128">
        <v>201.71459522999999</v>
      </c>
      <c r="Q22" s="128">
        <v>849.67564187999994</v>
      </c>
      <c r="R22" s="128">
        <v>4.8811238899999996</v>
      </c>
      <c r="S22" s="128">
        <v>18.746537320000002</v>
      </c>
      <c r="T22" s="128">
        <v>826.04798067000002</v>
      </c>
      <c r="U22" s="128">
        <v>101.64602886999999</v>
      </c>
      <c r="V22" s="128">
        <v>1600.00132052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3179.9713385300001</v>
      </c>
      <c r="C23" s="128">
        <v>2029.6600059</v>
      </c>
      <c r="D23" s="128">
        <v>1080.3496459600001</v>
      </c>
      <c r="E23" s="128">
        <v>431.83458152999998</v>
      </c>
      <c r="F23" s="128">
        <v>284.73186944999998</v>
      </c>
      <c r="G23" s="128">
        <v>363.78319498000002</v>
      </c>
      <c r="H23" s="128">
        <v>949.31035994000001</v>
      </c>
      <c r="I23" s="128">
        <v>19.284415259999999</v>
      </c>
      <c r="J23" s="128">
        <v>138.58789537999999</v>
      </c>
      <c r="K23" s="128">
        <v>791.43804929999999</v>
      </c>
      <c r="L23" s="128">
        <v>1049.6816353300001</v>
      </c>
      <c r="M23" s="128">
        <v>219.00477006</v>
      </c>
      <c r="N23" s="128">
        <v>0.32807351000000001</v>
      </c>
      <c r="O23" s="128">
        <v>12.83509873</v>
      </c>
      <c r="P23" s="128">
        <v>205.84159782</v>
      </c>
      <c r="Q23" s="128">
        <v>830.67686527000001</v>
      </c>
      <c r="R23" s="128">
        <v>4.7824737400000004</v>
      </c>
      <c r="S23" s="128">
        <v>18.9991442</v>
      </c>
      <c r="T23" s="128">
        <v>806.89524732999996</v>
      </c>
      <c r="U23" s="128">
        <v>100.6296973</v>
      </c>
      <c r="V23" s="128">
        <v>1468.0783607799999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3178.9968975000002</v>
      </c>
      <c r="C24" s="128">
        <v>1907.6826165</v>
      </c>
      <c r="D24" s="128">
        <v>1046.7479141399999</v>
      </c>
      <c r="E24" s="128">
        <v>435.63925239999998</v>
      </c>
      <c r="F24" s="128">
        <v>272.46619399000002</v>
      </c>
      <c r="G24" s="128">
        <v>338.64246774999998</v>
      </c>
      <c r="H24" s="128">
        <v>860.93470235999996</v>
      </c>
      <c r="I24" s="128">
        <v>18.643732199999999</v>
      </c>
      <c r="J24" s="128">
        <v>120.86910157</v>
      </c>
      <c r="K24" s="128">
        <v>721.42186859000003</v>
      </c>
      <c r="L24" s="128">
        <v>1077.2357896799999</v>
      </c>
      <c r="M24" s="128">
        <v>235.23102376</v>
      </c>
      <c r="N24" s="128">
        <v>1.82550057</v>
      </c>
      <c r="O24" s="128">
        <v>13.85166639</v>
      </c>
      <c r="P24" s="128">
        <v>219.55385680000001</v>
      </c>
      <c r="Q24" s="128">
        <v>842.00476591999995</v>
      </c>
      <c r="R24" s="128">
        <v>4.7668545499999997</v>
      </c>
      <c r="S24" s="128">
        <v>23.248703190000001</v>
      </c>
      <c r="T24" s="128">
        <v>813.98920817999999</v>
      </c>
      <c r="U24" s="128">
        <v>194.07849132000001</v>
      </c>
      <c r="V24" s="128">
        <v>1482.7696647299999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3149.6580435300002</v>
      </c>
      <c r="C25" s="128">
        <v>2040.1334771700001</v>
      </c>
      <c r="D25" s="128">
        <v>1134.74002359</v>
      </c>
      <c r="E25" s="128">
        <v>454.56428041999999</v>
      </c>
      <c r="F25" s="128">
        <v>306.89383164999998</v>
      </c>
      <c r="G25" s="128">
        <v>373.28191151999999</v>
      </c>
      <c r="H25" s="128">
        <v>905.39345358000003</v>
      </c>
      <c r="I25" s="128">
        <v>17.01447855</v>
      </c>
      <c r="J25" s="128">
        <v>125.86856232</v>
      </c>
      <c r="K25" s="128">
        <v>762.51041270999997</v>
      </c>
      <c r="L25" s="128">
        <v>1012.98446355</v>
      </c>
      <c r="M25" s="128">
        <v>216.51027209</v>
      </c>
      <c r="N25" s="128">
        <v>0.60948884000000003</v>
      </c>
      <c r="O25" s="128">
        <v>11.049348090000001</v>
      </c>
      <c r="P25" s="128">
        <v>204.85143515999999</v>
      </c>
      <c r="Q25" s="128">
        <v>796.47419146000004</v>
      </c>
      <c r="R25" s="128">
        <v>4.7974648200000001</v>
      </c>
      <c r="S25" s="128">
        <v>19.296435939999999</v>
      </c>
      <c r="T25" s="128">
        <v>772.38029070000005</v>
      </c>
      <c r="U25" s="128">
        <v>96.540102809999993</v>
      </c>
      <c r="V25" s="128">
        <v>1486.4817011800001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3149.6757777500002</v>
      </c>
      <c r="C26" s="128">
        <v>2044.00118931</v>
      </c>
      <c r="D26" s="128">
        <v>1155.0776813299999</v>
      </c>
      <c r="E26" s="128">
        <v>463.55380916000001</v>
      </c>
      <c r="F26" s="128">
        <v>315.41532346999998</v>
      </c>
      <c r="G26" s="128">
        <v>376.10854869999997</v>
      </c>
      <c r="H26" s="128">
        <v>888.92350797999995</v>
      </c>
      <c r="I26" s="128">
        <v>17.00788842</v>
      </c>
      <c r="J26" s="128">
        <v>125.01267507999999</v>
      </c>
      <c r="K26" s="128">
        <v>746.90294447999997</v>
      </c>
      <c r="L26" s="128">
        <v>1006.78586449</v>
      </c>
      <c r="M26" s="128">
        <v>218.93496365999999</v>
      </c>
      <c r="N26" s="128">
        <v>0.60969859000000004</v>
      </c>
      <c r="O26" s="128">
        <v>11.894474199999999</v>
      </c>
      <c r="P26" s="128">
        <v>206.43079087000001</v>
      </c>
      <c r="Q26" s="128">
        <v>787.85090083</v>
      </c>
      <c r="R26" s="128">
        <v>4.4273884700000004</v>
      </c>
      <c r="S26" s="128">
        <v>19.09628528</v>
      </c>
      <c r="T26" s="128">
        <v>764.32722707999994</v>
      </c>
      <c r="U26" s="128">
        <v>98.888723949999999</v>
      </c>
      <c r="V26" s="128">
        <v>1500.25633662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3158.8335960899999</v>
      </c>
      <c r="C27" s="128">
        <v>2054.0708136799999</v>
      </c>
      <c r="D27" s="128">
        <v>1187.07223161</v>
      </c>
      <c r="E27" s="128">
        <v>482.07913715000001</v>
      </c>
      <c r="F27" s="128">
        <v>325.44392864000002</v>
      </c>
      <c r="G27" s="128">
        <v>379.54916581999998</v>
      </c>
      <c r="H27" s="128">
        <v>866.99858207</v>
      </c>
      <c r="I27" s="128">
        <v>17.047804979999999</v>
      </c>
      <c r="J27" s="128">
        <v>120.44348535</v>
      </c>
      <c r="K27" s="128">
        <v>729.50729174000003</v>
      </c>
      <c r="L27" s="128">
        <v>1003.34422961</v>
      </c>
      <c r="M27" s="128">
        <v>222.23258357</v>
      </c>
      <c r="N27" s="128">
        <v>0.61655603999999997</v>
      </c>
      <c r="O27" s="128">
        <v>13.21595016</v>
      </c>
      <c r="P27" s="128">
        <v>208.40007736999999</v>
      </c>
      <c r="Q27" s="128">
        <v>781.11164603999998</v>
      </c>
      <c r="R27" s="128">
        <v>4.4409174599999997</v>
      </c>
      <c r="S27" s="128">
        <v>18.882753569999998</v>
      </c>
      <c r="T27" s="128">
        <v>757.78797500999997</v>
      </c>
      <c r="U27" s="128">
        <v>101.4185528</v>
      </c>
      <c r="V27" s="128">
        <v>1519.1174564200001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3142.3572568</v>
      </c>
      <c r="C28" s="128">
        <v>2048.3324907199999</v>
      </c>
      <c r="D28" s="128">
        <v>1202.4618232099999</v>
      </c>
      <c r="E28" s="128">
        <v>479.40126741</v>
      </c>
      <c r="F28" s="128">
        <v>337.12844661000003</v>
      </c>
      <c r="G28" s="128">
        <v>385.93210919000001</v>
      </c>
      <c r="H28" s="128">
        <v>845.87066750999998</v>
      </c>
      <c r="I28" s="128">
        <v>15.917087110000001</v>
      </c>
      <c r="J28" s="128">
        <v>118.99938416000001</v>
      </c>
      <c r="K28" s="128">
        <v>710.95419623999999</v>
      </c>
      <c r="L28" s="128">
        <v>992.91068768000002</v>
      </c>
      <c r="M28" s="128">
        <v>224.13544564</v>
      </c>
      <c r="N28" s="128">
        <v>0.60693748000000003</v>
      </c>
      <c r="O28" s="128">
        <v>12.492323900000001</v>
      </c>
      <c r="P28" s="128">
        <v>211.03618426</v>
      </c>
      <c r="Q28" s="128">
        <v>768.77524203999997</v>
      </c>
      <c r="R28" s="128">
        <v>4.2349767299999996</v>
      </c>
      <c r="S28" s="128">
        <v>18.70975116</v>
      </c>
      <c r="T28" s="128">
        <v>745.83051415</v>
      </c>
      <c r="U28" s="128">
        <v>101.1140784</v>
      </c>
      <c r="V28" s="128">
        <v>1502.5101430300001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3103.12778084</v>
      </c>
      <c r="C29" s="128">
        <v>2025.0678292600001</v>
      </c>
      <c r="D29" s="128">
        <v>1197.9724156899999</v>
      </c>
      <c r="E29" s="128">
        <v>474.16929679999998</v>
      </c>
      <c r="F29" s="128">
        <v>334.51173670999998</v>
      </c>
      <c r="G29" s="128">
        <v>389.29138218000003</v>
      </c>
      <c r="H29" s="128">
        <v>827.09541357000001</v>
      </c>
      <c r="I29" s="128">
        <v>15.547185649999999</v>
      </c>
      <c r="J29" s="128">
        <v>114.68631085</v>
      </c>
      <c r="K29" s="128">
        <v>696.86191707</v>
      </c>
      <c r="L29" s="128">
        <v>981.10249591000002</v>
      </c>
      <c r="M29" s="128">
        <v>228.14076231999999</v>
      </c>
      <c r="N29" s="128">
        <v>0.60083489000000001</v>
      </c>
      <c r="O29" s="128">
        <v>12.531360769999999</v>
      </c>
      <c r="P29" s="128">
        <v>215.00856666000001</v>
      </c>
      <c r="Q29" s="128">
        <v>752.96173358999999</v>
      </c>
      <c r="R29" s="128">
        <v>4.2768018999999997</v>
      </c>
      <c r="S29" s="128">
        <v>18.33790071</v>
      </c>
      <c r="T29" s="128">
        <v>730.34703098</v>
      </c>
      <c r="U29" s="128">
        <v>96.957455670000002</v>
      </c>
      <c r="V29" s="128">
        <v>1476.0735956799999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3073.8907482700001</v>
      </c>
      <c r="C30" s="128">
        <v>2008.6578046699999</v>
      </c>
      <c r="D30" s="128">
        <v>1195.64027074</v>
      </c>
      <c r="E30" s="128">
        <v>477.80214943999999</v>
      </c>
      <c r="F30" s="128">
        <v>329.86486349</v>
      </c>
      <c r="G30" s="128">
        <v>387.97325781000001</v>
      </c>
      <c r="H30" s="128">
        <v>813.01753393000001</v>
      </c>
      <c r="I30" s="128">
        <v>15.45544937</v>
      </c>
      <c r="J30" s="128">
        <v>112.57608702</v>
      </c>
      <c r="K30" s="128">
        <v>684.98599753999997</v>
      </c>
      <c r="L30" s="128">
        <v>968.92191109999999</v>
      </c>
      <c r="M30" s="128">
        <v>228.67955284000001</v>
      </c>
      <c r="N30" s="128">
        <v>0.64528925999999998</v>
      </c>
      <c r="O30" s="128">
        <v>11.2326757</v>
      </c>
      <c r="P30" s="128">
        <v>216.80158788</v>
      </c>
      <c r="Q30" s="128">
        <v>740.24235825999995</v>
      </c>
      <c r="R30" s="128">
        <v>4.31551901</v>
      </c>
      <c r="S30" s="128">
        <v>18.279758390000001</v>
      </c>
      <c r="T30" s="128">
        <v>717.64708085999996</v>
      </c>
      <c r="U30" s="128">
        <v>96.311032499999996</v>
      </c>
      <c r="V30" s="128">
        <v>1461.6387121499999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3022.5613050000002</v>
      </c>
      <c r="C31" s="128">
        <v>1979.3712532699999</v>
      </c>
      <c r="D31" s="128">
        <v>1201.1316954599999</v>
      </c>
      <c r="E31" s="128">
        <v>477.67765975999998</v>
      </c>
      <c r="F31" s="128">
        <v>328.34082914999999</v>
      </c>
      <c r="G31" s="128">
        <v>395.11320654999997</v>
      </c>
      <c r="H31" s="128">
        <v>778.23955780999995</v>
      </c>
      <c r="I31" s="128">
        <v>15.488964709999999</v>
      </c>
      <c r="J31" s="128">
        <v>103.86891036999999</v>
      </c>
      <c r="K31" s="128">
        <v>658.88168272999997</v>
      </c>
      <c r="L31" s="128">
        <v>950.19083999999998</v>
      </c>
      <c r="M31" s="128">
        <v>235.4318561</v>
      </c>
      <c r="N31" s="128">
        <v>0.63317418000000003</v>
      </c>
      <c r="O31" s="128">
        <v>11.314874400000001</v>
      </c>
      <c r="P31" s="128">
        <v>223.48380752</v>
      </c>
      <c r="Q31" s="128">
        <v>714.75898389999998</v>
      </c>
      <c r="R31" s="128">
        <v>4.3524592799999997</v>
      </c>
      <c r="S31" s="128">
        <v>17.630298249999999</v>
      </c>
      <c r="T31" s="128">
        <v>692.77622637000002</v>
      </c>
      <c r="U31" s="128">
        <v>92.999211729999999</v>
      </c>
      <c r="V31" s="128">
        <v>1448.6095585800001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2991.9727067600002</v>
      </c>
      <c r="C32" s="128">
        <v>1962.4827482000001</v>
      </c>
      <c r="D32" s="128">
        <v>1210.76328167</v>
      </c>
      <c r="E32" s="128">
        <v>486.22413929999999</v>
      </c>
      <c r="F32" s="128">
        <v>331.13674464000002</v>
      </c>
      <c r="G32" s="128">
        <v>393.40239773000002</v>
      </c>
      <c r="H32" s="128">
        <v>751.71946652999998</v>
      </c>
      <c r="I32" s="128">
        <v>18.100197000000001</v>
      </c>
      <c r="J32" s="128">
        <v>102.10169277999999</v>
      </c>
      <c r="K32" s="128">
        <v>631.51757674999999</v>
      </c>
      <c r="L32" s="128">
        <v>936.28701793000005</v>
      </c>
      <c r="M32" s="128">
        <v>236.58382968000001</v>
      </c>
      <c r="N32" s="128">
        <v>0.82420797000000001</v>
      </c>
      <c r="O32" s="128">
        <v>11.49309596</v>
      </c>
      <c r="P32" s="128">
        <v>224.26652575</v>
      </c>
      <c r="Q32" s="128">
        <v>699.70318825000004</v>
      </c>
      <c r="R32" s="128">
        <v>6.21339781</v>
      </c>
      <c r="S32" s="128">
        <v>18.185834969999998</v>
      </c>
      <c r="T32" s="128">
        <v>675.30395547000001</v>
      </c>
      <c r="U32" s="128">
        <v>93.202940630000001</v>
      </c>
      <c r="V32" s="128">
        <v>1410.7671012999999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2985.7567889799998</v>
      </c>
      <c r="C33" s="128">
        <v>1965.0357532099999</v>
      </c>
      <c r="D33" s="128">
        <v>1224.2246839500001</v>
      </c>
      <c r="E33" s="128">
        <v>492.47041078000001</v>
      </c>
      <c r="F33" s="128">
        <v>334.26344046999998</v>
      </c>
      <c r="G33" s="128">
        <v>397.4908327</v>
      </c>
      <c r="H33" s="128">
        <v>740.81106925999995</v>
      </c>
      <c r="I33" s="128">
        <v>18.045457379999998</v>
      </c>
      <c r="J33" s="128">
        <v>101.59899445000001</v>
      </c>
      <c r="K33" s="128">
        <v>621.16661742999997</v>
      </c>
      <c r="L33" s="128">
        <v>927.74340068000004</v>
      </c>
      <c r="M33" s="128">
        <v>235.71060994999999</v>
      </c>
      <c r="N33" s="128">
        <v>0.82292825999999997</v>
      </c>
      <c r="O33" s="128">
        <v>11.30521594</v>
      </c>
      <c r="P33" s="128">
        <v>223.58246575000001</v>
      </c>
      <c r="Q33" s="128">
        <v>692.03279072999999</v>
      </c>
      <c r="R33" s="128">
        <v>6.3032188600000003</v>
      </c>
      <c r="S33" s="128">
        <v>18.126183820000001</v>
      </c>
      <c r="T33" s="128">
        <v>667.60338805000004</v>
      </c>
      <c r="U33" s="128">
        <v>92.977635090000007</v>
      </c>
      <c r="V33" s="128">
        <v>1391.91174763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2947.1568337899998</v>
      </c>
      <c r="C34" s="128">
        <v>1943.0514118000001</v>
      </c>
      <c r="D34" s="128">
        <v>1229.79136219</v>
      </c>
      <c r="E34" s="128">
        <v>498.38285119</v>
      </c>
      <c r="F34" s="128">
        <v>335.96750448</v>
      </c>
      <c r="G34" s="128">
        <v>395.44100651999997</v>
      </c>
      <c r="H34" s="128">
        <v>713.26004961000001</v>
      </c>
      <c r="I34" s="128">
        <v>8.1478690500000006</v>
      </c>
      <c r="J34" s="128">
        <v>95.203409960000002</v>
      </c>
      <c r="K34" s="128">
        <v>609.90877060000003</v>
      </c>
      <c r="L34" s="128">
        <v>911.53244001999997</v>
      </c>
      <c r="M34" s="128">
        <v>247.28611054000001</v>
      </c>
      <c r="N34" s="128">
        <v>0.82794118999999999</v>
      </c>
      <c r="O34" s="128">
        <v>11.09156316</v>
      </c>
      <c r="P34" s="128">
        <v>235.36660619</v>
      </c>
      <c r="Q34" s="128">
        <v>664.24632947999999</v>
      </c>
      <c r="R34" s="128">
        <v>6.3676038200000002</v>
      </c>
      <c r="S34" s="128">
        <v>17.742781019999999</v>
      </c>
      <c r="T34" s="128">
        <v>640.13594464000005</v>
      </c>
      <c r="U34" s="128">
        <v>92.572981970000001</v>
      </c>
      <c r="V34" s="128">
        <v>1045.2849962099999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2943.2326617099998</v>
      </c>
      <c r="C35" s="128">
        <v>1947.9014889800001</v>
      </c>
      <c r="D35" s="128">
        <v>1246.6370898499999</v>
      </c>
      <c r="E35" s="128">
        <v>510.24581856999998</v>
      </c>
      <c r="F35" s="128">
        <v>347.49600256999997</v>
      </c>
      <c r="G35" s="128">
        <v>388.89526870999998</v>
      </c>
      <c r="H35" s="128">
        <v>701.26439913000002</v>
      </c>
      <c r="I35" s="128">
        <v>7.7821317299999997</v>
      </c>
      <c r="J35" s="128">
        <v>96.076490079999999</v>
      </c>
      <c r="K35" s="128">
        <v>597.40577731999997</v>
      </c>
      <c r="L35" s="128">
        <v>903.35725434999995</v>
      </c>
      <c r="M35" s="128">
        <v>247.39899714000001</v>
      </c>
      <c r="N35" s="128">
        <v>0.83650312000000004</v>
      </c>
      <c r="O35" s="128">
        <v>10.691528249999999</v>
      </c>
      <c r="P35" s="128">
        <v>235.87096577</v>
      </c>
      <c r="Q35" s="128">
        <v>655.95825721000006</v>
      </c>
      <c r="R35" s="128">
        <v>6.4822231700000001</v>
      </c>
      <c r="S35" s="128">
        <v>17.394444799999999</v>
      </c>
      <c r="T35" s="128">
        <v>632.08158923999997</v>
      </c>
      <c r="U35" s="128">
        <v>91.973918380000001</v>
      </c>
      <c r="V35" s="128">
        <v>1033.42244781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2944.42451411</v>
      </c>
      <c r="C36" s="128">
        <v>1948.87546445</v>
      </c>
      <c r="D36" s="128">
        <v>1262.33522571</v>
      </c>
      <c r="E36" s="128">
        <v>537.65129175000004</v>
      </c>
      <c r="F36" s="128">
        <v>335.57899887000002</v>
      </c>
      <c r="G36" s="128">
        <v>389.10493509000003</v>
      </c>
      <c r="H36" s="128">
        <v>686.54023873999995</v>
      </c>
      <c r="I36" s="128">
        <v>37.406558769999997</v>
      </c>
      <c r="J36" s="128">
        <v>73.560090919999993</v>
      </c>
      <c r="K36" s="128">
        <v>575.57358905000001</v>
      </c>
      <c r="L36" s="128">
        <v>900.75357172999998</v>
      </c>
      <c r="M36" s="128">
        <v>248.53958283</v>
      </c>
      <c r="N36" s="128">
        <v>3.47872534</v>
      </c>
      <c r="O36" s="128">
        <v>10.7853841</v>
      </c>
      <c r="P36" s="128">
        <v>234.27547339</v>
      </c>
      <c r="Q36" s="128">
        <v>652.2139889</v>
      </c>
      <c r="R36" s="128">
        <v>32.148739140000004</v>
      </c>
      <c r="S36" s="128">
        <v>6.99509691</v>
      </c>
      <c r="T36" s="128">
        <v>613.07015285</v>
      </c>
      <c r="U36" s="128">
        <v>94.795477930000004</v>
      </c>
      <c r="V36" s="128">
        <v>1021.23941669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2959.7402966999998</v>
      </c>
      <c r="C37" s="128">
        <v>1963.9025413899999</v>
      </c>
      <c r="D37" s="128">
        <v>1284.9510392699999</v>
      </c>
      <c r="E37" s="128">
        <v>555.98246331999997</v>
      </c>
      <c r="F37" s="128">
        <v>339.60958388</v>
      </c>
      <c r="G37" s="128">
        <v>389.35899207</v>
      </c>
      <c r="H37" s="128">
        <v>678.95150211999999</v>
      </c>
      <c r="I37" s="128">
        <v>38.642164430000001</v>
      </c>
      <c r="J37" s="128">
        <v>71.725902419999997</v>
      </c>
      <c r="K37" s="128">
        <v>568.58343527</v>
      </c>
      <c r="L37" s="128">
        <v>898.05275082000003</v>
      </c>
      <c r="M37" s="128">
        <v>249.67648869000001</v>
      </c>
      <c r="N37" s="128">
        <v>3.5247391700000001</v>
      </c>
      <c r="O37" s="128">
        <v>11.662037310000001</v>
      </c>
      <c r="P37" s="128">
        <v>234.48971220999999</v>
      </c>
      <c r="Q37" s="128">
        <v>648.37626212999999</v>
      </c>
      <c r="R37" s="128">
        <v>32.753536789999998</v>
      </c>
      <c r="S37" s="128">
        <v>6.9432955500000002</v>
      </c>
      <c r="T37" s="128">
        <v>608.67942978999997</v>
      </c>
      <c r="U37" s="128">
        <v>97.785004490000006</v>
      </c>
      <c r="V37" s="128">
        <v>1030.42697286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2998.5912910699999</v>
      </c>
      <c r="C38" s="128">
        <v>2003.7880636499999</v>
      </c>
      <c r="D38" s="128">
        <v>1334.7313114900001</v>
      </c>
      <c r="E38" s="128">
        <v>591.89725867000004</v>
      </c>
      <c r="F38" s="128">
        <v>349.14833778000002</v>
      </c>
      <c r="G38" s="128">
        <v>393.68571503999999</v>
      </c>
      <c r="H38" s="128">
        <v>669.05675215999997</v>
      </c>
      <c r="I38" s="128">
        <v>39.795557080000002</v>
      </c>
      <c r="J38" s="128">
        <v>71.216213819999993</v>
      </c>
      <c r="K38" s="128">
        <v>558.04498125999999</v>
      </c>
      <c r="L38" s="128">
        <v>893.40300653999998</v>
      </c>
      <c r="M38" s="128">
        <v>250.59851886999999</v>
      </c>
      <c r="N38" s="128">
        <v>3.6687207800000001</v>
      </c>
      <c r="O38" s="128">
        <v>11.25562528</v>
      </c>
      <c r="P38" s="128">
        <v>235.67417280999999</v>
      </c>
      <c r="Q38" s="128">
        <v>642.80448766999996</v>
      </c>
      <c r="R38" s="128">
        <v>33.581105219999998</v>
      </c>
      <c r="S38" s="128">
        <v>6.7697215599999998</v>
      </c>
      <c r="T38" s="128">
        <v>602.45366089000004</v>
      </c>
      <c r="U38" s="128">
        <v>101.40022088000001</v>
      </c>
      <c r="V38" s="128">
        <v>1023.3795426299999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2961.8474441499998</v>
      </c>
      <c r="C39" s="128">
        <v>1972.6605752999999</v>
      </c>
      <c r="D39" s="128">
        <v>1322.1672321599999</v>
      </c>
      <c r="E39" s="128">
        <v>595.11879894000003</v>
      </c>
      <c r="F39" s="128">
        <v>333.12210677000002</v>
      </c>
      <c r="G39" s="128">
        <v>393.92632644999998</v>
      </c>
      <c r="H39" s="128">
        <v>650.49334313999998</v>
      </c>
      <c r="I39" s="128">
        <v>40.20219531</v>
      </c>
      <c r="J39" s="128">
        <v>60.753289119999998</v>
      </c>
      <c r="K39" s="128">
        <v>549.53785871000002</v>
      </c>
      <c r="L39" s="128">
        <v>886.78281494999999</v>
      </c>
      <c r="M39" s="128">
        <v>253.92435585999999</v>
      </c>
      <c r="N39" s="128">
        <v>3.62047805</v>
      </c>
      <c r="O39" s="128">
        <v>12.666876179999999</v>
      </c>
      <c r="P39" s="128">
        <v>237.63700162999999</v>
      </c>
      <c r="Q39" s="128">
        <v>632.85845909</v>
      </c>
      <c r="R39" s="128">
        <v>34.622940970000002</v>
      </c>
      <c r="S39" s="128">
        <v>6.6646250199999999</v>
      </c>
      <c r="T39" s="128">
        <v>591.57089310000003</v>
      </c>
      <c r="U39" s="128">
        <v>102.40405389999999</v>
      </c>
      <c r="V39" s="128">
        <v>1100.1972709300001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2873.9809169700002</v>
      </c>
      <c r="C40" s="128">
        <v>1921.1476171700001</v>
      </c>
      <c r="D40" s="128">
        <v>1297.16208226</v>
      </c>
      <c r="E40" s="128">
        <v>585.99774831000002</v>
      </c>
      <c r="F40" s="128">
        <v>328.98070732000002</v>
      </c>
      <c r="G40" s="128">
        <v>382.18362662999999</v>
      </c>
      <c r="H40" s="128">
        <v>623.98553490999996</v>
      </c>
      <c r="I40" s="128">
        <v>40.565320130000003</v>
      </c>
      <c r="J40" s="128">
        <v>59.228229050000003</v>
      </c>
      <c r="K40" s="128">
        <v>524.19198573000006</v>
      </c>
      <c r="L40" s="128">
        <v>849.60046380999995</v>
      </c>
      <c r="M40" s="128">
        <v>240.68625187999999</v>
      </c>
      <c r="N40" s="128">
        <v>3.6687066800000001</v>
      </c>
      <c r="O40" s="128">
        <v>12.5043123</v>
      </c>
      <c r="P40" s="128">
        <v>224.51323289999999</v>
      </c>
      <c r="Q40" s="128">
        <v>608.91421192999996</v>
      </c>
      <c r="R40" s="128">
        <v>34.89557104</v>
      </c>
      <c r="S40" s="128">
        <v>5.5801523399999997</v>
      </c>
      <c r="T40" s="128">
        <v>568.43848854999999</v>
      </c>
      <c r="U40" s="128">
        <v>103.23283599</v>
      </c>
      <c r="V40" s="128">
        <v>1040.0942357900001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2849.1538690799998</v>
      </c>
      <c r="C41" s="128">
        <v>1907.2965387900001</v>
      </c>
      <c r="D41" s="128">
        <v>1296.58029695</v>
      </c>
      <c r="E41" s="128">
        <v>587.04650095</v>
      </c>
      <c r="F41" s="128">
        <v>330.72603726</v>
      </c>
      <c r="G41" s="128">
        <v>378.80775874</v>
      </c>
      <c r="H41" s="128">
        <v>610.71624183999995</v>
      </c>
      <c r="I41" s="128">
        <v>38.941795220000003</v>
      </c>
      <c r="J41" s="128">
        <v>56.969705869999999</v>
      </c>
      <c r="K41" s="128">
        <v>514.80474074999995</v>
      </c>
      <c r="L41" s="128">
        <v>842.27370439000003</v>
      </c>
      <c r="M41" s="128">
        <v>241.47932109000001</v>
      </c>
      <c r="N41" s="128">
        <v>3.6987663999999998</v>
      </c>
      <c r="O41" s="128">
        <v>12.72425765</v>
      </c>
      <c r="P41" s="128">
        <v>225.05629704</v>
      </c>
      <c r="Q41" s="128">
        <v>600.79438330000005</v>
      </c>
      <c r="R41" s="128">
        <v>36.016472030000003</v>
      </c>
      <c r="S41" s="128">
        <v>5.9735880400000001</v>
      </c>
      <c r="T41" s="128">
        <v>558.80432323000002</v>
      </c>
      <c r="U41" s="128">
        <v>99.583625900000001</v>
      </c>
      <c r="V41" s="128">
        <v>1024.5992060200001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2850.3193923200001</v>
      </c>
      <c r="C42" s="128">
        <v>1914.64655679</v>
      </c>
      <c r="D42" s="128">
        <v>1310.8659803200001</v>
      </c>
      <c r="E42" s="128">
        <v>596.21764513999995</v>
      </c>
      <c r="F42" s="128">
        <v>331.90056960999999</v>
      </c>
      <c r="G42" s="128">
        <v>382.74776557000001</v>
      </c>
      <c r="H42" s="128">
        <v>603.78057647000003</v>
      </c>
      <c r="I42" s="128">
        <v>39.814337190000003</v>
      </c>
      <c r="J42" s="128">
        <v>56.225794880000002</v>
      </c>
      <c r="K42" s="128">
        <v>507.7404444</v>
      </c>
      <c r="L42" s="128">
        <v>837.49715231000005</v>
      </c>
      <c r="M42" s="128">
        <v>241.34022358000001</v>
      </c>
      <c r="N42" s="128">
        <v>3.69373635</v>
      </c>
      <c r="O42" s="128">
        <v>12.561281299999999</v>
      </c>
      <c r="P42" s="128">
        <v>225.08520593</v>
      </c>
      <c r="Q42" s="128">
        <v>596.15692873</v>
      </c>
      <c r="R42" s="128">
        <v>36.637123070000001</v>
      </c>
      <c r="S42" s="128">
        <v>5.9273377299999996</v>
      </c>
      <c r="T42" s="128">
        <v>553.59246793</v>
      </c>
      <c r="U42" s="128">
        <v>98.175683219999996</v>
      </c>
      <c r="V42" s="128">
        <v>1014.33421191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2829.9078495600002</v>
      </c>
      <c r="C43" s="128">
        <v>1911.2147689799999</v>
      </c>
      <c r="D43" s="128">
        <v>1319.26523987</v>
      </c>
      <c r="E43" s="128">
        <v>600.21737293000001</v>
      </c>
      <c r="F43" s="128">
        <v>334.66247272999999</v>
      </c>
      <c r="G43" s="128">
        <v>384.38539421000002</v>
      </c>
      <c r="H43" s="128">
        <v>591.94952910999996</v>
      </c>
      <c r="I43" s="128">
        <v>39.07817807</v>
      </c>
      <c r="J43" s="128">
        <v>52.325126509999997</v>
      </c>
      <c r="K43" s="128">
        <v>500.54622453000002</v>
      </c>
      <c r="L43" s="128">
        <v>819.95298744000002</v>
      </c>
      <c r="M43" s="128">
        <v>234.10059873</v>
      </c>
      <c r="N43" s="128">
        <v>3.6397831100000002</v>
      </c>
      <c r="O43" s="128">
        <v>12.42676947</v>
      </c>
      <c r="P43" s="128">
        <v>218.03404614999999</v>
      </c>
      <c r="Q43" s="128">
        <v>585.85238871000001</v>
      </c>
      <c r="R43" s="128">
        <v>36.967815369999997</v>
      </c>
      <c r="S43" s="128">
        <v>6.3212449299999998</v>
      </c>
      <c r="T43" s="128">
        <v>542.56332841000005</v>
      </c>
      <c r="U43" s="128">
        <v>98.740093139999999</v>
      </c>
      <c r="V43" s="128">
        <v>1003.3485183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2820.9531570499998</v>
      </c>
      <c r="C44" s="128">
        <v>1912.1698386999999</v>
      </c>
      <c r="D44" s="128">
        <v>1335.8395119700001</v>
      </c>
      <c r="E44" s="128">
        <v>613.04301441999996</v>
      </c>
      <c r="F44" s="128">
        <v>336.42933839</v>
      </c>
      <c r="G44" s="128">
        <v>386.36715916000003</v>
      </c>
      <c r="H44" s="128">
        <v>576.33032673000002</v>
      </c>
      <c r="I44" s="128">
        <v>39.351334999999999</v>
      </c>
      <c r="J44" s="128">
        <v>51.435092179999998</v>
      </c>
      <c r="K44" s="128">
        <v>485.54389954999999</v>
      </c>
      <c r="L44" s="128">
        <v>806.85614104000001</v>
      </c>
      <c r="M44" s="128">
        <v>234.34035205000001</v>
      </c>
      <c r="N44" s="128">
        <v>3.6023996</v>
      </c>
      <c r="O44" s="128">
        <v>12.33438235</v>
      </c>
      <c r="P44" s="128">
        <v>218.4035701</v>
      </c>
      <c r="Q44" s="128">
        <v>572.51578899000003</v>
      </c>
      <c r="R44" s="128">
        <v>38.155232509999998</v>
      </c>
      <c r="S44" s="128">
        <v>6.0684147199999998</v>
      </c>
      <c r="T44" s="128">
        <v>528.29214176000005</v>
      </c>
      <c r="U44" s="128">
        <v>101.92717731</v>
      </c>
      <c r="V44" s="128">
        <v>986.41643142999999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2770.0653051300001</v>
      </c>
      <c r="C45" s="128">
        <v>1871.4090924899999</v>
      </c>
      <c r="D45" s="128">
        <v>1334.0446141299999</v>
      </c>
      <c r="E45" s="128">
        <v>609.60563816000001</v>
      </c>
      <c r="F45" s="128">
        <v>339.34825917000001</v>
      </c>
      <c r="G45" s="128">
        <v>385.0907168</v>
      </c>
      <c r="H45" s="128">
        <v>537.36447836000002</v>
      </c>
      <c r="I45" s="128">
        <v>12.93086679</v>
      </c>
      <c r="J45" s="128">
        <v>51.580569240000003</v>
      </c>
      <c r="K45" s="128">
        <v>472.85304232999999</v>
      </c>
      <c r="L45" s="128">
        <v>795.32491761000006</v>
      </c>
      <c r="M45" s="128">
        <v>234.42797705000001</v>
      </c>
      <c r="N45" s="128">
        <v>3.4743474700000001</v>
      </c>
      <c r="O45" s="128">
        <v>11.967298899999999</v>
      </c>
      <c r="P45" s="128">
        <v>218.98633068000001</v>
      </c>
      <c r="Q45" s="128">
        <v>560.89694055999996</v>
      </c>
      <c r="R45" s="128">
        <v>36.781782020000001</v>
      </c>
      <c r="S45" s="128">
        <v>5.7159959499999999</v>
      </c>
      <c r="T45" s="128">
        <v>518.39916258999995</v>
      </c>
      <c r="U45" s="128">
        <v>103.33129503000001</v>
      </c>
      <c r="V45" s="128">
        <v>972.66860486999997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2775.9355396800001</v>
      </c>
      <c r="C46" s="128">
        <v>1886.85647391</v>
      </c>
      <c r="D46" s="128">
        <v>1357.05852682</v>
      </c>
      <c r="E46" s="128">
        <v>619.60235809000005</v>
      </c>
      <c r="F46" s="128">
        <v>347.41895073000001</v>
      </c>
      <c r="G46" s="128">
        <v>390.037218</v>
      </c>
      <c r="H46" s="128">
        <v>529.79794708999998</v>
      </c>
      <c r="I46" s="128">
        <v>12.356262859999999</v>
      </c>
      <c r="J46" s="128">
        <v>51.008798839999997</v>
      </c>
      <c r="K46" s="128">
        <v>466.43288539000002</v>
      </c>
      <c r="L46" s="128">
        <v>789.57947122999997</v>
      </c>
      <c r="M46" s="128">
        <v>235.66716715999999</v>
      </c>
      <c r="N46" s="128">
        <v>3.4742522400000002</v>
      </c>
      <c r="O46" s="128">
        <v>10.79585155</v>
      </c>
      <c r="P46" s="128">
        <v>221.39706337000001</v>
      </c>
      <c r="Q46" s="128">
        <v>553.91230407</v>
      </c>
      <c r="R46" s="128">
        <v>37.367064489999997</v>
      </c>
      <c r="S46" s="128">
        <v>5.7393979499999999</v>
      </c>
      <c r="T46" s="128">
        <v>510.80584162999997</v>
      </c>
      <c r="U46" s="128">
        <v>99.499594540000004</v>
      </c>
      <c r="V46" s="128">
        <v>961.72327684000004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2794.2860645699998</v>
      </c>
      <c r="C47" s="128">
        <v>1913.2981642699999</v>
      </c>
      <c r="D47" s="128">
        <v>1388.4942248299999</v>
      </c>
      <c r="E47" s="128">
        <v>637.27953739999998</v>
      </c>
      <c r="F47" s="128">
        <v>356.69721009</v>
      </c>
      <c r="G47" s="128">
        <v>394.51747734000003</v>
      </c>
      <c r="H47" s="128">
        <v>524.80393944000002</v>
      </c>
      <c r="I47" s="128">
        <v>12.31762485</v>
      </c>
      <c r="J47" s="128">
        <v>50.827145029999997</v>
      </c>
      <c r="K47" s="128">
        <v>461.65916956000001</v>
      </c>
      <c r="L47" s="128">
        <v>782.06747483000004</v>
      </c>
      <c r="M47" s="128">
        <v>236.23550367000001</v>
      </c>
      <c r="N47" s="128">
        <v>3.6349977600000001</v>
      </c>
      <c r="O47" s="128">
        <v>10.86788018</v>
      </c>
      <c r="P47" s="128">
        <v>221.73262573</v>
      </c>
      <c r="Q47" s="128">
        <v>545.83197115999997</v>
      </c>
      <c r="R47" s="128">
        <v>38.209271119999997</v>
      </c>
      <c r="S47" s="128">
        <v>5.7302366999999998</v>
      </c>
      <c r="T47" s="128">
        <v>501.89246334000001</v>
      </c>
      <c r="U47" s="128">
        <v>98.920425469999998</v>
      </c>
      <c r="V47" s="128">
        <v>898.67924297000002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3070.1589720500001</v>
      </c>
      <c r="C48" s="128">
        <v>2058.35569115</v>
      </c>
      <c r="D48" s="128">
        <v>1415.1279345600001</v>
      </c>
      <c r="E48" s="128">
        <v>659.11868643000003</v>
      </c>
      <c r="F48" s="128">
        <v>360.53505011999999</v>
      </c>
      <c r="G48" s="128">
        <v>395.47419801000001</v>
      </c>
      <c r="H48" s="128">
        <v>643.22775659000001</v>
      </c>
      <c r="I48" s="128">
        <v>17.678728960000001</v>
      </c>
      <c r="J48" s="128">
        <v>62.183422669999999</v>
      </c>
      <c r="K48" s="128">
        <v>563.36560496000004</v>
      </c>
      <c r="L48" s="128">
        <v>907.47398826999995</v>
      </c>
      <c r="M48" s="128">
        <v>236.40979967999999</v>
      </c>
      <c r="N48" s="128">
        <v>1.4275037500000001</v>
      </c>
      <c r="O48" s="128">
        <v>21.16780893</v>
      </c>
      <c r="P48" s="128">
        <v>213.81448700000001</v>
      </c>
      <c r="Q48" s="128">
        <v>671.06418858999996</v>
      </c>
      <c r="R48" s="128">
        <v>18.059373040000001</v>
      </c>
      <c r="S48" s="128">
        <v>105.59097972000001</v>
      </c>
      <c r="T48" s="128">
        <v>547.41383583000004</v>
      </c>
      <c r="U48" s="128">
        <v>104.32929263</v>
      </c>
      <c r="V48" s="128">
        <v>1036.6850960100001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3165.5607497400001</v>
      </c>
      <c r="C49" s="128">
        <v>2169.0785534000001</v>
      </c>
      <c r="D49" s="128">
        <v>1430.9147059300001</v>
      </c>
      <c r="E49" s="128">
        <v>679.59103131999996</v>
      </c>
      <c r="F49" s="128">
        <v>353.51738736999999</v>
      </c>
      <c r="G49" s="128">
        <v>397.80628724000002</v>
      </c>
      <c r="H49" s="128">
        <v>738.16384746999995</v>
      </c>
      <c r="I49" s="128">
        <v>37.319177289999999</v>
      </c>
      <c r="J49" s="128">
        <v>68.204586719999995</v>
      </c>
      <c r="K49" s="128">
        <v>632.64008346000003</v>
      </c>
      <c r="L49" s="128">
        <v>892.61361494000005</v>
      </c>
      <c r="M49" s="128">
        <v>215.80258142</v>
      </c>
      <c r="N49" s="128">
        <v>2.4733401100000001</v>
      </c>
      <c r="O49" s="128">
        <v>10.67854586</v>
      </c>
      <c r="P49" s="128">
        <v>202.65069545</v>
      </c>
      <c r="Q49" s="128">
        <v>676.81103352000002</v>
      </c>
      <c r="R49" s="128">
        <v>35.528818020000003</v>
      </c>
      <c r="S49" s="128">
        <v>7.0053103700000001</v>
      </c>
      <c r="T49" s="128">
        <v>634.27690513000005</v>
      </c>
      <c r="U49" s="128">
        <v>103.8685814</v>
      </c>
      <c r="V49" s="128">
        <v>1069.0110324299999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3717.4695297399999</v>
      </c>
      <c r="C50" s="128">
        <v>2430.7605205</v>
      </c>
      <c r="D50" s="128">
        <v>1581.9232017300001</v>
      </c>
      <c r="E50" s="128">
        <v>710.26455490000001</v>
      </c>
      <c r="F50" s="128">
        <v>394.24851808</v>
      </c>
      <c r="G50" s="128">
        <v>477.41012875000001</v>
      </c>
      <c r="H50" s="128">
        <v>848.83731877000002</v>
      </c>
      <c r="I50" s="128">
        <v>34.635050769999999</v>
      </c>
      <c r="J50" s="128">
        <v>92.046438269999996</v>
      </c>
      <c r="K50" s="128">
        <v>722.15582973000005</v>
      </c>
      <c r="L50" s="128">
        <v>1186.2392384499999</v>
      </c>
      <c r="M50" s="128">
        <v>239.88078347000001</v>
      </c>
      <c r="N50" s="128">
        <v>6.2092630000000003E-2</v>
      </c>
      <c r="O50" s="128">
        <v>14.2537036</v>
      </c>
      <c r="P50" s="128">
        <v>225.56498723999999</v>
      </c>
      <c r="Q50" s="128">
        <v>946.35845498000003</v>
      </c>
      <c r="R50" s="128">
        <v>2.5285655600000001</v>
      </c>
      <c r="S50" s="128">
        <v>53.825512449999998</v>
      </c>
      <c r="T50" s="128">
        <v>890.00437696999995</v>
      </c>
      <c r="U50" s="128">
        <v>100.46977079</v>
      </c>
      <c r="V50" s="128">
        <v>1357.80662001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4396.7928189000004</v>
      </c>
      <c r="C51" s="128">
        <v>2780.60541079</v>
      </c>
      <c r="D51" s="128">
        <v>1862.82579091</v>
      </c>
      <c r="E51" s="128">
        <v>746.87847075000002</v>
      </c>
      <c r="F51" s="128">
        <v>580.90356131999999</v>
      </c>
      <c r="G51" s="128">
        <v>535.04375884000001</v>
      </c>
      <c r="H51" s="128">
        <v>917.77961988000004</v>
      </c>
      <c r="I51" s="128">
        <v>18.001835870000001</v>
      </c>
      <c r="J51" s="128">
        <v>108.98983674999999</v>
      </c>
      <c r="K51" s="128">
        <v>790.78794726000001</v>
      </c>
      <c r="L51" s="128">
        <v>1507.7585310100001</v>
      </c>
      <c r="M51" s="128">
        <v>320.42477610999998</v>
      </c>
      <c r="N51" s="128">
        <v>1.4440852500000001</v>
      </c>
      <c r="O51" s="128">
        <v>24.61167215</v>
      </c>
      <c r="P51" s="128">
        <v>294.36901870999998</v>
      </c>
      <c r="Q51" s="128">
        <v>1187.3337549</v>
      </c>
      <c r="R51" s="128">
        <v>21.205871779999999</v>
      </c>
      <c r="S51" s="128">
        <v>153.70970607000001</v>
      </c>
      <c r="T51" s="128">
        <v>1012.4181770500001</v>
      </c>
      <c r="U51" s="128">
        <v>108.42887709999999</v>
      </c>
      <c r="V51" s="128">
        <v>1653.58479446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4170.6474153999998</v>
      </c>
      <c r="C52" s="128">
        <v>2655.0098618299999</v>
      </c>
      <c r="D52" s="128">
        <v>1821.15884134</v>
      </c>
      <c r="E52" s="128">
        <v>737.24610046999999</v>
      </c>
      <c r="F52" s="128">
        <v>559.57613673000003</v>
      </c>
      <c r="G52" s="128">
        <v>524.33660413999996</v>
      </c>
      <c r="H52" s="128">
        <v>833.85102049</v>
      </c>
      <c r="I52" s="128">
        <v>17.912168860000001</v>
      </c>
      <c r="J52" s="128">
        <v>103.66223075000001</v>
      </c>
      <c r="K52" s="128">
        <v>712.27662088</v>
      </c>
      <c r="L52" s="128">
        <v>1410.9479968099999</v>
      </c>
      <c r="M52" s="128">
        <v>315.00229733999998</v>
      </c>
      <c r="N52" s="128">
        <v>3.8572941200000002</v>
      </c>
      <c r="O52" s="128">
        <v>13.786991629999999</v>
      </c>
      <c r="P52" s="128">
        <v>297.35801158999999</v>
      </c>
      <c r="Q52" s="128">
        <v>1095.9456994699999</v>
      </c>
      <c r="R52" s="128">
        <v>54.115025060000001</v>
      </c>
      <c r="S52" s="128">
        <v>44.06994976</v>
      </c>
      <c r="T52" s="128">
        <v>997.76072465000004</v>
      </c>
      <c r="U52" s="128">
        <v>104.68955676</v>
      </c>
      <c r="V52" s="128">
        <v>1501.6970811900001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4167.7189354900001</v>
      </c>
      <c r="C53" s="128">
        <v>2642.25537416</v>
      </c>
      <c r="D53" s="128">
        <v>1800.23783983</v>
      </c>
      <c r="E53" s="128">
        <v>738.95601972999998</v>
      </c>
      <c r="F53" s="128">
        <v>546.69933606999996</v>
      </c>
      <c r="G53" s="128">
        <v>514.58248403000005</v>
      </c>
      <c r="H53" s="128">
        <v>842.01753432999999</v>
      </c>
      <c r="I53" s="128">
        <v>21.001027279999999</v>
      </c>
      <c r="J53" s="128">
        <v>105.29484490999999</v>
      </c>
      <c r="K53" s="128">
        <v>715.72166214000003</v>
      </c>
      <c r="L53" s="128">
        <v>1423.4571349800001</v>
      </c>
      <c r="M53" s="128">
        <v>309.16369595999998</v>
      </c>
      <c r="N53" s="128">
        <v>4.4081027400000004</v>
      </c>
      <c r="O53" s="128">
        <v>13.14180022</v>
      </c>
      <c r="P53" s="128">
        <v>291.61379299999999</v>
      </c>
      <c r="Q53" s="128">
        <v>1114.2934390200001</v>
      </c>
      <c r="R53" s="128">
        <v>57.999117130000002</v>
      </c>
      <c r="S53" s="128">
        <v>44.854308359999997</v>
      </c>
      <c r="T53" s="128">
        <v>1011.44001353</v>
      </c>
      <c r="U53" s="128">
        <v>102.00642635</v>
      </c>
      <c r="V53" s="128">
        <v>1526.5382522899999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4354.9757413500001</v>
      </c>
      <c r="C54" s="128">
        <v>2704.8699058000002</v>
      </c>
      <c r="D54" s="128">
        <v>1786.4427007899999</v>
      </c>
      <c r="E54" s="128">
        <v>740.34724949999998</v>
      </c>
      <c r="F54" s="128">
        <v>536.57043775</v>
      </c>
      <c r="G54" s="128">
        <v>509.52501353999997</v>
      </c>
      <c r="H54" s="128">
        <v>918.42720500999997</v>
      </c>
      <c r="I54" s="128">
        <v>23.338306370000002</v>
      </c>
      <c r="J54" s="128">
        <v>115.91464664999999</v>
      </c>
      <c r="K54" s="128">
        <v>779.17425199000002</v>
      </c>
      <c r="L54" s="128">
        <v>1548.63609941</v>
      </c>
      <c r="M54" s="128">
        <v>310.09476369999999</v>
      </c>
      <c r="N54" s="128">
        <v>4.26419865</v>
      </c>
      <c r="O54" s="128">
        <v>12.7563283</v>
      </c>
      <c r="P54" s="128">
        <v>293.07423675000001</v>
      </c>
      <c r="Q54" s="128">
        <v>1238.5413357100001</v>
      </c>
      <c r="R54" s="128">
        <v>62.92995354</v>
      </c>
      <c r="S54" s="128">
        <v>51.107567660000001</v>
      </c>
      <c r="T54" s="128">
        <v>1124.50381451</v>
      </c>
      <c r="U54" s="128">
        <v>101.46973613999999</v>
      </c>
      <c r="V54" s="128">
        <v>1653.37026782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4142.9020723599997</v>
      </c>
      <c r="C55" s="128">
        <v>2616.2888192599999</v>
      </c>
      <c r="D55" s="128">
        <v>1763.0538977000001</v>
      </c>
      <c r="E55" s="128">
        <v>732.59723179000002</v>
      </c>
      <c r="F55" s="128">
        <v>532.04701050999995</v>
      </c>
      <c r="G55" s="128">
        <v>498.40965540000002</v>
      </c>
      <c r="H55" s="128">
        <v>853.23492155999998</v>
      </c>
      <c r="I55" s="128">
        <v>22.432921279999999</v>
      </c>
      <c r="J55" s="128">
        <v>110.61880426</v>
      </c>
      <c r="K55" s="128">
        <v>720.18319601999997</v>
      </c>
      <c r="L55" s="128">
        <v>1436.87972087</v>
      </c>
      <c r="M55" s="128">
        <v>312.33876376000001</v>
      </c>
      <c r="N55" s="128">
        <v>1.9748761800000001</v>
      </c>
      <c r="O55" s="128">
        <v>15.18973523</v>
      </c>
      <c r="P55" s="128">
        <v>295.17415234999999</v>
      </c>
      <c r="Q55" s="128">
        <v>1124.5409571099999</v>
      </c>
      <c r="R55" s="128">
        <v>35.367570370000003</v>
      </c>
      <c r="S55" s="128">
        <v>85.393541999999997</v>
      </c>
      <c r="T55" s="128">
        <v>1003.77984474</v>
      </c>
      <c r="U55" s="128">
        <v>89.733532229999994</v>
      </c>
      <c r="V55" s="128">
        <v>1555.6998175199999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4372.8331597400002</v>
      </c>
      <c r="C56" s="128">
        <v>2715.98346838</v>
      </c>
      <c r="D56" s="128">
        <v>1788.8104427000001</v>
      </c>
      <c r="E56" s="128">
        <v>731.49673624000002</v>
      </c>
      <c r="F56" s="128">
        <v>547.64178077999998</v>
      </c>
      <c r="G56" s="128">
        <v>509.67192568000002</v>
      </c>
      <c r="H56" s="128">
        <v>927.17302568000002</v>
      </c>
      <c r="I56" s="128">
        <v>22.988955449999999</v>
      </c>
      <c r="J56" s="128">
        <v>110.93982144</v>
      </c>
      <c r="K56" s="128">
        <v>793.24424879000003</v>
      </c>
      <c r="L56" s="128">
        <v>1569.6169459299999</v>
      </c>
      <c r="M56" s="128">
        <v>324.97161492999999</v>
      </c>
      <c r="N56" s="128">
        <v>4.75901628</v>
      </c>
      <c r="O56" s="128">
        <v>12.59217394</v>
      </c>
      <c r="P56" s="128">
        <v>307.62042471000001</v>
      </c>
      <c r="Q56" s="128">
        <v>1244.6453309999999</v>
      </c>
      <c r="R56" s="128">
        <v>72.482191409999999</v>
      </c>
      <c r="S56" s="128">
        <v>49.844358800000002</v>
      </c>
      <c r="T56" s="128">
        <v>1122.3187807899999</v>
      </c>
      <c r="U56" s="128">
        <v>87.232745429999994</v>
      </c>
      <c r="V56" s="128">
        <v>1877.75307421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4262.2072690900004</v>
      </c>
      <c r="C57" s="128">
        <v>2622.8096892799999</v>
      </c>
      <c r="D57" s="128">
        <v>1569.5079629300001</v>
      </c>
      <c r="E57" s="128">
        <v>688.80474523999999</v>
      </c>
      <c r="F57" s="128">
        <v>401.13576417000002</v>
      </c>
      <c r="G57" s="128">
        <v>479.56745352000002</v>
      </c>
      <c r="H57" s="128">
        <v>1053.3017263500001</v>
      </c>
      <c r="I57" s="128">
        <v>26.021716009999999</v>
      </c>
      <c r="J57" s="128">
        <v>127.55266637</v>
      </c>
      <c r="K57" s="128">
        <v>899.72734396999999</v>
      </c>
      <c r="L57" s="128">
        <v>1555.4043307699999</v>
      </c>
      <c r="M57" s="128">
        <v>295.80397755000001</v>
      </c>
      <c r="N57" s="128">
        <v>4.6765080399999999</v>
      </c>
      <c r="O57" s="128">
        <v>10.58123262</v>
      </c>
      <c r="P57" s="128">
        <v>280.54623688999999</v>
      </c>
      <c r="Q57" s="128">
        <v>1259.60035322</v>
      </c>
      <c r="R57" s="128">
        <v>69.658092519999997</v>
      </c>
      <c r="S57" s="128">
        <v>44.658600909999997</v>
      </c>
      <c r="T57" s="128">
        <v>1145.28365979</v>
      </c>
      <c r="U57" s="128">
        <v>83.993249039999995</v>
      </c>
      <c r="V57" s="128">
        <v>1977.60859663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4312.7330975699997</v>
      </c>
      <c r="C58" s="128">
        <v>2629.5338011399999</v>
      </c>
      <c r="D58" s="128">
        <v>1571.9914463499999</v>
      </c>
      <c r="E58" s="128">
        <v>699.73009762000004</v>
      </c>
      <c r="F58" s="128">
        <v>393.82027842999997</v>
      </c>
      <c r="G58" s="128">
        <v>478.44107029999998</v>
      </c>
      <c r="H58" s="128">
        <v>1057.54235479</v>
      </c>
      <c r="I58" s="128">
        <v>27.95605144</v>
      </c>
      <c r="J58" s="128">
        <v>132.83249659000001</v>
      </c>
      <c r="K58" s="128">
        <v>896.75380675999997</v>
      </c>
      <c r="L58" s="128">
        <v>1600.3355966500001</v>
      </c>
      <c r="M58" s="128">
        <v>291.69132909000001</v>
      </c>
      <c r="N58" s="128">
        <v>4.8107174300000004</v>
      </c>
      <c r="O58" s="128">
        <v>9.8069985499999994</v>
      </c>
      <c r="P58" s="128">
        <v>277.07361311</v>
      </c>
      <c r="Q58" s="128">
        <v>1308.6442675599999</v>
      </c>
      <c r="R58" s="128">
        <v>76.138260729999999</v>
      </c>
      <c r="S58" s="128">
        <v>46.831835320000003</v>
      </c>
      <c r="T58" s="128">
        <v>1185.67417151</v>
      </c>
      <c r="U58" s="128">
        <v>82.863699780000005</v>
      </c>
      <c r="V58" s="128">
        <v>1982.91196681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4346.6282113500001</v>
      </c>
      <c r="C59" s="128">
        <v>2640.2863013000001</v>
      </c>
      <c r="D59" s="128">
        <v>1559.55162946</v>
      </c>
      <c r="E59" s="128">
        <v>686.39516500000002</v>
      </c>
      <c r="F59" s="128">
        <v>397.12952447999999</v>
      </c>
      <c r="G59" s="128">
        <v>476.02693998000001</v>
      </c>
      <c r="H59" s="128">
        <v>1080.7346718399999</v>
      </c>
      <c r="I59" s="128">
        <v>28.510665840000001</v>
      </c>
      <c r="J59" s="128">
        <v>136.77706537</v>
      </c>
      <c r="K59" s="128">
        <v>915.44694062999997</v>
      </c>
      <c r="L59" s="128">
        <v>1622.0798957100001</v>
      </c>
      <c r="M59" s="128">
        <v>291.00156122999999</v>
      </c>
      <c r="N59" s="128">
        <v>4.7219504700000003</v>
      </c>
      <c r="O59" s="128">
        <v>10.12469767</v>
      </c>
      <c r="P59" s="128">
        <v>276.15491308999998</v>
      </c>
      <c r="Q59" s="128">
        <v>1331.07833448</v>
      </c>
      <c r="R59" s="128">
        <v>72.636473659999993</v>
      </c>
      <c r="S59" s="128">
        <v>47.898008660000002</v>
      </c>
      <c r="T59" s="128">
        <v>1210.5438521599999</v>
      </c>
      <c r="U59" s="128">
        <v>84.262014339999993</v>
      </c>
      <c r="V59" s="128">
        <v>1995.25479339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6003.6554599600004</v>
      </c>
      <c r="C60" s="128">
        <v>3375.0991249799999</v>
      </c>
      <c r="D60" s="128">
        <v>1549.12308835</v>
      </c>
      <c r="E60" s="128">
        <v>695.45014091999997</v>
      </c>
      <c r="F60" s="128">
        <v>380.65916714000002</v>
      </c>
      <c r="G60" s="128">
        <v>473.01378029</v>
      </c>
      <c r="H60" s="128">
        <v>1825.97603663</v>
      </c>
      <c r="I60" s="128">
        <v>40.626609960000003</v>
      </c>
      <c r="J60" s="128">
        <v>236.68250856</v>
      </c>
      <c r="K60" s="128">
        <v>1548.6669181100001</v>
      </c>
      <c r="L60" s="128">
        <v>2531.2603918099999</v>
      </c>
      <c r="M60" s="128">
        <v>289.50958498</v>
      </c>
      <c r="N60" s="128">
        <v>4.87133941</v>
      </c>
      <c r="O60" s="128">
        <v>10.71203485</v>
      </c>
      <c r="P60" s="128">
        <v>273.92621071999997</v>
      </c>
      <c r="Q60" s="128">
        <v>2241.7508068299999</v>
      </c>
      <c r="R60" s="128">
        <v>128.82821078000001</v>
      </c>
      <c r="S60" s="128">
        <v>82.430659349999999</v>
      </c>
      <c r="T60" s="128">
        <v>2030.4919367</v>
      </c>
      <c r="U60" s="128">
        <v>97.295943170000001</v>
      </c>
      <c r="V60" s="128">
        <v>3124.8077757299998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5315.9910097700003</v>
      </c>
      <c r="C61" s="128">
        <v>3073.7961316699998</v>
      </c>
      <c r="D61" s="128">
        <v>1552.02367673</v>
      </c>
      <c r="E61" s="128">
        <v>694.20113160999995</v>
      </c>
      <c r="F61" s="128">
        <v>380.24079884000002</v>
      </c>
      <c r="G61" s="128">
        <v>477.58174628</v>
      </c>
      <c r="H61" s="128">
        <v>1521.77245494</v>
      </c>
      <c r="I61" s="128">
        <v>35.202935359999998</v>
      </c>
      <c r="J61" s="128">
        <v>201.26256029999999</v>
      </c>
      <c r="K61" s="128">
        <v>1285.30695928</v>
      </c>
      <c r="L61" s="128">
        <v>2152.9526899100001</v>
      </c>
      <c r="M61" s="128">
        <v>298.44158578999998</v>
      </c>
      <c r="N61" s="128">
        <v>4.97694188</v>
      </c>
      <c r="O61" s="128">
        <v>10.56128767</v>
      </c>
      <c r="P61" s="128">
        <v>282.90335623999999</v>
      </c>
      <c r="Q61" s="128">
        <v>1854.51110412</v>
      </c>
      <c r="R61" s="128">
        <v>108.3464213</v>
      </c>
      <c r="S61" s="128">
        <v>69.858765020000007</v>
      </c>
      <c r="T61" s="128">
        <v>1676.3059178000001</v>
      </c>
      <c r="U61" s="128">
        <v>89.242188189999993</v>
      </c>
      <c r="V61" s="128">
        <v>2650.9766920100001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4876.6447211799996</v>
      </c>
      <c r="C62" s="128">
        <v>2862.91006586</v>
      </c>
      <c r="D62" s="128">
        <v>1524.7355546199999</v>
      </c>
      <c r="E62" s="128">
        <v>693.83630526000002</v>
      </c>
      <c r="F62" s="128">
        <v>367.01042511999998</v>
      </c>
      <c r="G62" s="128">
        <v>463.88882424000002</v>
      </c>
      <c r="H62" s="128">
        <v>1338.1745112399999</v>
      </c>
      <c r="I62" s="128">
        <v>31.950585230000002</v>
      </c>
      <c r="J62" s="128">
        <v>181.88032262999999</v>
      </c>
      <c r="K62" s="128">
        <v>1124.3436033800001</v>
      </c>
      <c r="L62" s="128">
        <v>1930.09363818</v>
      </c>
      <c r="M62" s="128">
        <v>286.66845652000001</v>
      </c>
      <c r="N62" s="128">
        <v>5.4556899999999997</v>
      </c>
      <c r="O62" s="128">
        <v>10.054469559999999</v>
      </c>
      <c r="P62" s="128">
        <v>271.15829695999997</v>
      </c>
      <c r="Q62" s="128">
        <v>1643.4251816599999</v>
      </c>
      <c r="R62" s="128">
        <v>99.227745029999994</v>
      </c>
      <c r="S62" s="128">
        <v>62.922588009999998</v>
      </c>
      <c r="T62" s="128">
        <v>1481.2748486200001</v>
      </c>
      <c r="U62" s="128">
        <v>83.641017140000002</v>
      </c>
      <c r="V62" s="128">
        <v>2359.0699212899999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4239.4142756900001</v>
      </c>
      <c r="C63" s="128">
        <v>2630.1150597999999</v>
      </c>
      <c r="D63" s="128">
        <v>1472.6405502099999</v>
      </c>
      <c r="E63" s="128">
        <v>682.09593772000005</v>
      </c>
      <c r="F63" s="128">
        <v>341.65291237000002</v>
      </c>
      <c r="G63" s="128">
        <v>448.89170012</v>
      </c>
      <c r="H63" s="128">
        <v>1157.47450959</v>
      </c>
      <c r="I63" s="128">
        <v>25.880055250000002</v>
      </c>
      <c r="J63" s="128">
        <v>133.78930527</v>
      </c>
      <c r="K63" s="128">
        <v>997.80514906999997</v>
      </c>
      <c r="L63" s="128">
        <v>1532.8664195900001</v>
      </c>
      <c r="M63" s="128">
        <v>260.23011496999999</v>
      </c>
      <c r="N63" s="128">
        <v>4.7041217599999996</v>
      </c>
      <c r="O63" s="128">
        <v>8.9177320299999998</v>
      </c>
      <c r="P63" s="128">
        <v>246.60826118</v>
      </c>
      <c r="Q63" s="128">
        <v>1272.6363046199999</v>
      </c>
      <c r="R63" s="128">
        <v>101.26916217</v>
      </c>
      <c r="S63" s="128">
        <v>61.865228549999998</v>
      </c>
      <c r="T63" s="128">
        <v>1109.5019139000001</v>
      </c>
      <c r="U63" s="128">
        <v>76.432796300000007</v>
      </c>
      <c r="V63" s="128">
        <v>1991.07427955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4210.6349822800003</v>
      </c>
      <c r="C64" s="128">
        <v>2613.3321080400001</v>
      </c>
      <c r="D64" s="128">
        <v>1462.6682691999999</v>
      </c>
      <c r="E64" s="128">
        <v>672.65587109000001</v>
      </c>
      <c r="F64" s="128">
        <v>342.65616549999999</v>
      </c>
      <c r="G64" s="128">
        <v>447.35623261000001</v>
      </c>
      <c r="H64" s="128">
        <v>1150.6638388399999</v>
      </c>
      <c r="I64" s="128">
        <v>25.93461203</v>
      </c>
      <c r="J64" s="128">
        <v>135.30186888</v>
      </c>
      <c r="K64" s="128">
        <v>989.42735792999997</v>
      </c>
      <c r="L64" s="128">
        <v>1522.8097425200001</v>
      </c>
      <c r="M64" s="128">
        <v>262.88967975000003</v>
      </c>
      <c r="N64" s="128">
        <v>4.8042357600000001</v>
      </c>
      <c r="O64" s="128">
        <v>8.6902564400000006</v>
      </c>
      <c r="P64" s="128">
        <v>249.39518755</v>
      </c>
      <c r="Q64" s="128">
        <v>1259.92006277</v>
      </c>
      <c r="R64" s="128">
        <v>103.35742810000001</v>
      </c>
      <c r="S64" s="128">
        <v>61.974412000000001</v>
      </c>
      <c r="T64" s="128">
        <v>1094.5882226700001</v>
      </c>
      <c r="U64" s="128">
        <v>74.493131719999994</v>
      </c>
      <c r="V64" s="128">
        <v>1981.00191468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4244.6391596399999</v>
      </c>
      <c r="C65" s="128">
        <v>2631.7599069100002</v>
      </c>
      <c r="D65" s="128">
        <v>1455.9740505300001</v>
      </c>
      <c r="E65" s="128">
        <v>662.64702821000003</v>
      </c>
      <c r="F65" s="128">
        <v>346.25086005999998</v>
      </c>
      <c r="G65" s="128">
        <v>447.07616225999999</v>
      </c>
      <c r="H65" s="128">
        <v>1175.78585638</v>
      </c>
      <c r="I65" s="128">
        <v>26.870577099999998</v>
      </c>
      <c r="J65" s="128">
        <v>139.82913746</v>
      </c>
      <c r="K65" s="128">
        <v>1009.08614182</v>
      </c>
      <c r="L65" s="128">
        <v>1539.36179253</v>
      </c>
      <c r="M65" s="128">
        <v>260.83542222</v>
      </c>
      <c r="N65" s="128">
        <v>4.7671144200000004</v>
      </c>
      <c r="O65" s="128">
        <v>8.3247296199999994</v>
      </c>
      <c r="P65" s="128">
        <v>247.74357817999999</v>
      </c>
      <c r="Q65" s="128">
        <v>1278.5263703099999</v>
      </c>
      <c r="R65" s="128">
        <v>108.22580720000001</v>
      </c>
      <c r="S65" s="128">
        <v>63.876287140000002</v>
      </c>
      <c r="T65" s="128">
        <v>1106.4242759700001</v>
      </c>
      <c r="U65" s="128">
        <v>73.517460200000002</v>
      </c>
      <c r="V65" s="128">
        <v>2005.7956760899999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4141.4790157899997</v>
      </c>
      <c r="C66" s="128">
        <v>2571.88995823</v>
      </c>
      <c r="D66" s="128">
        <v>1429.1957333299999</v>
      </c>
      <c r="E66" s="128">
        <v>636.55811516999995</v>
      </c>
      <c r="F66" s="128">
        <v>346.68611055999997</v>
      </c>
      <c r="G66" s="128">
        <v>445.95150760000001</v>
      </c>
      <c r="H66" s="128">
        <v>1142.6942249000001</v>
      </c>
      <c r="I66" s="128">
        <v>26.27599275</v>
      </c>
      <c r="J66" s="128">
        <v>138.68065340999999</v>
      </c>
      <c r="K66" s="128">
        <v>977.73757874</v>
      </c>
      <c r="L66" s="128">
        <v>1497.0892055100001</v>
      </c>
      <c r="M66" s="128">
        <v>258.31015996999997</v>
      </c>
      <c r="N66" s="128">
        <v>4.9854565900000001</v>
      </c>
      <c r="O66" s="128">
        <v>8.04849587</v>
      </c>
      <c r="P66" s="128">
        <v>245.27620751000001</v>
      </c>
      <c r="Q66" s="128">
        <v>1238.77904554</v>
      </c>
      <c r="R66" s="128">
        <v>108.749179</v>
      </c>
      <c r="S66" s="128">
        <v>62.513067399999997</v>
      </c>
      <c r="T66" s="128">
        <v>1067.5167991400001</v>
      </c>
      <c r="U66" s="128">
        <v>72.499852050000001</v>
      </c>
      <c r="V66" s="128">
        <v>1946.06173734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4104.9263495599998</v>
      </c>
      <c r="C67" s="128">
        <v>2546.84003652</v>
      </c>
      <c r="D67" s="128">
        <v>1411.19712196</v>
      </c>
      <c r="E67" s="128">
        <v>627.03065041000002</v>
      </c>
      <c r="F67" s="128">
        <v>344.50395256000002</v>
      </c>
      <c r="G67" s="128">
        <v>439.66251899000002</v>
      </c>
      <c r="H67" s="128">
        <v>1135.64291456</v>
      </c>
      <c r="I67" s="128">
        <v>26.719124839999999</v>
      </c>
      <c r="J67" s="128">
        <v>138.91124088000001</v>
      </c>
      <c r="K67" s="128">
        <v>970.01254884000002</v>
      </c>
      <c r="L67" s="128">
        <v>1485.8998576500001</v>
      </c>
      <c r="M67" s="128">
        <v>259.77395081999998</v>
      </c>
      <c r="N67" s="128">
        <v>4.6607703699999998</v>
      </c>
      <c r="O67" s="128">
        <v>8.1728296799999995</v>
      </c>
      <c r="P67" s="128">
        <v>246.94035077000001</v>
      </c>
      <c r="Q67" s="128">
        <v>1226.1259068300001</v>
      </c>
      <c r="R67" s="128">
        <v>113.17800552999999</v>
      </c>
      <c r="S67" s="128">
        <v>63.672955889999997</v>
      </c>
      <c r="T67" s="128">
        <v>1049.2749454100001</v>
      </c>
      <c r="U67" s="128">
        <v>72.186455390000006</v>
      </c>
      <c r="V67" s="128">
        <v>1928.00918189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4233.1302702200001</v>
      </c>
      <c r="C68" s="128">
        <v>2608.5462399100002</v>
      </c>
      <c r="D68" s="128">
        <v>1406.8760106699999</v>
      </c>
      <c r="E68" s="128">
        <v>621.39700770000002</v>
      </c>
      <c r="F68" s="128">
        <v>346.22410207000001</v>
      </c>
      <c r="G68" s="128">
        <v>439.2549009</v>
      </c>
      <c r="H68" s="128">
        <v>1201.67022924</v>
      </c>
      <c r="I68" s="128">
        <v>28.538294220000001</v>
      </c>
      <c r="J68" s="128">
        <v>149.38800129000001</v>
      </c>
      <c r="K68" s="128">
        <v>1023.74393373</v>
      </c>
      <c r="L68" s="128">
        <v>1551.6818195999999</v>
      </c>
      <c r="M68" s="128">
        <v>263.43253393999998</v>
      </c>
      <c r="N68" s="128">
        <v>4.6126488300000004</v>
      </c>
      <c r="O68" s="128">
        <v>8.0772003600000009</v>
      </c>
      <c r="P68" s="128">
        <v>250.74268475</v>
      </c>
      <c r="Q68" s="128">
        <v>1288.2492856599999</v>
      </c>
      <c r="R68" s="128">
        <v>121.07024844</v>
      </c>
      <c r="S68" s="128">
        <v>67.963251060000005</v>
      </c>
      <c r="T68" s="128">
        <v>1099.2157861600001</v>
      </c>
      <c r="U68" s="128">
        <v>72.902210710000006</v>
      </c>
      <c r="V68" s="128">
        <v>2004.1675341600001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4297.1416508800003</v>
      </c>
      <c r="C69" s="128">
        <v>2645.7585279999998</v>
      </c>
      <c r="D69" s="128">
        <v>1405.02292676</v>
      </c>
      <c r="E69" s="128">
        <v>616.48802989000001</v>
      </c>
      <c r="F69" s="128">
        <v>352.13834616999998</v>
      </c>
      <c r="G69" s="128">
        <v>436.39655069999998</v>
      </c>
      <c r="H69" s="128">
        <v>1240.7356012400001</v>
      </c>
      <c r="I69" s="128">
        <v>29.95355442</v>
      </c>
      <c r="J69" s="128">
        <v>159.00605469999999</v>
      </c>
      <c r="K69" s="128">
        <v>1051.77599212</v>
      </c>
      <c r="L69" s="128">
        <v>1587.9483806200001</v>
      </c>
      <c r="M69" s="128">
        <v>260.59081937000002</v>
      </c>
      <c r="N69" s="128">
        <v>4.5702815499999998</v>
      </c>
      <c r="O69" s="128">
        <v>8.0410546800000002</v>
      </c>
      <c r="P69" s="128">
        <v>247.97948314000001</v>
      </c>
      <c r="Q69" s="128">
        <v>1327.3575612499999</v>
      </c>
      <c r="R69" s="128">
        <v>129.83298367</v>
      </c>
      <c r="S69" s="128">
        <v>71.038865150000007</v>
      </c>
      <c r="T69" s="128">
        <v>1126.4857124299999</v>
      </c>
      <c r="U69" s="128">
        <v>63.43474226</v>
      </c>
      <c r="V69" s="128">
        <v>2056.01658133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4040.4664703399999</v>
      </c>
      <c r="C70" s="128">
        <v>2504.01668058</v>
      </c>
      <c r="D70" s="128">
        <v>1397.9334135500001</v>
      </c>
      <c r="E70" s="128">
        <v>630.18272179999997</v>
      </c>
      <c r="F70" s="128">
        <v>296.52066244000002</v>
      </c>
      <c r="G70" s="128">
        <v>471.23002931000002</v>
      </c>
      <c r="H70" s="128">
        <v>1106.0832670299999</v>
      </c>
      <c r="I70" s="128">
        <v>19.254982760000001</v>
      </c>
      <c r="J70" s="128">
        <v>74.247469460000005</v>
      </c>
      <c r="K70" s="128">
        <v>1012.58081481</v>
      </c>
      <c r="L70" s="128">
        <v>1479.5668823599999</v>
      </c>
      <c r="M70" s="128">
        <v>281.48770130000003</v>
      </c>
      <c r="N70" s="128">
        <v>3.0898713199999999</v>
      </c>
      <c r="O70" s="128">
        <v>7.77172616</v>
      </c>
      <c r="P70" s="128">
        <v>270.62610382000003</v>
      </c>
      <c r="Q70" s="128">
        <v>1198.0791810600001</v>
      </c>
      <c r="R70" s="128">
        <v>121.01931399</v>
      </c>
      <c r="S70" s="128">
        <v>63.147188909999997</v>
      </c>
      <c r="T70" s="128">
        <v>1013.91267816</v>
      </c>
      <c r="U70" s="128">
        <v>56.882907400000001</v>
      </c>
      <c r="V70" s="128">
        <v>1582.96662008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4128.3270452699999</v>
      </c>
      <c r="C71" s="128">
        <v>2550.0553117200002</v>
      </c>
      <c r="D71" s="128">
        <v>1389.9160383599999</v>
      </c>
      <c r="E71" s="128">
        <v>626.69635634999997</v>
      </c>
      <c r="F71" s="128">
        <v>297.71125795</v>
      </c>
      <c r="G71" s="128">
        <v>465.50842405999998</v>
      </c>
      <c r="H71" s="128">
        <v>1160.1392733600001</v>
      </c>
      <c r="I71" s="128">
        <v>20.471552859999999</v>
      </c>
      <c r="J71" s="128">
        <v>78.607818320000007</v>
      </c>
      <c r="K71" s="128">
        <v>1061.0599021800001</v>
      </c>
      <c r="L71" s="128">
        <v>1521.6972876</v>
      </c>
      <c r="M71" s="128">
        <v>280.03086044000003</v>
      </c>
      <c r="N71" s="128">
        <v>3.9630543</v>
      </c>
      <c r="O71" s="128">
        <v>7.8925913699999999</v>
      </c>
      <c r="P71" s="128">
        <v>268.17521477000003</v>
      </c>
      <c r="Q71" s="128">
        <v>1241.66642716</v>
      </c>
      <c r="R71" s="128">
        <v>124.59477592</v>
      </c>
      <c r="S71" s="128">
        <v>67.15517174</v>
      </c>
      <c r="T71" s="128">
        <v>1049.9164794999999</v>
      </c>
      <c r="U71" s="128">
        <v>56.574445949999998</v>
      </c>
      <c r="V71" s="128">
        <v>1960.3317258500001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4307.22870289</v>
      </c>
      <c r="C72" s="128">
        <v>2648.75951807</v>
      </c>
      <c r="D72" s="128">
        <v>1404.06012861</v>
      </c>
      <c r="E72" s="128">
        <v>646.46148853</v>
      </c>
      <c r="F72" s="128">
        <v>298.39552693000002</v>
      </c>
      <c r="G72" s="128">
        <v>459.20311314999998</v>
      </c>
      <c r="H72" s="128">
        <v>1244.69938946</v>
      </c>
      <c r="I72" s="128">
        <v>21.88063133</v>
      </c>
      <c r="J72" s="128">
        <v>84.470975699999997</v>
      </c>
      <c r="K72" s="128">
        <v>1138.3477824300001</v>
      </c>
      <c r="L72" s="128">
        <v>1601.45685273</v>
      </c>
      <c r="M72" s="128">
        <v>286.60949871999998</v>
      </c>
      <c r="N72" s="128">
        <v>3.5080022500000001</v>
      </c>
      <c r="O72" s="128">
        <v>7.7004482400000001</v>
      </c>
      <c r="P72" s="128">
        <v>275.40104823000001</v>
      </c>
      <c r="Q72" s="128">
        <v>1314.8473540099999</v>
      </c>
      <c r="R72" s="128">
        <v>112.81862642</v>
      </c>
      <c r="S72" s="128">
        <v>71.250011430000001</v>
      </c>
      <c r="T72" s="128">
        <v>1130.7787161599999</v>
      </c>
      <c r="U72" s="128">
        <v>57.012332090000001</v>
      </c>
      <c r="V72" s="128">
        <v>2067.76019563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3884.4494745100001</v>
      </c>
      <c r="C73" s="128">
        <v>2503.0345911600002</v>
      </c>
      <c r="D73" s="128">
        <v>1411.1790234600001</v>
      </c>
      <c r="E73" s="128">
        <v>657.77734860999999</v>
      </c>
      <c r="F73" s="128">
        <v>298.44921534000002</v>
      </c>
      <c r="G73" s="128">
        <v>454.95245950999998</v>
      </c>
      <c r="H73" s="128">
        <v>1091.8555676999999</v>
      </c>
      <c r="I73" s="128">
        <v>21.284389879999999</v>
      </c>
      <c r="J73" s="128">
        <v>76.137360130000005</v>
      </c>
      <c r="K73" s="128">
        <v>994.43381768999996</v>
      </c>
      <c r="L73" s="128">
        <v>1325.40921549</v>
      </c>
      <c r="M73" s="128">
        <v>279.45005286999998</v>
      </c>
      <c r="N73" s="128">
        <v>0.50435715000000003</v>
      </c>
      <c r="O73" s="128">
        <v>7.2008869600000001</v>
      </c>
      <c r="P73" s="128">
        <v>271.74480876000001</v>
      </c>
      <c r="Q73" s="128">
        <v>1045.9591626199999</v>
      </c>
      <c r="R73" s="128">
        <v>12.24265306</v>
      </c>
      <c r="S73" s="128">
        <v>68.599083949999994</v>
      </c>
      <c r="T73" s="128">
        <v>965.11742561000005</v>
      </c>
      <c r="U73" s="128">
        <v>56.005667860000003</v>
      </c>
      <c r="V73" s="128">
        <v>1646.2174468000001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3762.8733359799999</v>
      </c>
      <c r="C74" s="128">
        <v>2427.9576250199998</v>
      </c>
      <c r="D74" s="128">
        <v>1385.83324447</v>
      </c>
      <c r="E74" s="128">
        <v>608.85507421</v>
      </c>
      <c r="F74" s="128">
        <v>324.64192376</v>
      </c>
      <c r="G74" s="128">
        <v>452.33624650000002</v>
      </c>
      <c r="H74" s="128">
        <v>1042.1243805500001</v>
      </c>
      <c r="I74" s="128">
        <v>20.544785579999999</v>
      </c>
      <c r="J74" s="128">
        <v>73.141726930000004</v>
      </c>
      <c r="K74" s="128">
        <v>948.43786804000001</v>
      </c>
      <c r="L74" s="128">
        <v>1280.0689171900001</v>
      </c>
      <c r="M74" s="128">
        <v>277.51125339999999</v>
      </c>
      <c r="N74" s="128">
        <v>0.47039806000000001</v>
      </c>
      <c r="O74" s="128">
        <v>7.7728259900000003</v>
      </c>
      <c r="P74" s="128">
        <v>269.26802935000001</v>
      </c>
      <c r="Q74" s="128">
        <v>1002.55766379</v>
      </c>
      <c r="R74" s="128">
        <v>10.48755575</v>
      </c>
      <c r="S74" s="128">
        <v>65.700174570000001</v>
      </c>
      <c r="T74" s="128">
        <v>926.36993346999998</v>
      </c>
      <c r="U74" s="128">
        <v>54.846793769999998</v>
      </c>
      <c r="V74" s="128">
        <v>1624.5128419600001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3754.76776991</v>
      </c>
      <c r="C75" s="128">
        <v>2427.4631515599999</v>
      </c>
      <c r="D75" s="128">
        <v>1393.3145007200001</v>
      </c>
      <c r="E75" s="128">
        <v>643.93548525000006</v>
      </c>
      <c r="F75" s="128">
        <v>299.94905625000001</v>
      </c>
      <c r="G75" s="128">
        <v>449.42995922</v>
      </c>
      <c r="H75" s="128">
        <v>1034.1486508400001</v>
      </c>
      <c r="I75" s="128">
        <v>20.5858682</v>
      </c>
      <c r="J75" s="128">
        <v>72.733787829999997</v>
      </c>
      <c r="K75" s="128">
        <v>940.82899481000004</v>
      </c>
      <c r="L75" s="128">
        <v>1272.8935598400001</v>
      </c>
      <c r="M75" s="128">
        <v>277.09945934000001</v>
      </c>
      <c r="N75" s="128">
        <v>0.96353701000000003</v>
      </c>
      <c r="O75" s="128">
        <v>7.7094543599999996</v>
      </c>
      <c r="P75" s="128">
        <v>268.42646796999998</v>
      </c>
      <c r="Q75" s="128">
        <v>995.79410050000001</v>
      </c>
      <c r="R75" s="128">
        <v>10.03668073</v>
      </c>
      <c r="S75" s="128">
        <v>65.641784119999997</v>
      </c>
      <c r="T75" s="128">
        <v>920.11563564999994</v>
      </c>
      <c r="U75" s="128">
        <v>54.411058509999997</v>
      </c>
      <c r="V75" s="128">
        <v>1612.73284094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3612.2480370399999</v>
      </c>
      <c r="C76" s="128">
        <v>2360.1682615700001</v>
      </c>
      <c r="D76" s="128">
        <v>1367.6902966299999</v>
      </c>
      <c r="E76" s="128">
        <v>638.22094479999998</v>
      </c>
      <c r="F76" s="128">
        <v>301.42209448</v>
      </c>
      <c r="G76" s="128">
        <v>428.04725735</v>
      </c>
      <c r="H76" s="128">
        <v>992.47796493999999</v>
      </c>
      <c r="I76" s="128">
        <v>20.428628249999999</v>
      </c>
      <c r="J76" s="128">
        <v>71.981722410000003</v>
      </c>
      <c r="K76" s="128">
        <v>900.06761428000004</v>
      </c>
      <c r="L76" s="128">
        <v>1197.25630252</v>
      </c>
      <c r="M76" s="128">
        <v>233.67439802999999</v>
      </c>
      <c r="N76" s="128">
        <v>0.90816637</v>
      </c>
      <c r="O76" s="128">
        <v>7.2347445700000002</v>
      </c>
      <c r="P76" s="128">
        <v>225.53148709000001</v>
      </c>
      <c r="Q76" s="128">
        <v>963.58190449000006</v>
      </c>
      <c r="R76" s="128">
        <v>10.87448047</v>
      </c>
      <c r="S76" s="128">
        <v>64.854874859999995</v>
      </c>
      <c r="T76" s="128">
        <v>887.85254915999997</v>
      </c>
      <c r="U76" s="128">
        <v>54.823472950000003</v>
      </c>
      <c r="V76" s="128">
        <v>1474.09718838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3551.7291936800002</v>
      </c>
      <c r="C77" s="128">
        <v>2315.94894355</v>
      </c>
      <c r="D77" s="128">
        <v>1336.0247224100001</v>
      </c>
      <c r="E77" s="128">
        <v>609.96030076</v>
      </c>
      <c r="F77" s="128">
        <v>297.15674504999998</v>
      </c>
      <c r="G77" s="128">
        <v>428.9076766</v>
      </c>
      <c r="H77" s="128">
        <v>979.92422113999999</v>
      </c>
      <c r="I77" s="128">
        <v>20.33395951</v>
      </c>
      <c r="J77" s="128">
        <v>67.805201479999994</v>
      </c>
      <c r="K77" s="128">
        <v>891.78506015000005</v>
      </c>
      <c r="L77" s="128">
        <v>1182.8784479799999</v>
      </c>
      <c r="M77" s="128">
        <v>232.28067386000001</v>
      </c>
      <c r="N77" s="128">
        <v>0.89771900000000004</v>
      </c>
      <c r="O77" s="128">
        <v>7.7324099000000004</v>
      </c>
      <c r="P77" s="128">
        <v>223.65054495999999</v>
      </c>
      <c r="Q77" s="128">
        <v>950.59777412000005</v>
      </c>
      <c r="R77" s="128">
        <v>10.90220626</v>
      </c>
      <c r="S77" s="128">
        <v>62.064969249999997</v>
      </c>
      <c r="T77" s="128">
        <v>877.63059860999999</v>
      </c>
      <c r="U77" s="128">
        <v>52.901802150000002</v>
      </c>
      <c r="V77" s="128">
        <v>1447.6662385300001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3632.8583672300001</v>
      </c>
      <c r="C78" s="128">
        <v>2371.0489216400001</v>
      </c>
      <c r="D78" s="128">
        <v>1361.89188236</v>
      </c>
      <c r="E78" s="128">
        <v>636.25997455000004</v>
      </c>
      <c r="F78" s="128">
        <v>300.36290633999999</v>
      </c>
      <c r="G78" s="128">
        <v>425.26900146999998</v>
      </c>
      <c r="H78" s="128">
        <v>1009.15703928</v>
      </c>
      <c r="I78" s="128">
        <v>21.374824960000002</v>
      </c>
      <c r="J78" s="128">
        <v>69.954096410000005</v>
      </c>
      <c r="K78" s="128">
        <v>917.82811790999995</v>
      </c>
      <c r="L78" s="128">
        <v>1207.7402509000001</v>
      </c>
      <c r="M78" s="128">
        <v>232.35070679</v>
      </c>
      <c r="N78" s="128">
        <v>0.95772462999999997</v>
      </c>
      <c r="O78" s="128">
        <v>7.5816917400000001</v>
      </c>
      <c r="P78" s="128">
        <v>223.81129042000001</v>
      </c>
      <c r="Q78" s="128">
        <v>975.38954410999997</v>
      </c>
      <c r="R78" s="128">
        <v>10.8914676</v>
      </c>
      <c r="S78" s="128">
        <v>64.213165750000002</v>
      </c>
      <c r="T78" s="128">
        <v>900.28491076</v>
      </c>
      <c r="U78" s="128">
        <v>54.069194690000003</v>
      </c>
      <c r="V78" s="128">
        <v>1469.9655681900001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3607.6673394700001</v>
      </c>
      <c r="C79" s="128">
        <v>2347.88286432</v>
      </c>
      <c r="D79" s="128">
        <v>1346.2268519100001</v>
      </c>
      <c r="E79" s="128">
        <v>622.10999055000002</v>
      </c>
      <c r="F79" s="128">
        <v>299.72082483000003</v>
      </c>
      <c r="G79" s="128">
        <v>424.39603653</v>
      </c>
      <c r="H79" s="128">
        <v>1001.65601241</v>
      </c>
      <c r="I79" s="128">
        <v>21.333567049999999</v>
      </c>
      <c r="J79" s="128">
        <v>70.137818909999993</v>
      </c>
      <c r="K79" s="128">
        <v>910.18462645</v>
      </c>
      <c r="L79" s="128">
        <v>1207.3596706799999</v>
      </c>
      <c r="M79" s="128">
        <v>234.86898593999999</v>
      </c>
      <c r="N79" s="128">
        <v>0.79204288</v>
      </c>
      <c r="O79" s="128">
        <v>7.5074529200000004</v>
      </c>
      <c r="P79" s="128">
        <v>226.56949014</v>
      </c>
      <c r="Q79" s="128">
        <v>972.49068474000001</v>
      </c>
      <c r="R79" s="128">
        <v>10.99598246</v>
      </c>
      <c r="S79" s="128">
        <v>64.873181849999995</v>
      </c>
      <c r="T79" s="128">
        <v>896.62152043000003</v>
      </c>
      <c r="U79" s="128">
        <v>52.424804469999998</v>
      </c>
      <c r="V79" s="128">
        <v>1450.21870657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3574.4689790299999</v>
      </c>
      <c r="C80" s="128">
        <v>2340.03044344</v>
      </c>
      <c r="D80" s="128">
        <v>1358.22756091</v>
      </c>
      <c r="E80" s="128">
        <v>629.18184898000004</v>
      </c>
      <c r="F80" s="128">
        <v>303.09034930000001</v>
      </c>
      <c r="G80" s="128">
        <v>425.95536263000002</v>
      </c>
      <c r="H80" s="128">
        <v>981.80288253000003</v>
      </c>
      <c r="I80" s="128">
        <v>20.894207439999999</v>
      </c>
      <c r="J80" s="128">
        <v>69.009289390000006</v>
      </c>
      <c r="K80" s="128">
        <v>891.89938570000004</v>
      </c>
      <c r="L80" s="128">
        <v>1180.3571007999999</v>
      </c>
      <c r="M80" s="128">
        <v>233.18534604999999</v>
      </c>
      <c r="N80" s="128">
        <v>0.88756323999999998</v>
      </c>
      <c r="O80" s="128">
        <v>6.6367782200000001</v>
      </c>
      <c r="P80" s="128">
        <v>225.66100459</v>
      </c>
      <c r="Q80" s="128">
        <v>947.17175474999999</v>
      </c>
      <c r="R80" s="128">
        <v>11.10087983</v>
      </c>
      <c r="S80" s="128">
        <v>63.83596103</v>
      </c>
      <c r="T80" s="128">
        <v>872.23491389000003</v>
      </c>
      <c r="U80" s="128">
        <v>54.081434790000003</v>
      </c>
      <c r="V80" s="128">
        <v>1418.0862529000001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3579.8667704600002</v>
      </c>
      <c r="C81" s="128">
        <v>2353.7339849199998</v>
      </c>
      <c r="D81" s="128">
        <v>1371.88765595</v>
      </c>
      <c r="E81" s="128">
        <v>631.78545704999999</v>
      </c>
      <c r="F81" s="128">
        <v>314.55184165999998</v>
      </c>
      <c r="G81" s="128">
        <v>425.55035723999998</v>
      </c>
      <c r="H81" s="128">
        <v>981.84632896999995</v>
      </c>
      <c r="I81" s="128">
        <v>20.006587639999999</v>
      </c>
      <c r="J81" s="128">
        <v>69.254165619999995</v>
      </c>
      <c r="K81" s="128">
        <v>892.58557570999994</v>
      </c>
      <c r="L81" s="128">
        <v>1174.0125016500001</v>
      </c>
      <c r="M81" s="128">
        <v>230.55989045000001</v>
      </c>
      <c r="N81" s="128">
        <v>1.1394530300000001</v>
      </c>
      <c r="O81" s="128">
        <v>6.7922265099999999</v>
      </c>
      <c r="P81" s="128">
        <v>222.62821091000001</v>
      </c>
      <c r="Q81" s="128">
        <v>943.45261119999998</v>
      </c>
      <c r="R81" s="128">
        <v>11.16970379</v>
      </c>
      <c r="S81" s="128">
        <v>64.10613567</v>
      </c>
      <c r="T81" s="128">
        <v>868.17677174000005</v>
      </c>
      <c r="U81" s="128">
        <v>52.120283890000003</v>
      </c>
      <c r="V81" s="128">
        <v>1415.02226954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3680.9321576100001</v>
      </c>
      <c r="C82" s="128">
        <v>2412.56781039</v>
      </c>
      <c r="D82" s="128">
        <v>1375.83959041</v>
      </c>
      <c r="E82" s="128">
        <v>632.01628190999998</v>
      </c>
      <c r="F82" s="128">
        <v>321.40496755999999</v>
      </c>
      <c r="G82" s="128">
        <v>422.41834094000001</v>
      </c>
      <c r="H82" s="128">
        <v>1036.7282199799999</v>
      </c>
      <c r="I82" s="128">
        <v>21.649226429999999</v>
      </c>
      <c r="J82" s="128">
        <v>73.527242130000005</v>
      </c>
      <c r="K82" s="128">
        <v>941.55175141999996</v>
      </c>
      <c r="L82" s="128">
        <v>1215.04079333</v>
      </c>
      <c r="M82" s="128">
        <v>230.21349161000001</v>
      </c>
      <c r="N82" s="128">
        <v>2.0195944099999998</v>
      </c>
      <c r="O82" s="128">
        <v>6.6697379799999998</v>
      </c>
      <c r="P82" s="128">
        <v>221.52415922</v>
      </c>
      <c r="Q82" s="128">
        <v>984.82730172000004</v>
      </c>
      <c r="R82" s="128">
        <v>37.178285879999997</v>
      </c>
      <c r="S82" s="128">
        <v>68.102477469999997</v>
      </c>
      <c r="T82" s="128">
        <v>879.54653837000001</v>
      </c>
      <c r="U82" s="128">
        <v>53.323553889999999</v>
      </c>
      <c r="V82" s="128">
        <v>1463.4203885100001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3695.0423038600002</v>
      </c>
      <c r="C83" s="128">
        <v>2437.0080552899999</v>
      </c>
      <c r="D83" s="128">
        <v>1406.7678170500001</v>
      </c>
      <c r="E83" s="128">
        <v>654.89755695999997</v>
      </c>
      <c r="F83" s="128">
        <v>329.66510584999997</v>
      </c>
      <c r="G83" s="128">
        <v>422.20515424000001</v>
      </c>
      <c r="H83" s="128">
        <v>1030.2402382400001</v>
      </c>
      <c r="I83" s="128">
        <v>21.578769189999999</v>
      </c>
      <c r="J83" s="128">
        <v>73.303369680000003</v>
      </c>
      <c r="K83" s="128">
        <v>935.35809936999999</v>
      </c>
      <c r="L83" s="128">
        <v>1203.43235439</v>
      </c>
      <c r="M83" s="128">
        <v>227.74334973000001</v>
      </c>
      <c r="N83" s="128">
        <v>2.0174348599999998</v>
      </c>
      <c r="O83" s="128">
        <v>6.5240538600000004</v>
      </c>
      <c r="P83" s="128">
        <v>219.20186100999999</v>
      </c>
      <c r="Q83" s="128">
        <v>975.68900466000002</v>
      </c>
      <c r="R83" s="128">
        <v>37.261082000000002</v>
      </c>
      <c r="S83" s="128">
        <v>67.934968510000004</v>
      </c>
      <c r="T83" s="128">
        <v>870.49295414999995</v>
      </c>
      <c r="U83" s="128">
        <v>54.601894180000002</v>
      </c>
      <c r="V83" s="128">
        <v>1415.2666383400001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3744.1901125300001</v>
      </c>
      <c r="C84" s="128">
        <v>2498.2016045400001</v>
      </c>
      <c r="D84" s="128">
        <v>1479.2331184300001</v>
      </c>
      <c r="E84" s="128">
        <v>741.72190798999998</v>
      </c>
      <c r="F84" s="128">
        <v>314.90077446999999</v>
      </c>
      <c r="G84" s="128">
        <v>422.61043597000003</v>
      </c>
      <c r="H84" s="128">
        <v>1018.96848611</v>
      </c>
      <c r="I84" s="128">
        <v>21.562115760000001</v>
      </c>
      <c r="J84" s="128">
        <v>72.062149219999995</v>
      </c>
      <c r="K84" s="128">
        <v>925.34422113000005</v>
      </c>
      <c r="L84" s="128">
        <v>1190.0415736</v>
      </c>
      <c r="M84" s="128">
        <v>229.01174700999999</v>
      </c>
      <c r="N84" s="128">
        <v>2.0169356600000001</v>
      </c>
      <c r="O84" s="128">
        <v>6.4093208400000004</v>
      </c>
      <c r="P84" s="128">
        <v>220.58549051</v>
      </c>
      <c r="Q84" s="128">
        <v>961.02982658999997</v>
      </c>
      <c r="R84" s="128">
        <v>37.223795930000001</v>
      </c>
      <c r="S84" s="128">
        <v>67.780355869999994</v>
      </c>
      <c r="T84" s="128">
        <v>856.02567479000004</v>
      </c>
      <c r="U84" s="128">
        <v>55.946934390000003</v>
      </c>
      <c r="V84" s="128">
        <v>1523.1613216799999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3704.08936528</v>
      </c>
      <c r="C85" s="128">
        <v>2485.8774674299998</v>
      </c>
      <c r="D85" s="128">
        <v>1493.8096647299999</v>
      </c>
      <c r="E85" s="128">
        <v>795.37743849000003</v>
      </c>
      <c r="F85" s="128">
        <v>324.38574126999998</v>
      </c>
      <c r="G85" s="128">
        <v>374.04648496999999</v>
      </c>
      <c r="H85" s="128">
        <v>992.06780270000002</v>
      </c>
      <c r="I85" s="128">
        <v>1.9613630399999999</v>
      </c>
      <c r="J85" s="128">
        <v>74.414006349999994</v>
      </c>
      <c r="K85" s="128">
        <v>915.69243330999996</v>
      </c>
      <c r="L85" s="128">
        <v>1160.70257644</v>
      </c>
      <c r="M85" s="128">
        <v>225.52175829999999</v>
      </c>
      <c r="N85" s="128">
        <v>0.74719177999999997</v>
      </c>
      <c r="O85" s="128">
        <v>5.6998013299999997</v>
      </c>
      <c r="P85" s="128">
        <v>219.07476518999999</v>
      </c>
      <c r="Q85" s="128">
        <v>935.18081814000004</v>
      </c>
      <c r="R85" s="128">
        <v>1.18110111</v>
      </c>
      <c r="S85" s="128">
        <v>70.969345230000002</v>
      </c>
      <c r="T85" s="128">
        <v>863.03037180000001</v>
      </c>
      <c r="U85" s="128">
        <v>57.509321409999998</v>
      </c>
      <c r="V85" s="128">
        <v>1477.22658024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3703.8611128900002</v>
      </c>
      <c r="C86" s="128">
        <v>2497.4318902199998</v>
      </c>
      <c r="D86" s="128">
        <v>1523.1881036699999</v>
      </c>
      <c r="E86" s="128">
        <v>809.28277963999994</v>
      </c>
      <c r="F86" s="128">
        <v>332.72103099999998</v>
      </c>
      <c r="G86" s="128">
        <v>381.18429302999999</v>
      </c>
      <c r="H86" s="128">
        <v>974.24378654999998</v>
      </c>
      <c r="I86" s="128">
        <v>2.34620366</v>
      </c>
      <c r="J86" s="128">
        <v>73.256336509999997</v>
      </c>
      <c r="K86" s="128">
        <v>898.64124637999998</v>
      </c>
      <c r="L86" s="128">
        <v>1141.1573650299999</v>
      </c>
      <c r="M86" s="128">
        <v>223.553065</v>
      </c>
      <c r="N86" s="128">
        <v>1.5636972099999999</v>
      </c>
      <c r="O86" s="128">
        <v>5.0721353200000001</v>
      </c>
      <c r="P86" s="128">
        <v>216.91723246999999</v>
      </c>
      <c r="Q86" s="128">
        <v>917.60430002999999</v>
      </c>
      <c r="R86" s="128">
        <v>18.02013719</v>
      </c>
      <c r="S86" s="128">
        <v>69.866405330000006</v>
      </c>
      <c r="T86" s="128">
        <v>829.71775750999996</v>
      </c>
      <c r="U86" s="128">
        <v>65.271857639999993</v>
      </c>
      <c r="V86" s="128">
        <v>1427.78221381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3722.3652722400002</v>
      </c>
      <c r="C87" s="128">
        <v>2525.60274974</v>
      </c>
      <c r="D87" s="128">
        <v>1559.84896342</v>
      </c>
      <c r="E87" s="128">
        <v>834.69286729999999</v>
      </c>
      <c r="F87" s="128">
        <v>344.39788492000002</v>
      </c>
      <c r="G87" s="128">
        <v>380.75821120000001</v>
      </c>
      <c r="H87" s="128">
        <v>965.75378632000002</v>
      </c>
      <c r="I87" s="128">
        <v>2.3261443800000001</v>
      </c>
      <c r="J87" s="128">
        <v>72.641141849999997</v>
      </c>
      <c r="K87" s="128">
        <v>890.78650009</v>
      </c>
      <c r="L87" s="128">
        <v>1125.30597326</v>
      </c>
      <c r="M87" s="128">
        <v>223.24437105000001</v>
      </c>
      <c r="N87" s="128">
        <v>1.5655735399999999</v>
      </c>
      <c r="O87" s="128">
        <v>5.3514595299999996</v>
      </c>
      <c r="P87" s="128">
        <v>216.32733798000001</v>
      </c>
      <c r="Q87" s="128">
        <v>902.06160221000005</v>
      </c>
      <c r="R87" s="128">
        <v>17.05958545</v>
      </c>
      <c r="S87" s="128">
        <v>69.358776370000001</v>
      </c>
      <c r="T87" s="128">
        <v>815.64324038999996</v>
      </c>
      <c r="U87" s="128">
        <v>71.456549240000001</v>
      </c>
      <c r="V87" s="128">
        <v>1390.69405805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3710.01621144</v>
      </c>
      <c r="C88" s="128">
        <v>2521.90575266</v>
      </c>
      <c r="D88" s="128">
        <v>1565.8404618899999</v>
      </c>
      <c r="E88" s="128">
        <v>793.51663267000004</v>
      </c>
      <c r="F88" s="128">
        <v>392.83962806</v>
      </c>
      <c r="G88" s="128">
        <v>379.48420116</v>
      </c>
      <c r="H88" s="128">
        <v>956.06529077000005</v>
      </c>
      <c r="I88" s="128">
        <v>2.3325463200000001</v>
      </c>
      <c r="J88" s="128">
        <v>71.950855489999995</v>
      </c>
      <c r="K88" s="128">
        <v>881.78188895999995</v>
      </c>
      <c r="L88" s="128">
        <v>1111.3677933700001</v>
      </c>
      <c r="M88" s="128">
        <v>223.29561337999999</v>
      </c>
      <c r="N88" s="128">
        <v>1.5673217800000001</v>
      </c>
      <c r="O88" s="128">
        <v>5.1653567200000001</v>
      </c>
      <c r="P88" s="128">
        <v>216.56293488</v>
      </c>
      <c r="Q88" s="128">
        <v>888.07217999</v>
      </c>
      <c r="R88" s="128">
        <v>15.19128692</v>
      </c>
      <c r="S88" s="128">
        <v>68.704283930000003</v>
      </c>
      <c r="T88" s="128">
        <v>804.17660913999998</v>
      </c>
      <c r="U88" s="128">
        <v>76.742665410000001</v>
      </c>
      <c r="V88" s="128">
        <v>1366.9151999799999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3692.49162781</v>
      </c>
      <c r="C89" s="128">
        <v>2513.2949084699999</v>
      </c>
      <c r="D89" s="128">
        <v>1565.8694081599999</v>
      </c>
      <c r="E89" s="128">
        <v>813.98397652999995</v>
      </c>
      <c r="F89" s="128">
        <v>370.21242281000002</v>
      </c>
      <c r="G89" s="128">
        <v>381.67300882000001</v>
      </c>
      <c r="H89" s="128">
        <v>947.42550030999996</v>
      </c>
      <c r="I89" s="128">
        <v>1.9068538399999999</v>
      </c>
      <c r="J89" s="128">
        <v>71.413531169999999</v>
      </c>
      <c r="K89" s="128">
        <v>874.10511529999997</v>
      </c>
      <c r="L89" s="128">
        <v>1103.21830219</v>
      </c>
      <c r="M89" s="128">
        <v>223.05245008</v>
      </c>
      <c r="N89" s="128">
        <v>0.73130271999999996</v>
      </c>
      <c r="O89" s="128">
        <v>4.8270571999999996</v>
      </c>
      <c r="P89" s="128">
        <v>217.49409016000001</v>
      </c>
      <c r="Q89" s="128">
        <v>880.16585210999995</v>
      </c>
      <c r="R89" s="128">
        <v>2.41126467</v>
      </c>
      <c r="S89" s="128">
        <v>68.236450759999997</v>
      </c>
      <c r="T89" s="128">
        <v>809.51813668</v>
      </c>
      <c r="U89" s="128">
        <v>75.978417149999999</v>
      </c>
      <c r="V89" s="128">
        <v>1352.8970068000001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3698.1024817699999</v>
      </c>
      <c r="C90" s="128">
        <v>2536.1185648199998</v>
      </c>
      <c r="D90" s="128">
        <v>1602.27166496</v>
      </c>
      <c r="E90" s="128">
        <v>847.11096415999998</v>
      </c>
      <c r="F90" s="128">
        <v>376.73265867999999</v>
      </c>
      <c r="G90" s="128">
        <v>378.42804211999999</v>
      </c>
      <c r="H90" s="128">
        <v>933.84689986000001</v>
      </c>
      <c r="I90" s="128">
        <v>1.9123466600000001</v>
      </c>
      <c r="J90" s="128">
        <v>70.500709499999999</v>
      </c>
      <c r="K90" s="128">
        <v>861.43384370000001</v>
      </c>
      <c r="L90" s="128">
        <v>1084.957897</v>
      </c>
      <c r="M90" s="128">
        <v>221.32873419000001</v>
      </c>
      <c r="N90" s="128">
        <v>0.72704099</v>
      </c>
      <c r="O90" s="128">
        <v>4.4437940200000003</v>
      </c>
      <c r="P90" s="128">
        <v>216.15789917999999</v>
      </c>
      <c r="Q90" s="128">
        <v>863.62916281000003</v>
      </c>
      <c r="R90" s="128">
        <v>2.39828559</v>
      </c>
      <c r="S90" s="128">
        <v>67.366431140000003</v>
      </c>
      <c r="T90" s="128">
        <v>793.86444607999999</v>
      </c>
      <c r="U90" s="128">
        <v>77.026019950000006</v>
      </c>
      <c r="V90" s="128">
        <v>1298.58376881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3782.2437848999998</v>
      </c>
      <c r="C91" s="128">
        <v>2594.9293652900001</v>
      </c>
      <c r="D91" s="128">
        <v>1632.5642567899999</v>
      </c>
      <c r="E91" s="128">
        <v>869.87076652999997</v>
      </c>
      <c r="F91" s="128">
        <v>393.02510984000003</v>
      </c>
      <c r="G91" s="128">
        <v>369.66838042000001</v>
      </c>
      <c r="H91" s="128">
        <v>962.36510850000002</v>
      </c>
      <c r="I91" s="128">
        <v>1.9827532000000001</v>
      </c>
      <c r="J91" s="128">
        <v>72.296734860000001</v>
      </c>
      <c r="K91" s="128">
        <v>888.08562043999996</v>
      </c>
      <c r="L91" s="128">
        <v>1108.87324392</v>
      </c>
      <c r="M91" s="128">
        <v>218.85923928</v>
      </c>
      <c r="N91" s="128">
        <v>0.72579517000000005</v>
      </c>
      <c r="O91" s="128">
        <v>4.80746597</v>
      </c>
      <c r="P91" s="128">
        <v>213.32597813999999</v>
      </c>
      <c r="Q91" s="128">
        <v>890.01400464000005</v>
      </c>
      <c r="R91" s="128">
        <v>2.4999520400000002</v>
      </c>
      <c r="S91" s="128">
        <v>69.860829089999996</v>
      </c>
      <c r="T91" s="128">
        <v>817.65322350999998</v>
      </c>
      <c r="U91" s="128">
        <v>78.441175689999994</v>
      </c>
      <c r="V91" s="128">
        <v>1292.3449899899999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3838.6401441500002</v>
      </c>
      <c r="C92" s="128">
        <v>2639.80643968</v>
      </c>
      <c r="D92" s="128">
        <v>1669.70044745</v>
      </c>
      <c r="E92" s="128">
        <v>905.61043408</v>
      </c>
      <c r="F92" s="128">
        <v>394.19221313000003</v>
      </c>
      <c r="G92" s="128">
        <v>369.89780023999998</v>
      </c>
      <c r="H92" s="128">
        <v>970.10599222999997</v>
      </c>
      <c r="I92" s="128">
        <v>2.0198888300000002</v>
      </c>
      <c r="J92" s="128">
        <v>72.748240080000002</v>
      </c>
      <c r="K92" s="128">
        <v>895.33786332</v>
      </c>
      <c r="L92" s="128">
        <v>1115.5500414600001</v>
      </c>
      <c r="M92" s="128">
        <v>216.48500620999999</v>
      </c>
      <c r="N92" s="128">
        <v>0.72093828000000004</v>
      </c>
      <c r="O92" s="128">
        <v>4.7342383699999999</v>
      </c>
      <c r="P92" s="128">
        <v>211.02982956</v>
      </c>
      <c r="Q92" s="128">
        <v>899.06503525000005</v>
      </c>
      <c r="R92" s="128">
        <v>2.5451842999999998</v>
      </c>
      <c r="S92" s="128">
        <v>70.687056620000007</v>
      </c>
      <c r="T92" s="128">
        <v>825.83279432999996</v>
      </c>
      <c r="U92" s="128">
        <v>83.283663009999998</v>
      </c>
      <c r="V92" s="128">
        <v>1302.81367058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3843.8931542099999</v>
      </c>
      <c r="C93" s="128">
        <v>2663.1494207800001</v>
      </c>
      <c r="D93" s="128">
        <v>1706.8058670200001</v>
      </c>
      <c r="E93" s="128">
        <v>933.07677116000002</v>
      </c>
      <c r="F93" s="128">
        <v>408.01725447000001</v>
      </c>
      <c r="G93" s="128">
        <v>365.71184139000002</v>
      </c>
      <c r="H93" s="128">
        <v>956.34355375999996</v>
      </c>
      <c r="I93" s="128">
        <v>1.8650666199999999</v>
      </c>
      <c r="J93" s="128">
        <v>73.094908160000003</v>
      </c>
      <c r="K93" s="128">
        <v>881.38357898000004</v>
      </c>
      <c r="L93" s="128">
        <v>1098.5412118199999</v>
      </c>
      <c r="M93" s="128">
        <v>214.52098586</v>
      </c>
      <c r="N93" s="128">
        <v>0.77791613999999998</v>
      </c>
      <c r="O93" s="128">
        <v>5.5141677099999997</v>
      </c>
      <c r="P93" s="128">
        <v>208.22890201000001</v>
      </c>
      <c r="Q93" s="128">
        <v>884.02022595999995</v>
      </c>
      <c r="R93" s="128">
        <v>2.5791128200000002</v>
      </c>
      <c r="S93" s="128">
        <v>71.070003779999993</v>
      </c>
      <c r="T93" s="128">
        <v>810.37110935999999</v>
      </c>
      <c r="U93" s="128">
        <v>82.202521610000005</v>
      </c>
      <c r="V93" s="128">
        <v>1279.3857027500001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4154.3160433800003</v>
      </c>
      <c r="C94" s="128">
        <v>2839.9122513299999</v>
      </c>
      <c r="D94" s="128">
        <v>1833.0836644200001</v>
      </c>
      <c r="E94" s="128">
        <v>814.57282485999997</v>
      </c>
      <c r="F94" s="128">
        <v>647.09434294000005</v>
      </c>
      <c r="G94" s="128">
        <v>371.41649661999998</v>
      </c>
      <c r="H94" s="128">
        <v>1006.82858691</v>
      </c>
      <c r="I94" s="128">
        <v>2.8408915600000002</v>
      </c>
      <c r="J94" s="128">
        <v>78.526404749999998</v>
      </c>
      <c r="K94" s="128">
        <v>925.46129059999998</v>
      </c>
      <c r="L94" s="128">
        <v>1218.3623102500001</v>
      </c>
      <c r="M94" s="128">
        <v>218.37591805</v>
      </c>
      <c r="N94" s="128">
        <v>0.35820386999999998</v>
      </c>
      <c r="O94" s="128">
        <v>6.1668410199999997</v>
      </c>
      <c r="P94" s="128">
        <v>211.85087315999999</v>
      </c>
      <c r="Q94" s="128">
        <v>999.98639219999995</v>
      </c>
      <c r="R94" s="128">
        <v>1.37053906</v>
      </c>
      <c r="S94" s="128">
        <v>74.726512020000001</v>
      </c>
      <c r="T94" s="128">
        <v>923.88934112000004</v>
      </c>
      <c r="U94" s="128">
        <v>96.0414818</v>
      </c>
      <c r="V94" s="128">
        <v>941.51103337999996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4423.05968183</v>
      </c>
      <c r="C95" s="128">
        <v>3129.6236497</v>
      </c>
      <c r="D95" s="128">
        <v>1932.6443377000001</v>
      </c>
      <c r="E95" s="128">
        <v>1058.03731924</v>
      </c>
      <c r="F95" s="128">
        <v>464.45666720000003</v>
      </c>
      <c r="G95" s="128">
        <v>410.15035125999998</v>
      </c>
      <c r="H95" s="128">
        <v>1196.9793119999999</v>
      </c>
      <c r="I95" s="128">
        <v>10.720333350000001</v>
      </c>
      <c r="J95" s="128">
        <v>82.951071850000005</v>
      </c>
      <c r="K95" s="128">
        <v>1103.3079068</v>
      </c>
      <c r="L95" s="128">
        <v>1193.70165531</v>
      </c>
      <c r="M95" s="128">
        <v>211.72919818</v>
      </c>
      <c r="N95" s="128">
        <v>0.77608885000000005</v>
      </c>
      <c r="O95" s="128">
        <v>5.2378747499999996</v>
      </c>
      <c r="P95" s="128">
        <v>205.71523457999999</v>
      </c>
      <c r="Q95" s="128">
        <v>981.97245712999995</v>
      </c>
      <c r="R95" s="128">
        <v>2.8107104700000001</v>
      </c>
      <c r="S95" s="128">
        <v>72.796759460000004</v>
      </c>
      <c r="T95" s="128">
        <v>906.36498719999997</v>
      </c>
      <c r="U95" s="128">
        <v>99.734376819999994</v>
      </c>
      <c r="V95" s="128">
        <v>950.00237637999999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4376.7738052100003</v>
      </c>
      <c r="C96" s="128">
        <v>3094.5789870399999</v>
      </c>
      <c r="D96" s="128">
        <v>1945.08051015</v>
      </c>
      <c r="E96" s="128">
        <v>1080.4160420600001</v>
      </c>
      <c r="F96" s="128">
        <v>472.13471231</v>
      </c>
      <c r="G96" s="128">
        <v>392.52975578000002</v>
      </c>
      <c r="H96" s="128">
        <v>1149.4984768899999</v>
      </c>
      <c r="I96" s="128">
        <v>1.9259975300000001</v>
      </c>
      <c r="J96" s="128">
        <v>82.856641170000003</v>
      </c>
      <c r="K96" s="128">
        <v>1064.7158381900001</v>
      </c>
      <c r="L96" s="128">
        <v>1177.7543346299999</v>
      </c>
      <c r="M96" s="128">
        <v>229.64056066000001</v>
      </c>
      <c r="N96" s="128">
        <v>0.71706941999999996</v>
      </c>
      <c r="O96" s="128">
        <v>5.3266900399999999</v>
      </c>
      <c r="P96" s="128">
        <v>223.59680119999999</v>
      </c>
      <c r="Q96" s="128">
        <v>948.11377397000001</v>
      </c>
      <c r="R96" s="128">
        <v>1.0632611300000001</v>
      </c>
      <c r="S96" s="128">
        <v>70.342369099999999</v>
      </c>
      <c r="T96" s="128">
        <v>876.70814373999997</v>
      </c>
      <c r="U96" s="128">
        <v>104.44048354</v>
      </c>
      <c r="V96" s="128">
        <v>958.02438209000002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4416.1679920699999</v>
      </c>
      <c r="C97" s="128">
        <v>3147.13810861</v>
      </c>
      <c r="D97" s="128">
        <v>2004.28125043</v>
      </c>
      <c r="E97" s="128">
        <v>1119.33815237</v>
      </c>
      <c r="F97" s="128">
        <v>492.57655011000003</v>
      </c>
      <c r="G97" s="128">
        <v>392.36654794999998</v>
      </c>
      <c r="H97" s="128">
        <v>1142.85685818</v>
      </c>
      <c r="I97" s="128">
        <v>6.1152827199999997</v>
      </c>
      <c r="J97" s="128">
        <v>82.356885969999993</v>
      </c>
      <c r="K97" s="128">
        <v>1054.38468949</v>
      </c>
      <c r="L97" s="128">
        <v>1156.6038197400001</v>
      </c>
      <c r="M97" s="128">
        <v>228.71013242999999</v>
      </c>
      <c r="N97" s="128">
        <v>0.71165588999999996</v>
      </c>
      <c r="O97" s="128">
        <v>5.3576741300000004</v>
      </c>
      <c r="P97" s="128">
        <v>222.64080240999999</v>
      </c>
      <c r="Q97" s="128">
        <v>927.89368731000002</v>
      </c>
      <c r="R97" s="128">
        <v>1.05300262</v>
      </c>
      <c r="S97" s="128">
        <v>69.336447609999993</v>
      </c>
      <c r="T97" s="128">
        <v>857.50423708000005</v>
      </c>
      <c r="U97" s="128">
        <v>112.42606372</v>
      </c>
      <c r="V97" s="128">
        <v>945.95256330999996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4451.4332107399996</v>
      </c>
      <c r="C98" s="128">
        <v>3188.4064065900002</v>
      </c>
      <c r="D98" s="128">
        <v>2054.4376567300001</v>
      </c>
      <c r="E98" s="128">
        <v>1147.9121682800001</v>
      </c>
      <c r="F98" s="128">
        <v>508.21989760999998</v>
      </c>
      <c r="G98" s="128">
        <v>398.30559083999998</v>
      </c>
      <c r="H98" s="128">
        <v>1133.9687498599999</v>
      </c>
      <c r="I98" s="128">
        <v>6.0230763400000003</v>
      </c>
      <c r="J98" s="128">
        <v>81.531426389999993</v>
      </c>
      <c r="K98" s="128">
        <v>1046.4142471299999</v>
      </c>
      <c r="L98" s="128">
        <v>1143.08729651</v>
      </c>
      <c r="M98" s="128">
        <v>227.61404739</v>
      </c>
      <c r="N98" s="128">
        <v>0.90517572000000002</v>
      </c>
      <c r="O98" s="128">
        <v>5.3409101300000001</v>
      </c>
      <c r="P98" s="128">
        <v>221.36796154000001</v>
      </c>
      <c r="Q98" s="128">
        <v>915.47324911999999</v>
      </c>
      <c r="R98" s="128">
        <v>1.0473006600000001</v>
      </c>
      <c r="S98" s="128">
        <v>67.897136090000004</v>
      </c>
      <c r="T98" s="128">
        <v>846.52881236999997</v>
      </c>
      <c r="U98" s="128">
        <v>119.93950764</v>
      </c>
      <c r="V98" s="128">
        <v>940.05726917000004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4509.3126625599998</v>
      </c>
      <c r="C99" s="128">
        <v>3247.9475791700002</v>
      </c>
      <c r="D99" s="128">
        <v>2113.9770251800001</v>
      </c>
      <c r="E99" s="128">
        <v>1178.4053822400001</v>
      </c>
      <c r="F99" s="128">
        <v>534.66757241000005</v>
      </c>
      <c r="G99" s="128">
        <v>400.90407053000001</v>
      </c>
      <c r="H99" s="128">
        <v>1133.9705539900001</v>
      </c>
      <c r="I99" s="128">
        <v>6.0062942000000001</v>
      </c>
      <c r="J99" s="128">
        <v>81.533369379999996</v>
      </c>
      <c r="K99" s="128">
        <v>1046.4308904100001</v>
      </c>
      <c r="L99" s="128">
        <v>1139.2990474600001</v>
      </c>
      <c r="M99" s="128">
        <v>228.02940192</v>
      </c>
      <c r="N99" s="128">
        <v>0.67396507000000005</v>
      </c>
      <c r="O99" s="128">
        <v>5.89300494</v>
      </c>
      <c r="P99" s="128">
        <v>221.46243190999999</v>
      </c>
      <c r="Q99" s="128">
        <v>911.26964554000006</v>
      </c>
      <c r="R99" s="128">
        <v>1.04997534</v>
      </c>
      <c r="S99" s="128">
        <v>67.704189679999999</v>
      </c>
      <c r="T99" s="128">
        <v>842.51548051999998</v>
      </c>
      <c r="U99" s="128">
        <v>122.06603593</v>
      </c>
      <c r="V99" s="128">
        <v>927.77487593000001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4507.0034520299996</v>
      </c>
      <c r="C100" s="128">
        <v>3239.1078520800002</v>
      </c>
      <c r="D100" s="128">
        <v>2108.2518292099999</v>
      </c>
      <c r="E100" s="128">
        <v>1166.82040254</v>
      </c>
      <c r="F100" s="128">
        <v>539.40068557999996</v>
      </c>
      <c r="G100" s="128">
        <v>402.03074108999999</v>
      </c>
      <c r="H100" s="128">
        <v>1130.8560228700001</v>
      </c>
      <c r="I100" s="128">
        <v>6.0369520799999998</v>
      </c>
      <c r="J100" s="128">
        <v>81.77817202</v>
      </c>
      <c r="K100" s="128">
        <v>1043.04089877</v>
      </c>
      <c r="L100" s="128">
        <v>1141.5230035</v>
      </c>
      <c r="M100" s="128">
        <v>228.03498359</v>
      </c>
      <c r="N100" s="128">
        <v>0.63690455999999995</v>
      </c>
      <c r="O100" s="128">
        <v>5.74884576</v>
      </c>
      <c r="P100" s="128">
        <v>221.64923327</v>
      </c>
      <c r="Q100" s="128">
        <v>913.48801991000005</v>
      </c>
      <c r="R100" s="128">
        <v>1.05900503</v>
      </c>
      <c r="S100" s="128">
        <v>66.559208299999995</v>
      </c>
      <c r="T100" s="128">
        <v>845.86980658000004</v>
      </c>
      <c r="U100" s="128">
        <v>126.37259645</v>
      </c>
      <c r="V100" s="128">
        <v>918.85007465000001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4543.21338474</v>
      </c>
      <c r="C101" s="128">
        <v>3254.5147693200001</v>
      </c>
      <c r="D101" s="128">
        <v>2097.7316371500001</v>
      </c>
      <c r="E101" s="128">
        <v>1159.9781297300001</v>
      </c>
      <c r="F101" s="128">
        <v>540.10831174999998</v>
      </c>
      <c r="G101" s="128">
        <v>397.64519567000002</v>
      </c>
      <c r="H101" s="128">
        <v>1156.78313217</v>
      </c>
      <c r="I101" s="128">
        <v>13.96078733</v>
      </c>
      <c r="J101" s="128">
        <v>83.580155300000001</v>
      </c>
      <c r="K101" s="128">
        <v>1059.24218954</v>
      </c>
      <c r="L101" s="128">
        <v>1162.11447628</v>
      </c>
      <c r="M101" s="128">
        <v>229.47144545</v>
      </c>
      <c r="N101" s="128">
        <v>0.62022021000000005</v>
      </c>
      <c r="O101" s="128">
        <v>5.2440004499999997</v>
      </c>
      <c r="P101" s="128">
        <v>223.60722479</v>
      </c>
      <c r="Q101" s="128">
        <v>932.64303083000004</v>
      </c>
      <c r="R101" s="128">
        <v>1.0819040799999999</v>
      </c>
      <c r="S101" s="128">
        <v>68.05157457</v>
      </c>
      <c r="T101" s="128">
        <v>863.50955218000001</v>
      </c>
      <c r="U101" s="128">
        <v>126.58413914</v>
      </c>
      <c r="V101" s="128">
        <v>932.55966463000004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4919.3339178599999</v>
      </c>
      <c r="C102" s="128">
        <v>3383.91437894</v>
      </c>
      <c r="D102" s="128">
        <v>2149.9649095899999</v>
      </c>
      <c r="E102" s="128">
        <v>1192.16127435</v>
      </c>
      <c r="F102" s="128">
        <v>554.84309840000003</v>
      </c>
      <c r="G102" s="128">
        <v>402.96053683999997</v>
      </c>
      <c r="H102" s="128">
        <v>1233.9494693500001</v>
      </c>
      <c r="I102" s="128">
        <v>13.670998669999999</v>
      </c>
      <c r="J102" s="128">
        <v>90.674505909999993</v>
      </c>
      <c r="K102" s="128">
        <v>1129.6039647699999</v>
      </c>
      <c r="L102" s="128">
        <v>1411.27052656</v>
      </c>
      <c r="M102" s="128">
        <v>233.60883988</v>
      </c>
      <c r="N102" s="128">
        <v>0.60291459000000003</v>
      </c>
      <c r="O102" s="128">
        <v>5.7583872400000002</v>
      </c>
      <c r="P102" s="128">
        <v>227.24753805</v>
      </c>
      <c r="Q102" s="128">
        <v>1177.66168668</v>
      </c>
      <c r="R102" s="128">
        <v>1.1435356000000001</v>
      </c>
      <c r="S102" s="128">
        <v>75.018773069999995</v>
      </c>
      <c r="T102" s="128">
        <v>1101.4993780100001</v>
      </c>
      <c r="U102" s="128">
        <v>124.14901236</v>
      </c>
      <c r="V102" s="128">
        <v>1114.4741630799999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4791.6681538599996</v>
      </c>
      <c r="C103" s="128">
        <v>3347.7503522699999</v>
      </c>
      <c r="D103" s="128">
        <v>2153.07360105</v>
      </c>
      <c r="E103" s="128">
        <v>1207.37401174</v>
      </c>
      <c r="F103" s="128">
        <v>555.54537545999995</v>
      </c>
      <c r="G103" s="128">
        <v>390.15421385000002</v>
      </c>
      <c r="H103" s="128">
        <v>1194.6767512199999</v>
      </c>
      <c r="I103" s="128">
        <v>13.854238459999999</v>
      </c>
      <c r="J103" s="128">
        <v>91.102105140000006</v>
      </c>
      <c r="K103" s="128">
        <v>1089.7204076200001</v>
      </c>
      <c r="L103" s="128">
        <v>1313.0707018000001</v>
      </c>
      <c r="M103" s="128">
        <v>198.58738880000001</v>
      </c>
      <c r="N103" s="128">
        <v>1.23936684</v>
      </c>
      <c r="O103" s="128">
        <v>5.4277492799999996</v>
      </c>
      <c r="P103" s="128">
        <v>191.92027268000001</v>
      </c>
      <c r="Q103" s="128">
        <v>1114.483313</v>
      </c>
      <c r="R103" s="128">
        <v>1.1442982100000001</v>
      </c>
      <c r="S103" s="128">
        <v>72.559756980000003</v>
      </c>
      <c r="T103" s="128">
        <v>1040.77925781</v>
      </c>
      <c r="U103" s="128">
        <v>130.84709978999999</v>
      </c>
      <c r="V103" s="128">
        <v>1098.53839599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4825.2294975599998</v>
      </c>
      <c r="C104" s="128">
        <v>3368.0779599900002</v>
      </c>
      <c r="D104" s="128">
        <v>2199.4939731899999</v>
      </c>
      <c r="E104" s="128">
        <v>1238.1472803500001</v>
      </c>
      <c r="F104" s="128">
        <v>573.14891087000001</v>
      </c>
      <c r="G104" s="128">
        <v>388.19778196999999</v>
      </c>
      <c r="H104" s="128">
        <v>1168.5839868</v>
      </c>
      <c r="I104" s="128">
        <v>13.95194657</v>
      </c>
      <c r="J104" s="128">
        <v>67.879079759999996</v>
      </c>
      <c r="K104" s="128">
        <v>1086.7529604700001</v>
      </c>
      <c r="L104" s="128">
        <v>1320.3109825399999</v>
      </c>
      <c r="M104" s="128">
        <v>194.57243643999999</v>
      </c>
      <c r="N104" s="128">
        <v>0.82468987999999999</v>
      </c>
      <c r="O104" s="128">
        <v>3.5332845700000002</v>
      </c>
      <c r="P104" s="128">
        <v>190.21446198999999</v>
      </c>
      <c r="Q104" s="128">
        <v>1125.7385460999999</v>
      </c>
      <c r="R104" s="128">
        <v>1.13887688</v>
      </c>
      <c r="S104" s="128">
        <v>93.922531879999994</v>
      </c>
      <c r="T104" s="128">
        <v>1030.6771373399999</v>
      </c>
      <c r="U104" s="128">
        <v>136.84055502999999</v>
      </c>
      <c r="V104" s="128">
        <v>1085.8402142299999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4886.2392895100002</v>
      </c>
      <c r="C105" s="128">
        <v>3421.38360616</v>
      </c>
      <c r="D105" s="128">
        <v>2244.6210086299998</v>
      </c>
      <c r="E105" s="128">
        <v>1262.02397595</v>
      </c>
      <c r="F105" s="128">
        <v>590.53905550000002</v>
      </c>
      <c r="G105" s="128">
        <v>392.05797718000002</v>
      </c>
      <c r="H105" s="128">
        <v>1176.76259753</v>
      </c>
      <c r="I105" s="128">
        <v>14.17326138</v>
      </c>
      <c r="J105" s="128">
        <v>68.811094429999997</v>
      </c>
      <c r="K105" s="128">
        <v>1093.7782417200001</v>
      </c>
      <c r="L105" s="128">
        <v>1329.5205240600001</v>
      </c>
      <c r="M105" s="128">
        <v>193.94036757000001</v>
      </c>
      <c r="N105" s="128">
        <v>0.80005285999999998</v>
      </c>
      <c r="O105" s="128">
        <v>3.3302693699999999</v>
      </c>
      <c r="P105" s="128">
        <v>189.81004533999999</v>
      </c>
      <c r="Q105" s="128">
        <v>1135.58015649</v>
      </c>
      <c r="R105" s="128">
        <v>1.1480344600000001</v>
      </c>
      <c r="S105" s="128">
        <v>94.352320219999996</v>
      </c>
      <c r="T105" s="128">
        <v>1040.0798018099999</v>
      </c>
      <c r="U105" s="128">
        <v>135.33515929000001</v>
      </c>
      <c r="V105" s="128">
        <v>1136.6319922099999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4025.3580740000002</v>
      </c>
      <c r="C106" s="128">
        <v>3013.2881726000001</v>
      </c>
      <c r="D106" s="128">
        <v>2245.8847228899999</v>
      </c>
      <c r="E106" s="128">
        <v>1274.82108844</v>
      </c>
      <c r="F106" s="128">
        <v>597.70756946999995</v>
      </c>
      <c r="G106" s="128">
        <v>373.35606497999999</v>
      </c>
      <c r="H106" s="128">
        <v>767.40344971000002</v>
      </c>
      <c r="I106" s="128">
        <v>14.302174219999999</v>
      </c>
      <c r="J106" s="128">
        <v>51.77387469</v>
      </c>
      <c r="K106" s="128">
        <v>701.32740079999996</v>
      </c>
      <c r="L106" s="128">
        <v>874.32962234000001</v>
      </c>
      <c r="M106" s="128">
        <v>177.83733032999999</v>
      </c>
      <c r="N106" s="128">
        <v>0.75337715999999999</v>
      </c>
      <c r="O106" s="128">
        <v>2.8010852399999999</v>
      </c>
      <c r="P106" s="128">
        <v>174.28286793000001</v>
      </c>
      <c r="Q106" s="128">
        <v>696.49229201000003</v>
      </c>
      <c r="R106" s="128">
        <v>0</v>
      </c>
      <c r="S106" s="128">
        <v>89.791791110000005</v>
      </c>
      <c r="T106" s="128">
        <v>606.70050089999995</v>
      </c>
      <c r="U106" s="128">
        <v>137.74027906000001</v>
      </c>
      <c r="V106" s="128">
        <v>1048.6190398000001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4085.22311631</v>
      </c>
      <c r="C107" s="128">
        <v>3076.1486422600001</v>
      </c>
      <c r="D107" s="128">
        <v>2303.50117998</v>
      </c>
      <c r="E107" s="128">
        <v>1310.7253722800001</v>
      </c>
      <c r="F107" s="128">
        <v>618.32441256000004</v>
      </c>
      <c r="G107" s="128">
        <v>374.45139513999999</v>
      </c>
      <c r="H107" s="128">
        <v>772.64746228000001</v>
      </c>
      <c r="I107" s="128">
        <v>14.429416850000001</v>
      </c>
      <c r="J107" s="128">
        <v>52.13037447</v>
      </c>
      <c r="K107" s="128">
        <v>706.08767095999997</v>
      </c>
      <c r="L107" s="128">
        <v>876.63616234999995</v>
      </c>
      <c r="M107" s="128">
        <v>177.00777690000001</v>
      </c>
      <c r="N107" s="128">
        <v>0.37656328999999999</v>
      </c>
      <c r="O107" s="128">
        <v>3.14852358</v>
      </c>
      <c r="P107" s="128">
        <v>173.48269002999999</v>
      </c>
      <c r="Q107" s="128">
        <v>699.62838545</v>
      </c>
      <c r="R107" s="128">
        <v>0</v>
      </c>
      <c r="S107" s="128">
        <v>90.027769239999998</v>
      </c>
      <c r="T107" s="128">
        <v>609.60061621</v>
      </c>
      <c r="U107" s="128">
        <v>132.43831170000001</v>
      </c>
      <c r="V107" s="128">
        <v>1014.58829471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4083.3365279200002</v>
      </c>
      <c r="C108" s="128">
        <v>3098.6264337299999</v>
      </c>
      <c r="D108" s="128">
        <v>2349.5717811599998</v>
      </c>
      <c r="E108" s="128">
        <v>1333.2748088200001</v>
      </c>
      <c r="F108" s="128">
        <v>641.28205417000004</v>
      </c>
      <c r="G108" s="128">
        <v>375.01491816999999</v>
      </c>
      <c r="H108" s="128">
        <v>749.05465257000003</v>
      </c>
      <c r="I108" s="128">
        <v>14.14887382</v>
      </c>
      <c r="J108" s="128">
        <v>50.889794979999998</v>
      </c>
      <c r="K108" s="128">
        <v>684.01598377000005</v>
      </c>
      <c r="L108" s="128">
        <v>851.45042798999998</v>
      </c>
      <c r="M108" s="128">
        <v>178.22106517</v>
      </c>
      <c r="N108" s="128">
        <v>0.37552985999999999</v>
      </c>
      <c r="O108" s="128">
        <v>5.5692007300000004</v>
      </c>
      <c r="P108" s="128">
        <v>172.27633458</v>
      </c>
      <c r="Q108" s="128">
        <v>673.22936282000001</v>
      </c>
      <c r="R108" s="128">
        <v>0</v>
      </c>
      <c r="S108" s="128">
        <v>87.569361610000001</v>
      </c>
      <c r="T108" s="128">
        <v>585.66000121000002</v>
      </c>
      <c r="U108" s="128">
        <v>133.2596662</v>
      </c>
      <c r="V108" s="128">
        <v>985.73969117000001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4187.0692974399999</v>
      </c>
      <c r="C109" s="128">
        <v>3183.33339617</v>
      </c>
      <c r="D109" s="128">
        <v>2424.7019938200001</v>
      </c>
      <c r="E109" s="128">
        <v>1420.7691159399999</v>
      </c>
      <c r="F109" s="128">
        <v>648.43453245000001</v>
      </c>
      <c r="G109" s="128">
        <v>355.49834542999997</v>
      </c>
      <c r="H109" s="128">
        <v>758.63140235000003</v>
      </c>
      <c r="I109" s="128">
        <v>20.429110659999999</v>
      </c>
      <c r="J109" s="128">
        <v>51.585008190000003</v>
      </c>
      <c r="K109" s="128">
        <v>686.61728349999998</v>
      </c>
      <c r="L109" s="128">
        <v>860.70531244999995</v>
      </c>
      <c r="M109" s="128">
        <v>179.27593819000001</v>
      </c>
      <c r="N109" s="128">
        <v>15.271108870000001</v>
      </c>
      <c r="O109" s="128">
        <v>6.53538365</v>
      </c>
      <c r="P109" s="128">
        <v>157.46944567</v>
      </c>
      <c r="Q109" s="128">
        <v>681.42937426000003</v>
      </c>
      <c r="R109" s="128">
        <v>50.564120449999997</v>
      </c>
      <c r="S109" s="128">
        <v>88.41740222</v>
      </c>
      <c r="T109" s="128">
        <v>542.44785159000003</v>
      </c>
      <c r="U109" s="128">
        <v>143.03058881999999</v>
      </c>
      <c r="V109" s="128">
        <v>994.49295624000001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4192.26450888</v>
      </c>
      <c r="C110" s="128">
        <v>3186.8370336600001</v>
      </c>
      <c r="D110" s="128">
        <v>2462.0740078099998</v>
      </c>
      <c r="E110" s="128">
        <v>1400.12186853</v>
      </c>
      <c r="F110" s="128">
        <v>691.73168281999995</v>
      </c>
      <c r="G110" s="128">
        <v>370.22045645999998</v>
      </c>
      <c r="H110" s="128">
        <v>724.76302584999996</v>
      </c>
      <c r="I110" s="128">
        <v>14.14739617</v>
      </c>
      <c r="J110" s="128">
        <v>50.578413050000002</v>
      </c>
      <c r="K110" s="128">
        <v>660.03721662999999</v>
      </c>
      <c r="L110" s="128">
        <v>850.15847016999999</v>
      </c>
      <c r="M110" s="128">
        <v>178.78161402000001</v>
      </c>
      <c r="N110" s="128">
        <v>0.36187241999999997</v>
      </c>
      <c r="O110" s="128">
        <v>7.2756771999999996</v>
      </c>
      <c r="P110" s="128">
        <v>171.14406439999999</v>
      </c>
      <c r="Q110" s="128">
        <v>671.37685614999998</v>
      </c>
      <c r="R110" s="128">
        <v>0</v>
      </c>
      <c r="S110" s="128">
        <v>86.948797459999994</v>
      </c>
      <c r="T110" s="128">
        <v>584.42805868999994</v>
      </c>
      <c r="U110" s="128">
        <v>155.26900505</v>
      </c>
      <c r="V110" s="128">
        <v>985.02856321000002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4223.8365313699996</v>
      </c>
      <c r="C111" s="128">
        <v>3237.3603496400001</v>
      </c>
      <c r="D111" s="128">
        <v>2508.8361860199998</v>
      </c>
      <c r="E111" s="128">
        <v>1417.4100112799999</v>
      </c>
      <c r="F111" s="128">
        <v>719.48932992000005</v>
      </c>
      <c r="G111" s="128">
        <v>371.93684481999998</v>
      </c>
      <c r="H111" s="128">
        <v>728.52416361999997</v>
      </c>
      <c r="I111" s="128">
        <v>14.36859162</v>
      </c>
      <c r="J111" s="128">
        <v>50.660527989999999</v>
      </c>
      <c r="K111" s="128">
        <v>663.49504401000002</v>
      </c>
      <c r="L111" s="128">
        <v>831.06153045999997</v>
      </c>
      <c r="M111" s="128">
        <v>178.53307414</v>
      </c>
      <c r="N111" s="128">
        <v>0.37437247000000001</v>
      </c>
      <c r="O111" s="128">
        <v>7.0077565499999999</v>
      </c>
      <c r="P111" s="128">
        <v>171.15094511999999</v>
      </c>
      <c r="Q111" s="128">
        <v>652.52845632000003</v>
      </c>
      <c r="R111" s="128">
        <v>0</v>
      </c>
      <c r="S111" s="128">
        <v>87.779862690000002</v>
      </c>
      <c r="T111" s="128">
        <v>564.74859362999996</v>
      </c>
      <c r="U111" s="128">
        <v>155.41465127000001</v>
      </c>
      <c r="V111" s="128">
        <v>981.88281449999999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3494.85804869</v>
      </c>
      <c r="C112" s="128">
        <v>2637.61079462</v>
      </c>
      <c r="D112" s="128">
        <v>2415.67763216</v>
      </c>
      <c r="E112" s="128">
        <v>1483.4990045100001</v>
      </c>
      <c r="F112" s="128">
        <v>632.79980791000003</v>
      </c>
      <c r="G112" s="128">
        <v>299.37881973999998</v>
      </c>
      <c r="H112" s="128">
        <v>221.93316246000001</v>
      </c>
      <c r="I112" s="128">
        <v>14.05728332</v>
      </c>
      <c r="J112" s="128">
        <v>19.011089340000002</v>
      </c>
      <c r="K112" s="128">
        <v>188.86478980000001</v>
      </c>
      <c r="L112" s="128">
        <v>705.70179511000003</v>
      </c>
      <c r="M112" s="128">
        <v>162.97655674000001</v>
      </c>
      <c r="N112" s="128">
        <v>0.38336071999999999</v>
      </c>
      <c r="O112" s="128">
        <v>8.1594150800000005</v>
      </c>
      <c r="P112" s="128">
        <v>154.43378093999999</v>
      </c>
      <c r="Q112" s="128">
        <v>542.72523837000006</v>
      </c>
      <c r="R112" s="128">
        <v>0</v>
      </c>
      <c r="S112" s="128">
        <v>85.476721589999997</v>
      </c>
      <c r="T112" s="128">
        <v>457.24851677999999</v>
      </c>
      <c r="U112" s="128">
        <v>151.54545895999999</v>
      </c>
      <c r="V112" s="128">
        <v>560.75789066000004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3377.99525885</v>
      </c>
      <c r="C113" s="128">
        <v>2552.3886686300002</v>
      </c>
      <c r="D113" s="128">
        <v>2392.39638866</v>
      </c>
      <c r="E113" s="128">
        <v>1460.19281273</v>
      </c>
      <c r="F113" s="128">
        <v>635.55930037999997</v>
      </c>
      <c r="G113" s="128">
        <v>296.64427554999997</v>
      </c>
      <c r="H113" s="128">
        <v>159.99227997</v>
      </c>
      <c r="I113" s="128">
        <v>9.0425069199999992</v>
      </c>
      <c r="J113" s="128">
        <v>14.854965569999999</v>
      </c>
      <c r="K113" s="128">
        <v>136.09480747999999</v>
      </c>
      <c r="L113" s="128">
        <v>677.53908563000005</v>
      </c>
      <c r="M113" s="128">
        <v>161.33270128999999</v>
      </c>
      <c r="N113" s="128">
        <v>0.40178491</v>
      </c>
      <c r="O113" s="128">
        <v>8.0260735099999998</v>
      </c>
      <c r="P113" s="128">
        <v>152.90484287000001</v>
      </c>
      <c r="Q113" s="128">
        <v>516.20638434</v>
      </c>
      <c r="R113" s="128">
        <v>0</v>
      </c>
      <c r="S113" s="128">
        <v>81.773586710000004</v>
      </c>
      <c r="T113" s="128">
        <v>434.43279762999998</v>
      </c>
      <c r="U113" s="128">
        <v>148.06750459</v>
      </c>
      <c r="V113" s="128">
        <v>532.17054280000002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3422.3178064099998</v>
      </c>
      <c r="C114" s="128">
        <v>2596.9564497299998</v>
      </c>
      <c r="D114" s="128">
        <v>2439.3043158400001</v>
      </c>
      <c r="E114" s="128">
        <v>1465.6952330300001</v>
      </c>
      <c r="F114" s="128">
        <v>670.02160448999996</v>
      </c>
      <c r="G114" s="128">
        <v>303.58747832</v>
      </c>
      <c r="H114" s="128">
        <v>157.65213388999999</v>
      </c>
      <c r="I114" s="128">
        <v>9.1189719300000007</v>
      </c>
      <c r="J114" s="128">
        <v>14.946830869999999</v>
      </c>
      <c r="K114" s="128">
        <v>133.58633108999999</v>
      </c>
      <c r="L114" s="128">
        <v>675.78138653999997</v>
      </c>
      <c r="M114" s="128">
        <v>162.0154699</v>
      </c>
      <c r="N114" s="128">
        <v>0.26306679999999999</v>
      </c>
      <c r="O114" s="128">
        <v>7.9127632800000001</v>
      </c>
      <c r="P114" s="128">
        <v>153.83963982</v>
      </c>
      <c r="Q114" s="128">
        <v>513.76591664</v>
      </c>
      <c r="R114" s="128">
        <v>0</v>
      </c>
      <c r="S114" s="128">
        <v>82.255703839999995</v>
      </c>
      <c r="T114" s="128">
        <v>431.51021279999998</v>
      </c>
      <c r="U114" s="128">
        <v>149.57997014</v>
      </c>
      <c r="V114" s="128">
        <v>528.68849537000006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3418.3594391699999</v>
      </c>
      <c r="C115" s="128">
        <v>2618.3651731099999</v>
      </c>
      <c r="D115" s="128">
        <v>2468.1241304099999</v>
      </c>
      <c r="E115" s="128">
        <v>1482.87022983</v>
      </c>
      <c r="F115" s="128">
        <v>679.60639712</v>
      </c>
      <c r="G115" s="128">
        <v>305.64750346</v>
      </c>
      <c r="H115" s="128">
        <v>150.24104270000001</v>
      </c>
      <c r="I115" s="128">
        <v>8.8628326099999999</v>
      </c>
      <c r="J115" s="128">
        <v>14.26216449</v>
      </c>
      <c r="K115" s="128">
        <v>127.11604560000001</v>
      </c>
      <c r="L115" s="128">
        <v>647.36347080999997</v>
      </c>
      <c r="M115" s="128">
        <v>161.10986249000001</v>
      </c>
      <c r="N115" s="128">
        <v>0.44053998</v>
      </c>
      <c r="O115" s="128">
        <v>7.80137576</v>
      </c>
      <c r="P115" s="128">
        <v>152.86794674999999</v>
      </c>
      <c r="Q115" s="128">
        <v>486.25360832000001</v>
      </c>
      <c r="R115" s="128">
        <v>0</v>
      </c>
      <c r="S115" s="128">
        <v>78.516324109999999</v>
      </c>
      <c r="T115" s="128">
        <v>407.73728420999998</v>
      </c>
      <c r="U115" s="128">
        <v>152.63079525000001</v>
      </c>
      <c r="V115" s="128">
        <v>478.42735619000001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3476.3050719399998</v>
      </c>
      <c r="C116" s="128">
        <v>2667.1085985499999</v>
      </c>
      <c r="D116" s="128">
        <v>2513.7157370700002</v>
      </c>
      <c r="E116" s="128">
        <v>1501.47043192</v>
      </c>
      <c r="F116" s="128">
        <v>698.34457468000005</v>
      </c>
      <c r="G116" s="128">
        <v>313.90073046999998</v>
      </c>
      <c r="H116" s="128">
        <v>153.39286147999999</v>
      </c>
      <c r="I116" s="128">
        <v>9.0962363800000006</v>
      </c>
      <c r="J116" s="128">
        <v>14.6677453</v>
      </c>
      <c r="K116" s="128">
        <v>129.62887979999999</v>
      </c>
      <c r="L116" s="128">
        <v>652.74408096000002</v>
      </c>
      <c r="M116" s="128">
        <v>155.64977471</v>
      </c>
      <c r="N116" s="128">
        <v>0.45797479000000002</v>
      </c>
      <c r="O116" s="128">
        <v>8.4190308599999994</v>
      </c>
      <c r="P116" s="128">
        <v>146.77276906</v>
      </c>
      <c r="Q116" s="128">
        <v>497.09430624999999</v>
      </c>
      <c r="R116" s="128">
        <v>0</v>
      </c>
      <c r="S116" s="128">
        <v>81.490581730000002</v>
      </c>
      <c r="T116" s="128">
        <v>415.60372452000001</v>
      </c>
      <c r="U116" s="128">
        <v>156.45239243</v>
      </c>
      <c r="V116" s="128">
        <v>466.51394039000002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3489.00926893</v>
      </c>
      <c r="C117" s="128">
        <v>2695.1445084299999</v>
      </c>
      <c r="D117" s="128">
        <v>2553.00904911</v>
      </c>
      <c r="E117" s="128">
        <v>1519.3608331400001</v>
      </c>
      <c r="F117" s="128">
        <v>715.77651808999997</v>
      </c>
      <c r="G117" s="128">
        <v>317.87169788</v>
      </c>
      <c r="H117" s="128">
        <v>142.13545932</v>
      </c>
      <c r="I117" s="128">
        <v>8.7509825800000005</v>
      </c>
      <c r="J117" s="128">
        <v>13.93198703</v>
      </c>
      <c r="K117" s="128">
        <v>119.45248970999999</v>
      </c>
      <c r="L117" s="128">
        <v>631.44837920999998</v>
      </c>
      <c r="M117" s="128">
        <v>155.60584739000001</v>
      </c>
      <c r="N117" s="128">
        <v>0.47590898999999998</v>
      </c>
      <c r="O117" s="128">
        <v>8.4167687000000004</v>
      </c>
      <c r="P117" s="128">
        <v>146.71316970000001</v>
      </c>
      <c r="Q117" s="128">
        <v>475.84253181999998</v>
      </c>
      <c r="R117" s="128">
        <v>0</v>
      </c>
      <c r="S117" s="128">
        <v>78.071493029999999</v>
      </c>
      <c r="T117" s="128">
        <v>397.77103878999998</v>
      </c>
      <c r="U117" s="128">
        <v>162.41638129</v>
      </c>
      <c r="V117" s="128">
        <v>451.69518878000002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3465.3695558099998</v>
      </c>
      <c r="C118" s="128">
        <v>2726.29223241</v>
      </c>
      <c r="D118" s="128">
        <v>2587.4653667299999</v>
      </c>
      <c r="E118" s="128">
        <v>1535.42519436</v>
      </c>
      <c r="F118" s="128">
        <v>726.97552484000005</v>
      </c>
      <c r="G118" s="128">
        <v>325.06464753</v>
      </c>
      <c r="H118" s="128">
        <v>138.82686568</v>
      </c>
      <c r="I118" s="128">
        <v>8.6509171299999998</v>
      </c>
      <c r="J118" s="128">
        <v>13.73137972</v>
      </c>
      <c r="K118" s="128">
        <v>116.44456882999999</v>
      </c>
      <c r="L118" s="128">
        <v>567.00257254999997</v>
      </c>
      <c r="M118" s="128">
        <v>160.68751033999999</v>
      </c>
      <c r="N118" s="128">
        <v>0.49308475000000002</v>
      </c>
      <c r="O118" s="128">
        <v>8.6774221899999997</v>
      </c>
      <c r="P118" s="128">
        <v>151.51700339999999</v>
      </c>
      <c r="Q118" s="128">
        <v>406.31506221000001</v>
      </c>
      <c r="R118" s="128">
        <v>0</v>
      </c>
      <c r="S118" s="128">
        <v>26.080766570000002</v>
      </c>
      <c r="T118" s="128">
        <v>380.23429564000003</v>
      </c>
      <c r="U118" s="128">
        <v>172.07475084999999</v>
      </c>
      <c r="V118" s="128">
        <v>440.99583058000002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3549.7638219700002</v>
      </c>
      <c r="C119" s="128">
        <v>2790.6921849400001</v>
      </c>
      <c r="D119" s="128">
        <v>2644.6642439699999</v>
      </c>
      <c r="E119" s="128">
        <v>1576.64270732</v>
      </c>
      <c r="F119" s="128">
        <v>744.42336110999997</v>
      </c>
      <c r="G119" s="128">
        <v>323.59817554</v>
      </c>
      <c r="H119" s="128">
        <v>146.02794097</v>
      </c>
      <c r="I119" s="128">
        <v>9.1851951300000003</v>
      </c>
      <c r="J119" s="128">
        <v>14.45064421</v>
      </c>
      <c r="K119" s="128">
        <v>122.39210163</v>
      </c>
      <c r="L119" s="128">
        <v>587.62235977</v>
      </c>
      <c r="M119" s="128">
        <v>159.39773316</v>
      </c>
      <c r="N119" s="128">
        <v>0.44578319999999999</v>
      </c>
      <c r="O119" s="128">
        <v>8.4536417200000002</v>
      </c>
      <c r="P119" s="128">
        <v>150.49830824</v>
      </c>
      <c r="Q119" s="128">
        <v>428.22462660999997</v>
      </c>
      <c r="R119" s="128">
        <v>0</v>
      </c>
      <c r="S119" s="128">
        <v>27.442447340000001</v>
      </c>
      <c r="T119" s="128">
        <v>400.78217926999997</v>
      </c>
      <c r="U119" s="128">
        <v>171.44927726</v>
      </c>
      <c r="V119" s="128">
        <v>515.10671646000003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3603.3264813599999</v>
      </c>
      <c r="C120" s="128">
        <v>2843.1313660300002</v>
      </c>
      <c r="D120" s="128">
        <v>2700.86818627</v>
      </c>
      <c r="E120" s="128">
        <v>1614.3312159</v>
      </c>
      <c r="F120" s="128">
        <v>757.70137591000002</v>
      </c>
      <c r="G120" s="128">
        <v>328.83559445999998</v>
      </c>
      <c r="H120" s="128">
        <v>142.26317976000001</v>
      </c>
      <c r="I120" s="128">
        <v>9.1100023700000001</v>
      </c>
      <c r="J120" s="128">
        <v>14.24728045</v>
      </c>
      <c r="K120" s="128">
        <v>118.90589694000001</v>
      </c>
      <c r="L120" s="128">
        <v>581.55270485000005</v>
      </c>
      <c r="M120" s="128">
        <v>159.16676043000001</v>
      </c>
      <c r="N120" s="128">
        <v>0.16929116999999999</v>
      </c>
      <c r="O120" s="128">
        <v>9.9190428900000001</v>
      </c>
      <c r="P120" s="128">
        <v>149.07842636999999</v>
      </c>
      <c r="Q120" s="128">
        <v>422.38594441999999</v>
      </c>
      <c r="R120" s="128">
        <v>0</v>
      </c>
      <c r="S120" s="128">
        <v>27.050852729999999</v>
      </c>
      <c r="T120" s="128">
        <v>395.33509169000001</v>
      </c>
      <c r="U120" s="128">
        <v>178.64241048</v>
      </c>
      <c r="V120" s="128">
        <v>417.73405050000002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3733.9562481299999</v>
      </c>
      <c r="C121" s="128">
        <v>2909.7842022899999</v>
      </c>
      <c r="D121" s="128">
        <v>2751.1284063500002</v>
      </c>
      <c r="E121" s="128">
        <v>1658.61626695</v>
      </c>
      <c r="F121" s="128">
        <v>760.71951059000003</v>
      </c>
      <c r="G121" s="128">
        <v>331.79262881</v>
      </c>
      <c r="H121" s="128">
        <v>158.65579593999999</v>
      </c>
      <c r="I121" s="128">
        <v>10.311453999999999</v>
      </c>
      <c r="J121" s="128">
        <v>16.285170399999998</v>
      </c>
      <c r="K121" s="128">
        <v>132.05917153999999</v>
      </c>
      <c r="L121" s="128">
        <v>641.18999830999996</v>
      </c>
      <c r="M121" s="128">
        <v>159.77283405</v>
      </c>
      <c r="N121" s="128">
        <v>0.16484547999999999</v>
      </c>
      <c r="O121" s="128">
        <v>9.76418812</v>
      </c>
      <c r="P121" s="128">
        <v>149.84380045</v>
      </c>
      <c r="Q121" s="128">
        <v>481.41716425999999</v>
      </c>
      <c r="R121" s="128">
        <v>0</v>
      </c>
      <c r="S121" s="128">
        <v>30.910255469999999</v>
      </c>
      <c r="T121" s="128">
        <v>450.50690879000001</v>
      </c>
      <c r="U121" s="128">
        <v>182.98204752999999</v>
      </c>
      <c r="V121" s="128">
        <v>488.92119948999999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3647.60409261</v>
      </c>
      <c r="C122" s="128">
        <v>2848.9124668200002</v>
      </c>
      <c r="D122" s="128">
        <v>2700.8240409599998</v>
      </c>
      <c r="E122" s="128">
        <v>1609.1547147799999</v>
      </c>
      <c r="F122" s="128">
        <v>749.07882726000003</v>
      </c>
      <c r="G122" s="128">
        <v>342.59049892000002</v>
      </c>
      <c r="H122" s="128">
        <v>148.08842586</v>
      </c>
      <c r="I122" s="128">
        <v>9.9167321499999996</v>
      </c>
      <c r="J122" s="128">
        <v>15.64876739</v>
      </c>
      <c r="K122" s="128">
        <v>122.52292632</v>
      </c>
      <c r="L122" s="128">
        <v>622.05013629999996</v>
      </c>
      <c r="M122" s="128">
        <v>159.38854044000001</v>
      </c>
      <c r="N122" s="128">
        <v>5.146912E-2</v>
      </c>
      <c r="O122" s="128">
        <v>9.6234635700000002</v>
      </c>
      <c r="P122" s="128">
        <v>149.71360774999999</v>
      </c>
      <c r="Q122" s="128">
        <v>462.66159585999998</v>
      </c>
      <c r="R122" s="128">
        <v>0</v>
      </c>
      <c r="S122" s="128">
        <v>29.713250219999999</v>
      </c>
      <c r="T122" s="128">
        <v>432.94834564000001</v>
      </c>
      <c r="U122" s="128">
        <v>176.64148949</v>
      </c>
      <c r="V122" s="128">
        <v>475.44577394999999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3626.7377861099999</v>
      </c>
      <c r="C123" s="128">
        <v>2836.1320974999999</v>
      </c>
      <c r="D123" s="128">
        <v>2692.5098364800001</v>
      </c>
      <c r="E123" s="128">
        <v>1617.48986038</v>
      </c>
      <c r="F123" s="128">
        <v>748.37547085000006</v>
      </c>
      <c r="G123" s="128">
        <v>326.64450525000001</v>
      </c>
      <c r="H123" s="128">
        <v>143.62226102</v>
      </c>
      <c r="I123" s="128">
        <v>9.9047373699999994</v>
      </c>
      <c r="J123" s="128">
        <v>15.61524268</v>
      </c>
      <c r="K123" s="128">
        <v>118.10228097</v>
      </c>
      <c r="L123" s="128">
        <v>620.56533640999999</v>
      </c>
      <c r="M123" s="128">
        <v>158.22286063000001</v>
      </c>
      <c r="N123" s="128">
        <v>5.146912E-2</v>
      </c>
      <c r="O123" s="128">
        <v>9.5278814999999994</v>
      </c>
      <c r="P123" s="128">
        <v>148.64351001</v>
      </c>
      <c r="Q123" s="128">
        <v>462.34247577999997</v>
      </c>
      <c r="R123" s="128">
        <v>0</v>
      </c>
      <c r="S123" s="128">
        <v>29.644967730000001</v>
      </c>
      <c r="T123" s="128">
        <v>432.69750805000001</v>
      </c>
      <c r="U123" s="128">
        <v>170.0403522</v>
      </c>
      <c r="V123" s="128">
        <v>471.34041309999998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3612.41500176</v>
      </c>
      <c r="C124" s="128">
        <v>2829.9867629199998</v>
      </c>
      <c r="D124" s="128">
        <v>2688.4115336300001</v>
      </c>
      <c r="E124" s="128">
        <v>1610.7356634499999</v>
      </c>
      <c r="F124" s="128">
        <v>755.6617804</v>
      </c>
      <c r="G124" s="128">
        <v>322.01408978000001</v>
      </c>
      <c r="H124" s="128">
        <v>141.57522929000001</v>
      </c>
      <c r="I124" s="128">
        <v>9.8632718399999995</v>
      </c>
      <c r="J124" s="128">
        <v>15.499726170000001</v>
      </c>
      <c r="K124" s="128">
        <v>116.21223128</v>
      </c>
      <c r="L124" s="128">
        <v>616.73124532999998</v>
      </c>
      <c r="M124" s="128">
        <v>157.27887708</v>
      </c>
      <c r="N124" s="128">
        <v>5.146912E-2</v>
      </c>
      <c r="O124" s="128">
        <v>9.37883903</v>
      </c>
      <c r="P124" s="128">
        <v>147.84856893</v>
      </c>
      <c r="Q124" s="128">
        <v>459.45236825000001</v>
      </c>
      <c r="R124" s="128">
        <v>0</v>
      </c>
      <c r="S124" s="128">
        <v>29.41323358</v>
      </c>
      <c r="T124" s="128">
        <v>430.03913467000001</v>
      </c>
      <c r="U124" s="128">
        <v>165.69699351</v>
      </c>
      <c r="V124" s="128">
        <v>416.09764390999999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3563.9884059199999</v>
      </c>
      <c r="C125" s="128">
        <v>2771.6552782799999</v>
      </c>
      <c r="D125" s="128">
        <v>2624.7641491600002</v>
      </c>
      <c r="E125" s="128">
        <v>1562.24127847</v>
      </c>
      <c r="F125" s="128">
        <v>741.76770169999998</v>
      </c>
      <c r="G125" s="128">
        <v>320.75516899000002</v>
      </c>
      <c r="H125" s="128">
        <v>146.89112911999999</v>
      </c>
      <c r="I125" s="128">
        <v>10.256726629999999</v>
      </c>
      <c r="J125" s="128">
        <v>16.093018839999999</v>
      </c>
      <c r="K125" s="128">
        <v>120.54138365</v>
      </c>
      <c r="L125" s="128">
        <v>635.29932879</v>
      </c>
      <c r="M125" s="128">
        <v>157.67719649</v>
      </c>
      <c r="N125" s="128">
        <v>5.146912E-2</v>
      </c>
      <c r="O125" s="128">
        <v>9.0230551699999992</v>
      </c>
      <c r="P125" s="128">
        <v>148.6026722</v>
      </c>
      <c r="Q125" s="128">
        <v>477.62213229999998</v>
      </c>
      <c r="R125" s="128">
        <v>0</v>
      </c>
      <c r="S125" s="128">
        <v>30.518172199999999</v>
      </c>
      <c r="T125" s="128">
        <v>447.10396009999999</v>
      </c>
      <c r="U125" s="128">
        <v>157.03379885000001</v>
      </c>
      <c r="V125" s="128">
        <v>472.09380527000002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3552.9118591599999</v>
      </c>
      <c r="C126" s="128">
        <v>2783.5656581399999</v>
      </c>
      <c r="D126" s="128">
        <v>2637.7533211</v>
      </c>
      <c r="E126" s="128">
        <v>1568.7523843700001</v>
      </c>
      <c r="F126" s="128">
        <v>750.41083147999996</v>
      </c>
      <c r="G126" s="128">
        <v>318.59010525000002</v>
      </c>
      <c r="H126" s="128">
        <v>145.81233703999999</v>
      </c>
      <c r="I126" s="128">
        <v>10.22216197</v>
      </c>
      <c r="J126" s="128">
        <v>15.97616101</v>
      </c>
      <c r="K126" s="128">
        <v>119.61401406</v>
      </c>
      <c r="L126" s="128">
        <v>613.58061478000002</v>
      </c>
      <c r="M126" s="128">
        <v>157.56295201</v>
      </c>
      <c r="N126" s="128">
        <v>5.146912E-2</v>
      </c>
      <c r="O126" s="128">
        <v>7.8173013200000003</v>
      </c>
      <c r="P126" s="128">
        <v>149.69418157000001</v>
      </c>
      <c r="Q126" s="128">
        <v>456.01766277000002</v>
      </c>
      <c r="R126" s="128">
        <v>0</v>
      </c>
      <c r="S126" s="128">
        <v>11.62732637</v>
      </c>
      <c r="T126" s="128">
        <v>444.39033640000002</v>
      </c>
      <c r="U126" s="128">
        <v>155.76558624</v>
      </c>
      <c r="V126" s="128">
        <v>469.60749824999999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3460.1645980200001</v>
      </c>
      <c r="C127" s="128">
        <v>2728.72918957</v>
      </c>
      <c r="D127" s="128">
        <v>2581.25293491</v>
      </c>
      <c r="E127" s="128">
        <v>1541.0204999499999</v>
      </c>
      <c r="F127" s="128">
        <v>737.46016379000002</v>
      </c>
      <c r="G127" s="128">
        <v>302.77227117000001</v>
      </c>
      <c r="H127" s="128">
        <v>147.47625466</v>
      </c>
      <c r="I127" s="128">
        <v>10.51773631</v>
      </c>
      <c r="J127" s="128">
        <v>15.20015783</v>
      </c>
      <c r="K127" s="128">
        <v>121.75836052</v>
      </c>
      <c r="L127" s="128">
        <v>575.32171070000004</v>
      </c>
      <c r="M127" s="128">
        <v>107.92572627</v>
      </c>
      <c r="N127" s="128">
        <v>5.146912E-2</v>
      </c>
      <c r="O127" s="128">
        <v>7.4297165500000002</v>
      </c>
      <c r="P127" s="128">
        <v>100.4445406</v>
      </c>
      <c r="Q127" s="128">
        <v>467.39598443</v>
      </c>
      <c r="R127" s="128">
        <v>0</v>
      </c>
      <c r="S127" s="128">
        <v>11.97955061</v>
      </c>
      <c r="T127" s="128">
        <v>455.41643382000001</v>
      </c>
      <c r="U127" s="128">
        <v>156.11369775</v>
      </c>
      <c r="V127" s="128">
        <v>473.56398954000002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3279.0139152500001</v>
      </c>
      <c r="C128" s="128">
        <v>2610.6581731599999</v>
      </c>
      <c r="D128" s="128">
        <v>2482.6305311800002</v>
      </c>
      <c r="E128" s="128">
        <v>1437.0862597299999</v>
      </c>
      <c r="F128" s="128">
        <v>744.44435925000005</v>
      </c>
      <c r="G128" s="128">
        <v>301.09991220000001</v>
      </c>
      <c r="H128" s="128">
        <v>128.02764198</v>
      </c>
      <c r="I128" s="128">
        <v>9.8641591399999999</v>
      </c>
      <c r="J128" s="128">
        <v>9.6921019499999996</v>
      </c>
      <c r="K128" s="128">
        <v>108.47138089000001</v>
      </c>
      <c r="L128" s="128">
        <v>524.84031647999996</v>
      </c>
      <c r="M128" s="128">
        <v>107.05603413999999</v>
      </c>
      <c r="N128" s="128">
        <v>5.146912E-2</v>
      </c>
      <c r="O128" s="128">
        <v>7.1968186000000003</v>
      </c>
      <c r="P128" s="128">
        <v>99.807746420000001</v>
      </c>
      <c r="Q128" s="128">
        <v>417.78428234</v>
      </c>
      <c r="R128" s="128">
        <v>0</v>
      </c>
      <c r="S128" s="128">
        <v>9.7423097799999994</v>
      </c>
      <c r="T128" s="128">
        <v>408.04197255999998</v>
      </c>
      <c r="U128" s="128">
        <v>143.51542560999999</v>
      </c>
      <c r="V128" s="128">
        <v>436.51820356000002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3231.78908482</v>
      </c>
      <c r="C129" s="128">
        <v>2631.5334026999999</v>
      </c>
      <c r="D129" s="128">
        <v>2503.9847531</v>
      </c>
      <c r="E129" s="128">
        <v>1446.91186593</v>
      </c>
      <c r="F129" s="128">
        <v>748.28443333999996</v>
      </c>
      <c r="G129" s="128">
        <v>308.78845382999998</v>
      </c>
      <c r="H129" s="128">
        <v>127.5486496</v>
      </c>
      <c r="I129" s="128">
        <v>9.8629154799999998</v>
      </c>
      <c r="J129" s="128">
        <v>9.7085925300000007</v>
      </c>
      <c r="K129" s="128">
        <v>107.97714159</v>
      </c>
      <c r="L129" s="128">
        <v>453.51748709999998</v>
      </c>
      <c r="M129" s="128">
        <v>109.8065113</v>
      </c>
      <c r="N129" s="128">
        <v>5.146912E-2</v>
      </c>
      <c r="O129" s="128">
        <v>7.0691246799999998</v>
      </c>
      <c r="P129" s="128">
        <v>102.6859175</v>
      </c>
      <c r="Q129" s="128">
        <v>343.71097580000003</v>
      </c>
      <c r="R129" s="128">
        <v>0</v>
      </c>
      <c r="S129" s="128">
        <v>9.7525185899999993</v>
      </c>
      <c r="T129" s="128">
        <v>333.95845721000001</v>
      </c>
      <c r="U129" s="128">
        <v>146.73819502000001</v>
      </c>
      <c r="V129" s="128">
        <v>418.62823264999997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3205.9070893399999</v>
      </c>
      <c r="C130" s="128">
        <v>2597.2542497999998</v>
      </c>
      <c r="D130" s="128">
        <v>2492.0028238300001</v>
      </c>
      <c r="E130" s="128">
        <v>1434.41663204</v>
      </c>
      <c r="F130" s="128">
        <v>747.66833866000002</v>
      </c>
      <c r="G130" s="128">
        <v>309.91785313000003</v>
      </c>
      <c r="H130" s="128">
        <v>105.25142597</v>
      </c>
      <c r="I130" s="128">
        <v>9.7833192499999999</v>
      </c>
      <c r="J130" s="128">
        <v>9.6533625599999997</v>
      </c>
      <c r="K130" s="128">
        <v>85.814744160000004</v>
      </c>
      <c r="L130" s="128">
        <v>450.61760332</v>
      </c>
      <c r="M130" s="128">
        <v>112.22111437</v>
      </c>
      <c r="N130" s="128">
        <v>5.146912E-2</v>
      </c>
      <c r="O130" s="128">
        <v>7.1742903599999996</v>
      </c>
      <c r="P130" s="128">
        <v>104.99535489</v>
      </c>
      <c r="Q130" s="128">
        <v>338.39648894999999</v>
      </c>
      <c r="R130" s="128">
        <v>0</v>
      </c>
      <c r="S130" s="128">
        <v>9.6862299000000007</v>
      </c>
      <c r="T130" s="128">
        <v>328.71025904999999</v>
      </c>
      <c r="U130" s="128">
        <v>158.03523622</v>
      </c>
      <c r="V130" s="128">
        <v>427.17014354000003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3235.58630614</v>
      </c>
      <c r="C131" s="128">
        <v>2628.9775322</v>
      </c>
      <c r="D131" s="128">
        <v>2524.0695595299999</v>
      </c>
      <c r="E131" s="128">
        <v>1450.82572106</v>
      </c>
      <c r="F131" s="128">
        <v>757.48238948999995</v>
      </c>
      <c r="G131" s="128">
        <v>315.76144898000001</v>
      </c>
      <c r="H131" s="128">
        <v>104.90797267000001</v>
      </c>
      <c r="I131" s="128">
        <v>9.7553941999999996</v>
      </c>
      <c r="J131" s="128">
        <v>9.6272197100000003</v>
      </c>
      <c r="K131" s="128">
        <v>85.525358760000003</v>
      </c>
      <c r="L131" s="128">
        <v>449.03868067000002</v>
      </c>
      <c r="M131" s="128">
        <v>112.28164011</v>
      </c>
      <c r="N131" s="128">
        <v>5.146912E-2</v>
      </c>
      <c r="O131" s="128">
        <v>6.6150401499999996</v>
      </c>
      <c r="P131" s="128">
        <v>105.61513084000001</v>
      </c>
      <c r="Q131" s="128">
        <v>336.75704056000001</v>
      </c>
      <c r="R131" s="128">
        <v>0</v>
      </c>
      <c r="S131" s="128">
        <v>9.6582413599999999</v>
      </c>
      <c r="T131" s="128">
        <v>327.09879919999997</v>
      </c>
      <c r="U131" s="128">
        <v>157.57009327</v>
      </c>
      <c r="V131" s="128">
        <v>415.28884564999998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3287.6312229700002</v>
      </c>
      <c r="C132" s="128">
        <v>2666.6529541899999</v>
      </c>
      <c r="D132" s="128">
        <v>2565.7024339700001</v>
      </c>
      <c r="E132" s="128">
        <v>1474.20204326</v>
      </c>
      <c r="F132" s="128">
        <v>770.41704304999996</v>
      </c>
      <c r="G132" s="128">
        <v>321.08334766000002</v>
      </c>
      <c r="H132" s="128">
        <v>100.95052022</v>
      </c>
      <c r="I132" s="128">
        <v>9.6589653599999998</v>
      </c>
      <c r="J132" s="128">
        <v>9.5438487199999997</v>
      </c>
      <c r="K132" s="128">
        <v>81.747706140000005</v>
      </c>
      <c r="L132" s="128">
        <v>452.58101749000002</v>
      </c>
      <c r="M132" s="128">
        <v>115.35519127000001</v>
      </c>
      <c r="N132" s="128">
        <v>5.146912E-2</v>
      </c>
      <c r="O132" s="128">
        <v>6.3949470599999998</v>
      </c>
      <c r="P132" s="128">
        <v>108.90877509000001</v>
      </c>
      <c r="Q132" s="128">
        <v>337.22582621999999</v>
      </c>
      <c r="R132" s="128">
        <v>0</v>
      </c>
      <c r="S132" s="128">
        <v>10.25726974</v>
      </c>
      <c r="T132" s="128">
        <v>326.96855648000002</v>
      </c>
      <c r="U132" s="128">
        <v>168.39725129000001</v>
      </c>
      <c r="V132" s="128">
        <v>399.29725058000002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3252.7452832899999</v>
      </c>
      <c r="C133" s="128">
        <v>2672.0835569000001</v>
      </c>
      <c r="D133" s="128">
        <v>2642.8947852199999</v>
      </c>
      <c r="E133" s="128">
        <v>1531.37696914</v>
      </c>
      <c r="F133" s="128">
        <v>777.67889090000006</v>
      </c>
      <c r="G133" s="128">
        <v>333.83892517999999</v>
      </c>
      <c r="H133" s="128">
        <v>29.188771679999999</v>
      </c>
      <c r="I133" s="128">
        <v>8.5987080000000002</v>
      </c>
      <c r="J133" s="128">
        <v>3.4142825600000002</v>
      </c>
      <c r="K133" s="128">
        <v>17.17578112</v>
      </c>
      <c r="L133" s="128">
        <v>395.40238217000001</v>
      </c>
      <c r="M133" s="128">
        <v>116.07495935999999</v>
      </c>
      <c r="N133" s="128">
        <v>5.146912E-2</v>
      </c>
      <c r="O133" s="128">
        <v>6.2400887999999997</v>
      </c>
      <c r="P133" s="128">
        <v>109.78340144000001</v>
      </c>
      <c r="Q133" s="128">
        <v>279.32742280999997</v>
      </c>
      <c r="R133" s="128">
        <v>0</v>
      </c>
      <c r="S133" s="128">
        <v>7.7314271300000001</v>
      </c>
      <c r="T133" s="128">
        <v>271.59599567999999</v>
      </c>
      <c r="U133" s="128">
        <v>185.25934422</v>
      </c>
      <c r="V133" s="128">
        <v>403.42194146000003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3332.67875</v>
      </c>
      <c r="C134" s="128">
        <v>2737.8523248199999</v>
      </c>
      <c r="D134" s="128">
        <v>2708.6342033999999</v>
      </c>
      <c r="E134" s="128">
        <v>1561.26239577</v>
      </c>
      <c r="F134" s="128">
        <v>799.04078111000001</v>
      </c>
      <c r="G134" s="128">
        <v>348.33102652000002</v>
      </c>
      <c r="H134" s="128">
        <v>29.218121419999999</v>
      </c>
      <c r="I134" s="128">
        <v>8.7392086199999994</v>
      </c>
      <c r="J134" s="128">
        <v>3.4038913599999998</v>
      </c>
      <c r="K134" s="128">
        <v>17.07502144</v>
      </c>
      <c r="L134" s="128">
        <v>397.96199067999999</v>
      </c>
      <c r="M134" s="128">
        <v>119.76923299000001</v>
      </c>
      <c r="N134" s="128">
        <v>5.146912E-2</v>
      </c>
      <c r="O134" s="128">
        <v>6.1877122</v>
      </c>
      <c r="P134" s="128">
        <v>113.53005167000001</v>
      </c>
      <c r="Q134" s="128">
        <v>278.19275769000001</v>
      </c>
      <c r="R134" s="128">
        <v>0</v>
      </c>
      <c r="S134" s="128">
        <v>7.6978103300000003</v>
      </c>
      <c r="T134" s="128">
        <v>270.49494736000003</v>
      </c>
      <c r="U134" s="128">
        <v>196.86443449999999</v>
      </c>
      <c r="V134" s="128">
        <v>407.02130168999997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3401.74075236</v>
      </c>
      <c r="C135" s="128">
        <v>2800.02809342</v>
      </c>
      <c r="D135" s="128">
        <v>2769.0651921899998</v>
      </c>
      <c r="E135" s="128">
        <v>1608.94583848</v>
      </c>
      <c r="F135" s="128">
        <v>808.09920872999999</v>
      </c>
      <c r="G135" s="128">
        <v>352.02014498</v>
      </c>
      <c r="H135" s="128">
        <v>30.96290123</v>
      </c>
      <c r="I135" s="128">
        <v>8.6708207700000006</v>
      </c>
      <c r="J135" s="128">
        <v>3.3795860800000002</v>
      </c>
      <c r="K135" s="128">
        <v>18.912494379999998</v>
      </c>
      <c r="L135" s="128">
        <v>396.50897562</v>
      </c>
      <c r="M135" s="128">
        <v>122.83933691999999</v>
      </c>
      <c r="N135" s="128">
        <v>5.146912E-2</v>
      </c>
      <c r="O135" s="128">
        <v>6.9033097699999999</v>
      </c>
      <c r="P135" s="128">
        <v>115.88455802999999</v>
      </c>
      <c r="Q135" s="128">
        <v>273.66963870000001</v>
      </c>
      <c r="R135" s="128">
        <v>0</v>
      </c>
      <c r="S135" s="128">
        <v>7.63253307</v>
      </c>
      <c r="T135" s="128">
        <v>266.03710562999999</v>
      </c>
      <c r="U135" s="128">
        <v>205.20368332000001</v>
      </c>
      <c r="V135" s="128">
        <v>415.69896805000002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3411.8276058900001</v>
      </c>
      <c r="C136" s="128">
        <v>2814.9943809599999</v>
      </c>
      <c r="D136" s="128">
        <v>2784.46828757</v>
      </c>
      <c r="E136" s="128">
        <v>1618.95330274</v>
      </c>
      <c r="F136" s="128">
        <v>803.57320107999999</v>
      </c>
      <c r="G136" s="128">
        <v>361.94178375000001</v>
      </c>
      <c r="H136" s="128">
        <v>30.52609339</v>
      </c>
      <c r="I136" s="128">
        <v>8.5736910300000009</v>
      </c>
      <c r="J136" s="128">
        <v>3.3457919299999999</v>
      </c>
      <c r="K136" s="128">
        <v>18.60661043</v>
      </c>
      <c r="L136" s="128">
        <v>382.78967327999999</v>
      </c>
      <c r="M136" s="128">
        <v>120.97352325</v>
      </c>
      <c r="N136" s="128">
        <v>5.146912E-2</v>
      </c>
      <c r="O136" s="128">
        <v>6.7716948199999996</v>
      </c>
      <c r="P136" s="128">
        <v>114.15035931</v>
      </c>
      <c r="Q136" s="128">
        <v>261.81615003000002</v>
      </c>
      <c r="R136" s="128">
        <v>0</v>
      </c>
      <c r="S136" s="128">
        <v>7.5463701700000003</v>
      </c>
      <c r="T136" s="128">
        <v>254.26977986</v>
      </c>
      <c r="U136" s="128">
        <v>214.04355165000001</v>
      </c>
      <c r="V136" s="128">
        <v>408.89995193999999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3397.9282170299998</v>
      </c>
      <c r="C137" s="128">
        <v>2817.89236071</v>
      </c>
      <c r="D137" s="128">
        <v>2788.0598406300001</v>
      </c>
      <c r="E137" s="128">
        <v>1600.67102241</v>
      </c>
      <c r="F137" s="128">
        <v>813.01913737999996</v>
      </c>
      <c r="G137" s="128">
        <v>374.36968084</v>
      </c>
      <c r="H137" s="128">
        <v>29.832520079999998</v>
      </c>
      <c r="I137" s="128">
        <v>8.1528953600000005</v>
      </c>
      <c r="J137" s="128">
        <v>3.3163085400000001</v>
      </c>
      <c r="K137" s="128">
        <v>18.363316180000002</v>
      </c>
      <c r="L137" s="128">
        <v>379.84734158999998</v>
      </c>
      <c r="M137" s="128">
        <v>124.32281067</v>
      </c>
      <c r="N137" s="128">
        <v>5.146912E-2</v>
      </c>
      <c r="O137" s="128">
        <v>6.9486902500000003</v>
      </c>
      <c r="P137" s="128">
        <v>117.3226513</v>
      </c>
      <c r="Q137" s="128">
        <v>255.52453091999999</v>
      </c>
      <c r="R137" s="128">
        <v>0</v>
      </c>
      <c r="S137" s="128">
        <v>7.4693849999999999</v>
      </c>
      <c r="T137" s="128">
        <v>248.05514592</v>
      </c>
      <c r="U137" s="128">
        <v>200.18851473000001</v>
      </c>
      <c r="V137" s="128">
        <v>403.23965886000002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3455.4865439599998</v>
      </c>
      <c r="C138" s="128">
        <v>2872.0044846400001</v>
      </c>
      <c r="D138" s="128">
        <v>2842.8078613900002</v>
      </c>
      <c r="E138" s="128">
        <v>1634.10634469</v>
      </c>
      <c r="F138" s="128">
        <v>827.12860676000003</v>
      </c>
      <c r="G138" s="128">
        <v>381.57290993999999</v>
      </c>
      <c r="H138" s="128">
        <v>29.196623249999998</v>
      </c>
      <c r="I138" s="128">
        <v>8.0852934300000001</v>
      </c>
      <c r="J138" s="128">
        <v>3.3166770699999999</v>
      </c>
      <c r="K138" s="128">
        <v>17.794652750000001</v>
      </c>
      <c r="L138" s="128">
        <v>384.20650561999997</v>
      </c>
      <c r="M138" s="128">
        <v>130.30756389000001</v>
      </c>
      <c r="N138" s="128">
        <v>0.68294991999999999</v>
      </c>
      <c r="O138" s="128">
        <v>6.8668064099999997</v>
      </c>
      <c r="P138" s="128">
        <v>122.75780756</v>
      </c>
      <c r="Q138" s="128">
        <v>253.89894172999999</v>
      </c>
      <c r="R138" s="128">
        <v>0</v>
      </c>
      <c r="S138" s="128">
        <v>7.4646253800000002</v>
      </c>
      <c r="T138" s="128">
        <v>246.43431634999999</v>
      </c>
      <c r="U138" s="128">
        <v>199.27555369999999</v>
      </c>
      <c r="V138" s="128">
        <v>408.12480513000003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3470.4882091999998</v>
      </c>
      <c r="C139" s="128">
        <v>2879.9528262899998</v>
      </c>
      <c r="D139" s="128">
        <v>2851.51180755</v>
      </c>
      <c r="E139" s="128">
        <v>1553.0032006700001</v>
      </c>
      <c r="F139" s="128">
        <v>908.58431341999994</v>
      </c>
      <c r="G139" s="128">
        <v>389.92429346</v>
      </c>
      <c r="H139" s="128">
        <v>28.441018740000001</v>
      </c>
      <c r="I139" s="128">
        <v>8.0014465300000008</v>
      </c>
      <c r="J139" s="128">
        <v>3.2868779300000002</v>
      </c>
      <c r="K139" s="128">
        <v>17.152694279999999</v>
      </c>
      <c r="L139" s="128">
        <v>385.71197767000001</v>
      </c>
      <c r="M139" s="128">
        <v>138.06735251999999</v>
      </c>
      <c r="N139" s="128">
        <v>0.68366139999999997</v>
      </c>
      <c r="O139" s="128">
        <v>6.5036310899999998</v>
      </c>
      <c r="P139" s="128">
        <v>130.88006003000001</v>
      </c>
      <c r="Q139" s="128">
        <v>247.64462515</v>
      </c>
      <c r="R139" s="128">
        <v>0</v>
      </c>
      <c r="S139" s="128">
        <v>4.8023855199999996</v>
      </c>
      <c r="T139" s="128">
        <v>242.84223962999999</v>
      </c>
      <c r="U139" s="128">
        <v>204.82340524</v>
      </c>
      <c r="V139" s="128">
        <v>418.27570394000003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3461.2692677099999</v>
      </c>
      <c r="C140" s="128">
        <v>2891.9258480399999</v>
      </c>
      <c r="D140" s="128">
        <v>2867.77750582</v>
      </c>
      <c r="E140" s="128">
        <v>1519.6281880700001</v>
      </c>
      <c r="F140" s="128">
        <v>915.31623408999997</v>
      </c>
      <c r="G140" s="128">
        <v>432.83308366</v>
      </c>
      <c r="H140" s="128">
        <v>24.14834222</v>
      </c>
      <c r="I140" s="128">
        <v>7.9912422300000001</v>
      </c>
      <c r="J140" s="128">
        <v>3.26206342</v>
      </c>
      <c r="K140" s="128">
        <v>12.89503657</v>
      </c>
      <c r="L140" s="128">
        <v>359.42218559000003</v>
      </c>
      <c r="M140" s="128">
        <v>142.17375206</v>
      </c>
      <c r="N140" s="128">
        <v>0.69557835000000001</v>
      </c>
      <c r="O140" s="128">
        <v>6.3610494400000004</v>
      </c>
      <c r="P140" s="128">
        <v>135.11712427000001</v>
      </c>
      <c r="Q140" s="128">
        <v>217.24843353</v>
      </c>
      <c r="R140" s="128">
        <v>0</v>
      </c>
      <c r="S140" s="128">
        <v>4.76109223</v>
      </c>
      <c r="T140" s="128">
        <v>212.4873413</v>
      </c>
      <c r="U140" s="128">
        <v>209.92123408</v>
      </c>
      <c r="V140" s="128">
        <v>404.56765660999997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3554.90068182</v>
      </c>
      <c r="C141" s="128">
        <v>2956.8965298600001</v>
      </c>
      <c r="D141" s="128">
        <v>2931.9741038500001</v>
      </c>
      <c r="E141" s="128">
        <v>1580.9534677900001</v>
      </c>
      <c r="F141" s="128">
        <v>937.50936320000005</v>
      </c>
      <c r="G141" s="128">
        <v>413.51127286000002</v>
      </c>
      <c r="H141" s="128">
        <v>24.922426009999999</v>
      </c>
      <c r="I141" s="128">
        <v>8.3484733500000008</v>
      </c>
      <c r="J141" s="128">
        <v>3.37248473</v>
      </c>
      <c r="K141" s="128">
        <v>13.20146793</v>
      </c>
      <c r="L141" s="128">
        <v>372.16443934</v>
      </c>
      <c r="M141" s="128">
        <v>148.66369874</v>
      </c>
      <c r="N141" s="128">
        <v>0.33273501999999999</v>
      </c>
      <c r="O141" s="128">
        <v>6.0077152700000003</v>
      </c>
      <c r="P141" s="128">
        <v>142.32324844999999</v>
      </c>
      <c r="Q141" s="128">
        <v>223.5007406</v>
      </c>
      <c r="R141" s="128">
        <v>0</v>
      </c>
      <c r="S141" s="128">
        <v>4.9181310600000003</v>
      </c>
      <c r="T141" s="128">
        <v>218.58260953999999</v>
      </c>
      <c r="U141" s="128">
        <v>225.83971262</v>
      </c>
      <c r="V141" s="128">
        <v>404.90346853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3611.9472938899999</v>
      </c>
      <c r="C142" s="128">
        <v>2988.9693056299998</v>
      </c>
      <c r="D142" s="128">
        <v>2964.2618504500001</v>
      </c>
      <c r="E142" s="128">
        <v>1606.4865600200001</v>
      </c>
      <c r="F142" s="128">
        <v>938.04967892000002</v>
      </c>
      <c r="G142" s="128">
        <v>419.72561151000002</v>
      </c>
      <c r="H142" s="128">
        <v>24.70745518</v>
      </c>
      <c r="I142" s="128">
        <v>8.1983366899999996</v>
      </c>
      <c r="J142" s="128">
        <v>3.3904521500000002</v>
      </c>
      <c r="K142" s="128">
        <v>13.118666340000001</v>
      </c>
      <c r="L142" s="128">
        <v>379.18904429000003</v>
      </c>
      <c r="M142" s="128">
        <v>155.87527162000001</v>
      </c>
      <c r="N142" s="128">
        <v>0.31959757</v>
      </c>
      <c r="O142" s="128">
        <v>6.3379159200000004</v>
      </c>
      <c r="P142" s="128">
        <v>149.21775812999999</v>
      </c>
      <c r="Q142" s="128">
        <v>223.31377266999999</v>
      </c>
      <c r="R142" s="128">
        <v>0</v>
      </c>
      <c r="S142" s="128">
        <v>4.9377309</v>
      </c>
      <c r="T142" s="128">
        <v>218.37604177</v>
      </c>
      <c r="U142" s="128">
        <v>243.78894396999999</v>
      </c>
      <c r="V142" s="128">
        <v>316.86294105000002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3745.1858886599998</v>
      </c>
      <c r="C143" s="128">
        <v>3095.56090447</v>
      </c>
      <c r="D143" s="128">
        <v>3069.4908897199998</v>
      </c>
      <c r="E143" s="128">
        <v>1672.1675185399999</v>
      </c>
      <c r="F143" s="128">
        <v>963.39361623000002</v>
      </c>
      <c r="G143" s="128">
        <v>433.92975495000002</v>
      </c>
      <c r="H143" s="128">
        <v>26.070014749999999</v>
      </c>
      <c r="I143" s="128">
        <v>8.6997048699999997</v>
      </c>
      <c r="J143" s="128">
        <v>3.5842030500000002</v>
      </c>
      <c r="K143" s="128">
        <v>13.78610683</v>
      </c>
      <c r="L143" s="128">
        <v>395.87002329000001</v>
      </c>
      <c r="M143" s="128">
        <v>162.62811674</v>
      </c>
      <c r="N143" s="128">
        <v>0.30586226</v>
      </c>
      <c r="O143" s="128">
        <v>6.4469260100000003</v>
      </c>
      <c r="P143" s="128">
        <v>155.87532847</v>
      </c>
      <c r="Q143" s="128">
        <v>233.24190655000001</v>
      </c>
      <c r="R143" s="128">
        <v>0</v>
      </c>
      <c r="S143" s="128">
        <v>5.2138007899999996</v>
      </c>
      <c r="T143" s="128">
        <v>228.02810575999999</v>
      </c>
      <c r="U143" s="128">
        <v>253.75496089999999</v>
      </c>
      <c r="V143" s="128">
        <v>334.82193790000002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3950.5938088600001</v>
      </c>
      <c r="C144" s="128">
        <v>3279.1139154900002</v>
      </c>
      <c r="D144" s="128">
        <v>3254.0180780300002</v>
      </c>
      <c r="E144" s="128">
        <v>1804.1124664199999</v>
      </c>
      <c r="F144" s="128">
        <v>996.63125804000003</v>
      </c>
      <c r="G144" s="128">
        <v>453.27435357000002</v>
      </c>
      <c r="H144" s="128">
        <v>25.095837459999998</v>
      </c>
      <c r="I144" s="128">
        <v>8.8415789199999999</v>
      </c>
      <c r="J144" s="128">
        <v>2.3209800899999999</v>
      </c>
      <c r="K144" s="128">
        <v>13.93327845</v>
      </c>
      <c r="L144" s="128">
        <v>408.47766023000003</v>
      </c>
      <c r="M144" s="128">
        <v>171.57807874</v>
      </c>
      <c r="N144" s="128">
        <v>0.29157810000000001</v>
      </c>
      <c r="O144" s="128">
        <v>7.53520637</v>
      </c>
      <c r="P144" s="128">
        <v>163.75129426999999</v>
      </c>
      <c r="Q144" s="128">
        <v>236.89958149</v>
      </c>
      <c r="R144" s="128">
        <v>0</v>
      </c>
      <c r="S144" s="128">
        <v>5.3028824300000004</v>
      </c>
      <c r="T144" s="128">
        <v>231.59669905999999</v>
      </c>
      <c r="U144" s="128">
        <v>263.00223313999999</v>
      </c>
      <c r="V144" s="128">
        <v>350.05900174999999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4026.57120472</v>
      </c>
      <c r="C145" s="128">
        <v>3356.4254903199999</v>
      </c>
      <c r="D145" s="128">
        <v>3331.2385595999999</v>
      </c>
      <c r="E145" s="128">
        <v>1863.6910749799999</v>
      </c>
      <c r="F145" s="128">
        <v>1003.52470943</v>
      </c>
      <c r="G145" s="128">
        <v>464.02277519</v>
      </c>
      <c r="H145" s="128">
        <v>25.186930719999999</v>
      </c>
      <c r="I145" s="128">
        <v>8.9074416000000003</v>
      </c>
      <c r="J145" s="128">
        <v>2.32098095</v>
      </c>
      <c r="K145" s="128">
        <v>13.95850817</v>
      </c>
      <c r="L145" s="128">
        <v>407.25961203999998</v>
      </c>
      <c r="M145" s="128">
        <v>172.26068445999999</v>
      </c>
      <c r="N145" s="128">
        <v>0.29650694999999999</v>
      </c>
      <c r="O145" s="128">
        <v>7.5598580000000002</v>
      </c>
      <c r="P145" s="128">
        <v>164.40431950999999</v>
      </c>
      <c r="Q145" s="128">
        <v>234.99892757999999</v>
      </c>
      <c r="R145" s="128">
        <v>0</v>
      </c>
      <c r="S145" s="128">
        <v>5.5733732399999996</v>
      </c>
      <c r="T145" s="128">
        <v>229.42555433999999</v>
      </c>
      <c r="U145" s="128">
        <v>262.88610236</v>
      </c>
      <c r="V145" s="128">
        <v>348.46329464000002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4182.0294338499998</v>
      </c>
      <c r="C146" s="128">
        <v>3512.3897391199998</v>
      </c>
      <c r="D146" s="128">
        <v>3487.6959805000001</v>
      </c>
      <c r="E146" s="128">
        <v>2036.3690873400001</v>
      </c>
      <c r="F146" s="128">
        <v>981.92009768000003</v>
      </c>
      <c r="G146" s="128">
        <v>469.40679548000003</v>
      </c>
      <c r="H146" s="128">
        <v>24.693758620000001</v>
      </c>
      <c r="I146" s="128">
        <v>8.9238630800000003</v>
      </c>
      <c r="J146" s="128">
        <v>1.7983833199999999</v>
      </c>
      <c r="K146" s="128">
        <v>13.971512219999999</v>
      </c>
      <c r="L146" s="128">
        <v>408.26716092999999</v>
      </c>
      <c r="M146" s="128">
        <v>173.20005037999999</v>
      </c>
      <c r="N146" s="128">
        <v>0.30066932000000002</v>
      </c>
      <c r="O146" s="128">
        <v>7.5709249300000003</v>
      </c>
      <c r="P146" s="128">
        <v>165.32845613000001</v>
      </c>
      <c r="Q146" s="128">
        <v>235.06711055</v>
      </c>
      <c r="R146" s="128">
        <v>0</v>
      </c>
      <c r="S146" s="128">
        <v>6.3807008300000003</v>
      </c>
      <c r="T146" s="128">
        <v>228.68640972</v>
      </c>
      <c r="U146" s="128">
        <v>261.37253379999999</v>
      </c>
      <c r="V146" s="128">
        <v>330.20630170999999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4167.5252382099998</v>
      </c>
      <c r="C147" s="128">
        <v>3513.8489965499998</v>
      </c>
      <c r="D147" s="128">
        <v>3489.1238731399999</v>
      </c>
      <c r="E147" s="128">
        <v>2042.7764399299999</v>
      </c>
      <c r="F147" s="128">
        <v>982.69027600000004</v>
      </c>
      <c r="G147" s="128">
        <v>463.65715720999998</v>
      </c>
      <c r="H147" s="128">
        <v>24.725123409999998</v>
      </c>
      <c r="I147" s="128">
        <v>8.9317305999999999</v>
      </c>
      <c r="J147" s="128">
        <v>1.7983842299999999</v>
      </c>
      <c r="K147" s="128">
        <v>13.99500858</v>
      </c>
      <c r="L147" s="128">
        <v>397.36113659</v>
      </c>
      <c r="M147" s="128">
        <v>167.04353302999999</v>
      </c>
      <c r="N147" s="128">
        <v>0.30565626000000001</v>
      </c>
      <c r="O147" s="128">
        <v>7.6096696499999998</v>
      </c>
      <c r="P147" s="128">
        <v>159.12820712000001</v>
      </c>
      <c r="Q147" s="128">
        <v>230.31760356000001</v>
      </c>
      <c r="R147" s="128">
        <v>0</v>
      </c>
      <c r="S147" s="128">
        <v>6.1518663599999996</v>
      </c>
      <c r="T147" s="128">
        <v>224.1657372</v>
      </c>
      <c r="U147" s="128">
        <v>256.31510507000002</v>
      </c>
      <c r="V147" s="128">
        <v>193.44800778999999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4093.9986436200002</v>
      </c>
      <c r="C148" s="128">
        <v>3494.6638140800001</v>
      </c>
      <c r="D148" s="128">
        <v>3472.2002737600001</v>
      </c>
      <c r="E148" s="128">
        <v>1975.7662721199999</v>
      </c>
      <c r="F148" s="128">
        <v>979.35399379</v>
      </c>
      <c r="G148" s="128">
        <v>517.08000785000002</v>
      </c>
      <c r="H148" s="128">
        <v>22.46354032</v>
      </c>
      <c r="I148" s="128">
        <v>8.8348650899999992</v>
      </c>
      <c r="J148" s="128">
        <v>1.79838852</v>
      </c>
      <c r="K148" s="128">
        <v>11.830286709999999</v>
      </c>
      <c r="L148" s="128">
        <v>346.21378086999999</v>
      </c>
      <c r="M148" s="128">
        <v>139.62055756000001</v>
      </c>
      <c r="N148" s="128">
        <v>0.31122274999999999</v>
      </c>
      <c r="O148" s="128">
        <v>7.4344542000000002</v>
      </c>
      <c r="P148" s="128">
        <v>131.87488060999999</v>
      </c>
      <c r="Q148" s="128">
        <v>206.59322331000001</v>
      </c>
      <c r="R148" s="128">
        <v>0</v>
      </c>
      <c r="S148" s="128">
        <v>5.7998377699999999</v>
      </c>
      <c r="T148" s="128">
        <v>200.79338554</v>
      </c>
      <c r="U148" s="128">
        <v>253.12104866999999</v>
      </c>
      <c r="V148" s="128">
        <v>94.684042610000006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4107.4937719</v>
      </c>
      <c r="C149" s="128">
        <v>3435.12032894</v>
      </c>
      <c r="D149" s="128">
        <v>3419.5093283400001</v>
      </c>
      <c r="E149" s="128">
        <v>2006.7160431100001</v>
      </c>
      <c r="F149" s="128">
        <v>943.74656830000004</v>
      </c>
      <c r="G149" s="128">
        <v>469.04671693</v>
      </c>
      <c r="H149" s="128">
        <v>15.611000600000001</v>
      </c>
      <c r="I149" s="128">
        <v>0.20775395999999999</v>
      </c>
      <c r="J149" s="128">
        <v>2.0181871600000001</v>
      </c>
      <c r="K149" s="128">
        <v>13.385059480000001</v>
      </c>
      <c r="L149" s="128">
        <v>422.23158086000001</v>
      </c>
      <c r="M149" s="128">
        <v>163.13744138000001</v>
      </c>
      <c r="N149" s="128">
        <v>5.4469120000000003E-2</v>
      </c>
      <c r="O149" s="128">
        <v>7.4482064799999996</v>
      </c>
      <c r="P149" s="128">
        <v>155.63476578000001</v>
      </c>
      <c r="Q149" s="128">
        <v>259.09413948000002</v>
      </c>
      <c r="R149" s="128">
        <v>0</v>
      </c>
      <c r="S149" s="128">
        <v>7.2594156400000003</v>
      </c>
      <c r="T149" s="128">
        <v>251.83472384000001</v>
      </c>
      <c r="U149" s="128">
        <v>250.1418621</v>
      </c>
      <c r="V149" s="128">
        <v>95.104980859999998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4078.18758252</v>
      </c>
      <c r="C150" s="128">
        <v>3407.3417538200001</v>
      </c>
      <c r="D150" s="128">
        <v>3391.6553273</v>
      </c>
      <c r="E150" s="128">
        <v>1987.4875635999999</v>
      </c>
      <c r="F150" s="128">
        <v>935.43020414</v>
      </c>
      <c r="G150" s="128">
        <v>468.73755956000002</v>
      </c>
      <c r="H150" s="128">
        <v>15.686426519999999</v>
      </c>
      <c r="I150" s="128">
        <v>0.25143794000000003</v>
      </c>
      <c r="J150" s="128">
        <v>2.0185466299999999</v>
      </c>
      <c r="K150" s="128">
        <v>13.416441949999999</v>
      </c>
      <c r="L150" s="128">
        <v>422.68608196000002</v>
      </c>
      <c r="M150" s="128">
        <v>163.06351158000001</v>
      </c>
      <c r="N150" s="128">
        <v>5.5969119999999997E-2</v>
      </c>
      <c r="O150" s="128">
        <v>7.3718635299999997</v>
      </c>
      <c r="P150" s="128">
        <v>155.63567893000001</v>
      </c>
      <c r="Q150" s="128">
        <v>259.62257038000001</v>
      </c>
      <c r="R150" s="128">
        <v>0</v>
      </c>
      <c r="S150" s="128">
        <v>7.2690232899999998</v>
      </c>
      <c r="T150" s="128">
        <v>252.35354709000001</v>
      </c>
      <c r="U150" s="128">
        <v>248.15974674</v>
      </c>
      <c r="V150" s="128">
        <v>95.421389469999994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4015.0595184399999</v>
      </c>
      <c r="C151" s="128">
        <v>3347.8660606499998</v>
      </c>
      <c r="D151" s="128">
        <v>3332.2298197700002</v>
      </c>
      <c r="E151" s="128">
        <v>1955.3062394399999</v>
      </c>
      <c r="F151" s="128">
        <v>911.65778963000002</v>
      </c>
      <c r="G151" s="128">
        <v>465.26579070000003</v>
      </c>
      <c r="H151" s="128">
        <v>15.636240880000001</v>
      </c>
      <c r="I151" s="128">
        <v>0.23528031999999999</v>
      </c>
      <c r="J151" s="128">
        <v>2.01920141</v>
      </c>
      <c r="K151" s="128">
        <v>13.381759150000001</v>
      </c>
      <c r="L151" s="128">
        <v>422.27274699999998</v>
      </c>
      <c r="M151" s="128">
        <v>162.37487920000001</v>
      </c>
      <c r="N151" s="128">
        <v>5.7469119999999999E-2</v>
      </c>
      <c r="O151" s="128">
        <v>6.9339834700000003</v>
      </c>
      <c r="P151" s="128">
        <v>155.38342660999999</v>
      </c>
      <c r="Q151" s="128">
        <v>259.89786779999997</v>
      </c>
      <c r="R151" s="128">
        <v>0</v>
      </c>
      <c r="S151" s="128">
        <v>7.2784419099999997</v>
      </c>
      <c r="T151" s="128">
        <v>252.61942589</v>
      </c>
      <c r="U151" s="128">
        <v>244.92071078999999</v>
      </c>
      <c r="V151" s="128">
        <v>94.633849810000001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3936.7817003199998</v>
      </c>
      <c r="C152" s="128">
        <v>3287.7316396599999</v>
      </c>
      <c r="D152" s="128">
        <v>3272.1027846400002</v>
      </c>
      <c r="E152" s="128">
        <v>1943.4910461699999</v>
      </c>
      <c r="F152" s="128">
        <v>870.08434956999997</v>
      </c>
      <c r="G152" s="128">
        <v>458.52738890000001</v>
      </c>
      <c r="H152" s="128">
        <v>15.62885502</v>
      </c>
      <c r="I152" s="128">
        <v>0.22793032999999999</v>
      </c>
      <c r="J152" s="128">
        <v>2.0202347999999999</v>
      </c>
      <c r="K152" s="128">
        <v>13.380689889999999</v>
      </c>
      <c r="L152" s="128">
        <v>409.20575961999998</v>
      </c>
      <c r="M152" s="128">
        <v>149.32057043</v>
      </c>
      <c r="N152" s="128">
        <v>5.896912E-2</v>
      </c>
      <c r="O152" s="128">
        <v>6.8967887399999999</v>
      </c>
      <c r="P152" s="128">
        <v>142.36481257</v>
      </c>
      <c r="Q152" s="128">
        <v>259.88518919000001</v>
      </c>
      <c r="R152" s="128">
        <v>0</v>
      </c>
      <c r="S152" s="128">
        <v>6.5837906300000002</v>
      </c>
      <c r="T152" s="128">
        <v>253.30139856</v>
      </c>
      <c r="U152" s="128">
        <v>239.84430104</v>
      </c>
      <c r="V152" s="128">
        <v>80.725111409999997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3874.10530298</v>
      </c>
      <c r="C153" s="128">
        <v>3227.5453516900002</v>
      </c>
      <c r="D153" s="128">
        <v>3211.88189775</v>
      </c>
      <c r="E153" s="128">
        <v>1890.9253138199999</v>
      </c>
      <c r="F153" s="128">
        <v>861.27515712000002</v>
      </c>
      <c r="G153" s="128">
        <v>459.68142681</v>
      </c>
      <c r="H153" s="128">
        <v>15.66345394</v>
      </c>
      <c r="I153" s="128">
        <v>0.22923056999999999</v>
      </c>
      <c r="J153" s="128">
        <v>2.0230334399999998</v>
      </c>
      <c r="K153" s="128">
        <v>13.411189930000001</v>
      </c>
      <c r="L153" s="128">
        <v>410.02273627</v>
      </c>
      <c r="M153" s="128">
        <v>149.29862650000001</v>
      </c>
      <c r="N153" s="128">
        <v>6.0469120000000001E-2</v>
      </c>
      <c r="O153" s="128">
        <v>6.76320999</v>
      </c>
      <c r="P153" s="128">
        <v>142.47494739000001</v>
      </c>
      <c r="Q153" s="128">
        <v>260.72410976999998</v>
      </c>
      <c r="R153" s="128">
        <v>0</v>
      </c>
      <c r="S153" s="128">
        <v>6.5933167600000004</v>
      </c>
      <c r="T153" s="128">
        <v>254.13079300999999</v>
      </c>
      <c r="U153" s="128">
        <v>236.53721501999999</v>
      </c>
      <c r="V153" s="128">
        <v>79.534887299999994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3427.8842252300001</v>
      </c>
      <c r="C154" s="128">
        <v>3036.2333186199999</v>
      </c>
      <c r="D154" s="128">
        <v>3018.3320499400002</v>
      </c>
      <c r="E154" s="128">
        <v>1790.8451318699999</v>
      </c>
      <c r="F154" s="128">
        <v>788.82430052999996</v>
      </c>
      <c r="G154" s="128">
        <v>438.66261753999999</v>
      </c>
      <c r="H154" s="128">
        <v>17.901268680000001</v>
      </c>
      <c r="I154" s="128">
        <v>0.50587691000000001</v>
      </c>
      <c r="J154" s="128">
        <v>2.0225761499999999</v>
      </c>
      <c r="K154" s="128">
        <v>15.372815620000001</v>
      </c>
      <c r="L154" s="128">
        <v>179.56484137000001</v>
      </c>
      <c r="M154" s="128">
        <v>149.29477367000001</v>
      </c>
      <c r="N154" s="128">
        <v>6.2076010000000001E-2</v>
      </c>
      <c r="O154" s="128">
        <v>6.6895347200000002</v>
      </c>
      <c r="P154" s="128">
        <v>142.54316294</v>
      </c>
      <c r="Q154" s="128">
        <v>30.270067699999998</v>
      </c>
      <c r="R154" s="128">
        <v>0</v>
      </c>
      <c r="S154" s="128">
        <v>0.37191728000000002</v>
      </c>
      <c r="T154" s="128">
        <v>29.89815042</v>
      </c>
      <c r="U154" s="128">
        <v>212.08606524000001</v>
      </c>
      <c r="V154" s="128">
        <v>95.160255840000005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3357.4693791200002</v>
      </c>
      <c r="C155" s="128">
        <v>2969.00702778</v>
      </c>
      <c r="D155" s="128">
        <v>2951.14902768</v>
      </c>
      <c r="E155" s="128">
        <v>1751.5256249199999</v>
      </c>
      <c r="F155" s="128">
        <v>768.96788140000001</v>
      </c>
      <c r="G155" s="128">
        <v>430.65552136000002</v>
      </c>
      <c r="H155" s="128">
        <v>17.858000100000002</v>
      </c>
      <c r="I155" s="128">
        <v>0.47040031999999998</v>
      </c>
      <c r="J155" s="128">
        <v>2.0228098000000001</v>
      </c>
      <c r="K155" s="128">
        <v>15.364789979999999</v>
      </c>
      <c r="L155" s="128">
        <v>179.01822856000001</v>
      </c>
      <c r="M155" s="128">
        <v>148.77194358</v>
      </c>
      <c r="N155" s="128">
        <v>6.2076010000000001E-2</v>
      </c>
      <c r="O155" s="128">
        <v>6.6574262800000001</v>
      </c>
      <c r="P155" s="128">
        <v>142.05244128999999</v>
      </c>
      <c r="Q155" s="128">
        <v>30.246284979999999</v>
      </c>
      <c r="R155" s="128">
        <v>0</v>
      </c>
      <c r="S155" s="128">
        <v>0.37660757</v>
      </c>
      <c r="T155" s="128">
        <v>29.869677410000001</v>
      </c>
      <c r="U155" s="128">
        <v>209.44412277999999</v>
      </c>
      <c r="V155" s="128">
        <v>95.305239479999997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3127.4093175100002</v>
      </c>
      <c r="C156" s="128">
        <v>2762.7939941</v>
      </c>
      <c r="D156" s="128">
        <v>2744.93564556</v>
      </c>
      <c r="E156" s="128">
        <v>1691.2221412900001</v>
      </c>
      <c r="F156" s="128">
        <v>625.06399507000003</v>
      </c>
      <c r="G156" s="128">
        <v>428.64950920000001</v>
      </c>
      <c r="H156" s="128">
        <v>17.858348540000001</v>
      </c>
      <c r="I156" s="128">
        <v>0.37659921000000002</v>
      </c>
      <c r="J156" s="128">
        <v>2.1038795299999999</v>
      </c>
      <c r="K156" s="128">
        <v>15.377869799999999</v>
      </c>
      <c r="L156" s="128">
        <v>178.27451221000001</v>
      </c>
      <c r="M156" s="128">
        <v>148.39346033999999</v>
      </c>
      <c r="N156" s="128">
        <v>6.2076010000000001E-2</v>
      </c>
      <c r="O156" s="128">
        <v>6.6028246599999996</v>
      </c>
      <c r="P156" s="128">
        <v>141.72855967000001</v>
      </c>
      <c r="Q156" s="128">
        <v>29.88105187</v>
      </c>
      <c r="R156" s="128">
        <v>0</v>
      </c>
      <c r="S156" s="128">
        <v>0</v>
      </c>
      <c r="T156" s="128">
        <v>29.88105187</v>
      </c>
      <c r="U156" s="128">
        <v>186.34081119999999</v>
      </c>
      <c r="V156" s="128">
        <v>94.529557359999998</v>
      </c>
      <c r="W156" s="128"/>
      <c r="X156" s="128"/>
      <c r="Y156" s="128"/>
      <c r="Z156" s="128"/>
      <c r="AA156" s="128"/>
      <c r="AB156" s="128"/>
    </row>
    <row r="157" spans="1:28" hidden="1" outlineLevel="1">
      <c r="A157" s="8">
        <v>44986</v>
      </c>
      <c r="B157" s="128">
        <v>3029.6408486199998</v>
      </c>
      <c r="C157" s="128">
        <v>2671.12409811</v>
      </c>
      <c r="D157" s="128">
        <v>2653.2427708800001</v>
      </c>
      <c r="E157" s="128">
        <v>1627.51779803</v>
      </c>
      <c r="F157" s="128">
        <v>598.68539420000002</v>
      </c>
      <c r="G157" s="128">
        <v>427.03957865000001</v>
      </c>
      <c r="H157" s="128">
        <v>17.88132723</v>
      </c>
      <c r="I157" s="128">
        <v>0.39510443000000001</v>
      </c>
      <c r="J157" s="128">
        <v>2.1104813</v>
      </c>
      <c r="K157" s="128">
        <v>15.3757415</v>
      </c>
      <c r="L157" s="128">
        <v>174.07438608999999</v>
      </c>
      <c r="M157" s="128">
        <v>144.15851652000001</v>
      </c>
      <c r="N157" s="128">
        <v>6.2076010000000001E-2</v>
      </c>
      <c r="O157" s="128">
        <v>4.0751341999999999</v>
      </c>
      <c r="P157" s="128">
        <v>140.02130631</v>
      </c>
      <c r="Q157" s="128">
        <v>29.915869570000002</v>
      </c>
      <c r="R157" s="128">
        <v>0</v>
      </c>
      <c r="S157" s="128">
        <v>0</v>
      </c>
      <c r="T157" s="128">
        <v>29.915869570000002</v>
      </c>
      <c r="U157" s="128">
        <v>184.44236441999999</v>
      </c>
      <c r="V157" s="128">
        <v>89.202700460000003</v>
      </c>
      <c r="W157" s="128"/>
      <c r="X157" s="128"/>
      <c r="Y157" s="128"/>
      <c r="Z157" s="128"/>
      <c r="AA157" s="128"/>
      <c r="AB157" s="128"/>
    </row>
    <row r="158" spans="1:28" hidden="1" outlineLevel="1">
      <c r="A158" s="8">
        <v>45017</v>
      </c>
      <c r="B158" s="128">
        <v>2975.2876833599998</v>
      </c>
      <c r="C158" s="128">
        <v>2623.72941958</v>
      </c>
      <c r="D158" s="128">
        <v>2605.7998559399998</v>
      </c>
      <c r="E158" s="128">
        <v>1606.6555460100001</v>
      </c>
      <c r="F158" s="128">
        <v>578.12704068999994</v>
      </c>
      <c r="G158" s="128">
        <v>421.01726924000002</v>
      </c>
      <c r="H158" s="128">
        <v>17.929563640000001</v>
      </c>
      <c r="I158" s="128">
        <v>0.42139913000000001</v>
      </c>
      <c r="J158" s="128">
        <v>2.1161828599999999</v>
      </c>
      <c r="K158" s="128">
        <v>15.39198165</v>
      </c>
      <c r="L158" s="128">
        <v>172.72758020000001</v>
      </c>
      <c r="M158" s="128">
        <v>142.86302337999999</v>
      </c>
      <c r="N158" s="128">
        <v>6.2076010000000001E-2</v>
      </c>
      <c r="O158" s="128">
        <v>3.9748383</v>
      </c>
      <c r="P158" s="128">
        <v>138.82610907</v>
      </c>
      <c r="Q158" s="128">
        <v>29.864556820000001</v>
      </c>
      <c r="R158" s="128">
        <v>0</v>
      </c>
      <c r="S158" s="128">
        <v>0</v>
      </c>
      <c r="T158" s="128">
        <v>29.864556820000001</v>
      </c>
      <c r="U158" s="128">
        <v>178.83068358</v>
      </c>
      <c r="V158" s="128">
        <v>90.912206339999997</v>
      </c>
      <c r="W158" s="128"/>
      <c r="X158" s="128"/>
      <c r="Y158" s="128"/>
      <c r="Z158" s="128"/>
      <c r="AA158" s="128"/>
      <c r="AB158" s="128"/>
    </row>
    <row r="159" spans="1:28" hidden="1" outlineLevel="1">
      <c r="A159" s="8">
        <v>45047</v>
      </c>
      <c r="B159" s="128">
        <v>2925.2815095000001</v>
      </c>
      <c r="C159" s="128">
        <v>2586.5783526</v>
      </c>
      <c r="D159" s="128">
        <v>2568.6614123200002</v>
      </c>
      <c r="E159" s="128">
        <v>1595.6748847900001</v>
      </c>
      <c r="F159" s="128">
        <v>558.17815851</v>
      </c>
      <c r="G159" s="128">
        <v>414.80836901999999</v>
      </c>
      <c r="H159" s="128">
        <v>17.916940279999999</v>
      </c>
      <c r="I159" s="128">
        <v>0.48858227999999998</v>
      </c>
      <c r="J159" s="128">
        <v>2.1176124199999999</v>
      </c>
      <c r="K159" s="128">
        <v>15.310745580000001</v>
      </c>
      <c r="L159" s="128">
        <v>168.55943873000001</v>
      </c>
      <c r="M159" s="128">
        <v>138.74391671999999</v>
      </c>
      <c r="N159" s="128">
        <v>6.2076010000000001E-2</v>
      </c>
      <c r="O159" s="128">
        <v>3.9203445100000001</v>
      </c>
      <c r="P159" s="128">
        <v>134.76149620000001</v>
      </c>
      <c r="Q159" s="128">
        <v>29.815522009999999</v>
      </c>
      <c r="R159" s="128">
        <v>0</v>
      </c>
      <c r="S159" s="128">
        <v>0</v>
      </c>
      <c r="T159" s="128">
        <v>29.815522009999999</v>
      </c>
      <c r="U159" s="128">
        <v>170.14371817</v>
      </c>
      <c r="V159" s="128">
        <v>108.95882552</v>
      </c>
      <c r="W159" s="128"/>
      <c r="X159" s="128"/>
      <c r="Y159" s="128"/>
      <c r="Z159" s="128"/>
      <c r="AA159" s="128"/>
      <c r="AB159" s="128"/>
    </row>
    <row r="160" spans="1:28" hidden="1" outlineLevel="1">
      <c r="A160" s="8">
        <v>45078</v>
      </c>
      <c r="B160" s="128">
        <v>2859.3805222699998</v>
      </c>
      <c r="C160" s="128">
        <v>2523.1269658299998</v>
      </c>
      <c r="D160" s="128">
        <v>2505.7944718099998</v>
      </c>
      <c r="E160" s="128">
        <v>1578.59452134</v>
      </c>
      <c r="F160" s="128">
        <v>516.91753792999998</v>
      </c>
      <c r="G160" s="128">
        <v>410.28241254</v>
      </c>
      <c r="H160" s="128">
        <v>17.332494019999999</v>
      </c>
      <c r="I160" s="128">
        <v>0.59667912000000001</v>
      </c>
      <c r="J160" s="128">
        <v>1.4140958100000001</v>
      </c>
      <c r="K160" s="128">
        <v>15.32171909</v>
      </c>
      <c r="L160" s="128">
        <v>168.81066491000001</v>
      </c>
      <c r="M160" s="128">
        <v>138.98585120999999</v>
      </c>
      <c r="N160" s="128">
        <v>6.2076010000000001E-2</v>
      </c>
      <c r="O160" s="128">
        <v>3.8847470300000002</v>
      </c>
      <c r="P160" s="128">
        <v>135.03902816999999</v>
      </c>
      <c r="Q160" s="128">
        <v>29.8248137</v>
      </c>
      <c r="R160" s="128">
        <v>0</v>
      </c>
      <c r="S160" s="128">
        <v>0</v>
      </c>
      <c r="T160" s="128">
        <v>29.8248137</v>
      </c>
      <c r="U160" s="128">
        <v>167.44289153</v>
      </c>
      <c r="V160" s="128">
        <v>107.75502976999999</v>
      </c>
      <c r="W160" s="128"/>
      <c r="X160" s="128"/>
      <c r="Y160" s="128"/>
      <c r="Z160" s="128"/>
      <c r="AA160" s="128"/>
      <c r="AB160" s="128"/>
    </row>
    <row r="161" spans="1:28" hidden="1" outlineLevel="1">
      <c r="A161" s="8">
        <v>45108</v>
      </c>
      <c r="B161" s="128">
        <v>2795.6630450399998</v>
      </c>
      <c r="C161" s="128">
        <v>2460.53069203</v>
      </c>
      <c r="D161" s="128">
        <v>2443.1795947800001</v>
      </c>
      <c r="E161" s="128">
        <v>1574.1853828200001</v>
      </c>
      <c r="F161" s="128">
        <v>463.43192019000003</v>
      </c>
      <c r="G161" s="128">
        <v>405.56229177</v>
      </c>
      <c r="H161" s="128">
        <v>17.351097249999999</v>
      </c>
      <c r="I161" s="128">
        <v>0.58658032999999998</v>
      </c>
      <c r="J161" s="128">
        <v>1.41991099</v>
      </c>
      <c r="K161" s="128">
        <v>15.34460593</v>
      </c>
      <c r="L161" s="128">
        <v>168.70862244</v>
      </c>
      <c r="M161" s="128">
        <v>138.89333302</v>
      </c>
      <c r="N161" s="128">
        <v>6.2076010000000001E-2</v>
      </c>
      <c r="O161" s="128">
        <v>3.8218529700000001</v>
      </c>
      <c r="P161" s="128">
        <v>135.00940403999999</v>
      </c>
      <c r="Q161" s="128">
        <v>29.815289419999999</v>
      </c>
      <c r="R161" s="128">
        <v>0</v>
      </c>
      <c r="S161" s="128">
        <v>0</v>
      </c>
      <c r="T161" s="128">
        <v>29.815289419999999</v>
      </c>
      <c r="U161" s="128">
        <v>166.42373057</v>
      </c>
      <c r="V161" s="128">
        <v>107.67033523000001</v>
      </c>
      <c r="W161" s="128"/>
      <c r="X161" s="128"/>
      <c r="Y161" s="128"/>
      <c r="Z161" s="128"/>
      <c r="AA161" s="128"/>
      <c r="AB161" s="128"/>
    </row>
    <row r="162" spans="1:28" hidden="1" outlineLevel="1">
      <c r="A162" s="8">
        <v>45139</v>
      </c>
      <c r="B162" s="128">
        <v>2772.0169733100001</v>
      </c>
      <c r="C162" s="128">
        <v>2444.3892928400001</v>
      </c>
      <c r="D162" s="128">
        <v>2427.01823556</v>
      </c>
      <c r="E162" s="128">
        <v>1573.46340962</v>
      </c>
      <c r="F162" s="128">
        <v>453.24982917</v>
      </c>
      <c r="G162" s="128">
        <v>400.30499677</v>
      </c>
      <c r="H162" s="128">
        <v>17.371057279999999</v>
      </c>
      <c r="I162" s="128">
        <v>0.53786926999999995</v>
      </c>
      <c r="J162" s="128">
        <v>1.4737930299999999</v>
      </c>
      <c r="K162" s="128">
        <v>15.359394979999999</v>
      </c>
      <c r="L162" s="128">
        <v>167.03163599000001</v>
      </c>
      <c r="M162" s="128">
        <v>137.26843964</v>
      </c>
      <c r="N162" s="128">
        <v>6.2076010000000001E-2</v>
      </c>
      <c r="O162" s="128">
        <v>3.55256332</v>
      </c>
      <c r="P162" s="128">
        <v>133.65380031000001</v>
      </c>
      <c r="Q162" s="128">
        <v>29.763196350000001</v>
      </c>
      <c r="R162" s="128">
        <v>0</v>
      </c>
      <c r="S162" s="128">
        <v>0</v>
      </c>
      <c r="T162" s="128">
        <v>29.763196350000001</v>
      </c>
      <c r="U162" s="128">
        <v>160.59604447999999</v>
      </c>
      <c r="V162" s="128">
        <v>116.13426685</v>
      </c>
      <c r="W162" s="128"/>
      <c r="X162" s="128"/>
      <c r="Y162" s="128"/>
      <c r="Z162" s="128"/>
      <c r="AA162" s="128"/>
      <c r="AB162" s="128"/>
    </row>
    <row r="163" spans="1:28" hidden="1" outlineLevel="1">
      <c r="A163" s="8">
        <v>45170</v>
      </c>
      <c r="B163" s="128">
        <v>2623.5071333800001</v>
      </c>
      <c r="C163" s="128">
        <v>2297.6494298399998</v>
      </c>
      <c r="D163" s="128">
        <v>2280.3394902199998</v>
      </c>
      <c r="E163" s="128">
        <v>1441.2383094700001</v>
      </c>
      <c r="F163" s="128">
        <v>438.47689276</v>
      </c>
      <c r="G163" s="128">
        <v>400.62428799000003</v>
      </c>
      <c r="H163" s="128">
        <v>17.309939620000002</v>
      </c>
      <c r="I163" s="128">
        <v>0.46972083999999997</v>
      </c>
      <c r="J163" s="128">
        <v>1.4582606300000001</v>
      </c>
      <c r="K163" s="128">
        <v>15.381958150000001</v>
      </c>
      <c r="L163" s="128">
        <v>166.81800885000001</v>
      </c>
      <c r="M163" s="128">
        <v>136.54568433</v>
      </c>
      <c r="N163" s="128">
        <v>6.2076010000000001E-2</v>
      </c>
      <c r="O163" s="128">
        <v>3.4424648800000002</v>
      </c>
      <c r="P163" s="128">
        <v>133.04114344000001</v>
      </c>
      <c r="Q163" s="128">
        <v>30.272324520000002</v>
      </c>
      <c r="R163" s="128">
        <v>0</v>
      </c>
      <c r="S163" s="128">
        <v>0</v>
      </c>
      <c r="T163" s="128">
        <v>30.272324520000002</v>
      </c>
      <c r="U163" s="128">
        <v>159.03969469</v>
      </c>
      <c r="V163" s="128">
        <v>117.53120886000001</v>
      </c>
      <c r="W163" s="128"/>
      <c r="X163" s="128"/>
      <c r="Y163" s="128"/>
      <c r="Z163" s="128"/>
      <c r="AA163" s="128"/>
      <c r="AB163" s="128"/>
    </row>
    <row r="164" spans="1:28" hidden="1" outlineLevel="1">
      <c r="A164" s="8">
        <v>45200</v>
      </c>
      <c r="B164" s="128">
        <v>2563.9559621799999</v>
      </c>
      <c r="C164" s="128">
        <v>2241.4875699499999</v>
      </c>
      <c r="D164" s="128">
        <v>2224.57374531</v>
      </c>
      <c r="E164" s="128">
        <v>1413.31740565</v>
      </c>
      <c r="F164" s="128">
        <v>419.84271210999998</v>
      </c>
      <c r="G164" s="128">
        <v>391.41362755</v>
      </c>
      <c r="H164" s="128">
        <v>16.913824640000001</v>
      </c>
      <c r="I164" s="128">
        <v>0.47217790999999998</v>
      </c>
      <c r="J164" s="128">
        <v>1.45092011</v>
      </c>
      <c r="K164" s="128">
        <v>14.99072662</v>
      </c>
      <c r="L164" s="128">
        <v>166.00203139999999</v>
      </c>
      <c r="M164" s="128">
        <v>136.00474596999999</v>
      </c>
      <c r="N164" s="128">
        <v>6.2076010000000001E-2</v>
      </c>
      <c r="O164" s="128">
        <v>3.27383567</v>
      </c>
      <c r="P164" s="128">
        <v>132.66883429000001</v>
      </c>
      <c r="Q164" s="128">
        <v>29.997285430000002</v>
      </c>
      <c r="R164" s="128">
        <v>0</v>
      </c>
      <c r="S164" s="128">
        <v>0</v>
      </c>
      <c r="T164" s="128">
        <v>29.997285430000002</v>
      </c>
      <c r="U164" s="128">
        <v>156.46636083000001</v>
      </c>
      <c r="V164" s="128">
        <v>116.83974067</v>
      </c>
      <c r="W164" s="128"/>
      <c r="X164" s="128"/>
      <c r="Y164" s="128"/>
      <c r="Z164" s="128"/>
      <c r="AA164" s="128"/>
      <c r="AB164" s="128"/>
    </row>
    <row r="165" spans="1:28" hidden="1" outlineLevel="1">
      <c r="A165" s="8">
        <v>45231</v>
      </c>
      <c r="B165" s="128">
        <v>2508.5371369499999</v>
      </c>
      <c r="C165" s="128">
        <v>2190.8876369499999</v>
      </c>
      <c r="D165" s="128">
        <v>2173.9567960099998</v>
      </c>
      <c r="E165" s="128">
        <v>1403.69855532</v>
      </c>
      <c r="F165" s="128">
        <v>391.80036815</v>
      </c>
      <c r="G165" s="128">
        <v>378.45787253999998</v>
      </c>
      <c r="H165" s="128">
        <v>16.93084094</v>
      </c>
      <c r="I165" s="128">
        <v>0.46266074000000001</v>
      </c>
      <c r="J165" s="128">
        <v>1.45173697</v>
      </c>
      <c r="K165" s="128">
        <v>15.01644323</v>
      </c>
      <c r="L165" s="128">
        <v>165.03274863999999</v>
      </c>
      <c r="M165" s="128">
        <v>135.38124099000001</v>
      </c>
      <c r="N165" s="128">
        <v>6.2076010000000001E-2</v>
      </c>
      <c r="O165" s="128">
        <v>3.1627248099999998</v>
      </c>
      <c r="P165" s="128">
        <v>132.15644017</v>
      </c>
      <c r="Q165" s="128">
        <v>29.651507649999999</v>
      </c>
      <c r="R165" s="128">
        <v>0</v>
      </c>
      <c r="S165" s="128">
        <v>0</v>
      </c>
      <c r="T165" s="128">
        <v>29.651507649999999</v>
      </c>
      <c r="U165" s="128">
        <v>152.61675135999999</v>
      </c>
      <c r="V165" s="128">
        <v>115.79461268999999</v>
      </c>
      <c r="W165" s="128"/>
      <c r="X165" s="128"/>
      <c r="Y165" s="128"/>
      <c r="Z165" s="128"/>
      <c r="AA165" s="128"/>
      <c r="AB165" s="128"/>
    </row>
    <row r="166" spans="1:28" hidden="1" outlineLevel="1">
      <c r="A166" s="8">
        <v>45261</v>
      </c>
      <c r="B166" s="128">
        <v>2310.2706366399998</v>
      </c>
      <c r="C166" s="128">
        <v>1982.8653728199999</v>
      </c>
      <c r="D166" s="128">
        <v>1967.2920282699999</v>
      </c>
      <c r="E166" s="128">
        <v>1349.2340243399999</v>
      </c>
      <c r="F166" s="128">
        <v>315.18111572999999</v>
      </c>
      <c r="G166" s="128">
        <v>302.8768882</v>
      </c>
      <c r="H166" s="128">
        <v>15.57334455</v>
      </c>
      <c r="I166" s="128">
        <v>0.49314026999999999</v>
      </c>
      <c r="J166" s="128">
        <v>1.5174700800000001</v>
      </c>
      <c r="K166" s="128">
        <v>13.5627342</v>
      </c>
      <c r="L166" s="128">
        <v>178.5811004</v>
      </c>
      <c r="M166" s="128">
        <v>143.69906162000001</v>
      </c>
      <c r="N166" s="128">
        <v>6.2076010000000001E-2</v>
      </c>
      <c r="O166" s="128">
        <v>3.1893016799999998</v>
      </c>
      <c r="P166" s="128">
        <v>140.44768393000001</v>
      </c>
      <c r="Q166" s="128">
        <v>34.882038780000002</v>
      </c>
      <c r="R166" s="128">
        <v>0</v>
      </c>
      <c r="S166" s="128">
        <v>0.50112840000000003</v>
      </c>
      <c r="T166" s="128">
        <v>34.380910380000003</v>
      </c>
      <c r="U166" s="128">
        <v>148.82416341999999</v>
      </c>
      <c r="V166" s="128">
        <v>110.61085005</v>
      </c>
      <c r="W166" s="128"/>
      <c r="X166" s="128"/>
      <c r="Y166" s="128"/>
      <c r="Z166" s="128"/>
      <c r="AA166" s="128"/>
      <c r="AB166" s="128"/>
    </row>
    <row r="167" spans="1:28" hidden="1" outlineLevel="1">
      <c r="A167" s="8">
        <v>45292</v>
      </c>
      <c r="B167" s="128">
        <v>2271.7682547200002</v>
      </c>
      <c r="C167" s="128">
        <v>1946.81087581</v>
      </c>
      <c r="D167" s="128">
        <v>1931.3693135399999</v>
      </c>
      <c r="E167" s="128">
        <v>1345.5205353399999</v>
      </c>
      <c r="F167" s="128">
        <v>301.75766792000002</v>
      </c>
      <c r="G167" s="128">
        <v>284.09111028000001</v>
      </c>
      <c r="H167" s="128">
        <v>15.44156227</v>
      </c>
      <c r="I167" s="128">
        <v>0.38837294999999999</v>
      </c>
      <c r="J167" s="128">
        <v>1.5104004099999999</v>
      </c>
      <c r="K167" s="128">
        <v>13.542788910000001</v>
      </c>
      <c r="L167" s="128">
        <v>178.32649049</v>
      </c>
      <c r="M167" s="128">
        <v>143.83638664</v>
      </c>
      <c r="N167" s="128">
        <v>6.2076010000000001E-2</v>
      </c>
      <c r="O167" s="128">
        <v>3.0819713399999999</v>
      </c>
      <c r="P167" s="128">
        <v>140.69233929000001</v>
      </c>
      <c r="Q167" s="128">
        <v>34.490103849999997</v>
      </c>
      <c r="R167" s="128">
        <v>0</v>
      </c>
      <c r="S167" s="128">
        <v>0.50413744000000005</v>
      </c>
      <c r="T167" s="128">
        <v>33.985966410000003</v>
      </c>
      <c r="U167" s="128">
        <v>146.63088841999999</v>
      </c>
      <c r="V167" s="128">
        <v>97.746189119999997</v>
      </c>
      <c r="W167" s="128"/>
      <c r="X167" s="128"/>
      <c r="Y167" s="128"/>
      <c r="Z167" s="128"/>
      <c r="AA167" s="128"/>
      <c r="AB167" s="128"/>
    </row>
    <row r="168" spans="1:28" hidden="1" outlineLevel="1">
      <c r="A168" s="8">
        <v>45323</v>
      </c>
      <c r="B168" s="128">
        <v>2254.7136353800001</v>
      </c>
      <c r="C168" s="128">
        <v>1931.66921146</v>
      </c>
      <c r="D168" s="128">
        <v>1916.0927457099999</v>
      </c>
      <c r="E168" s="128">
        <v>1336.19293111</v>
      </c>
      <c r="F168" s="128">
        <v>298.07935873999998</v>
      </c>
      <c r="G168" s="128">
        <v>281.82045585999998</v>
      </c>
      <c r="H168" s="128">
        <v>15.576465750000001</v>
      </c>
      <c r="I168" s="128">
        <v>0.37365699000000002</v>
      </c>
      <c r="J168" s="128">
        <v>1.52332885</v>
      </c>
      <c r="K168" s="128">
        <v>13.67947991</v>
      </c>
      <c r="L168" s="128">
        <v>177.52575103000001</v>
      </c>
      <c r="M168" s="128">
        <v>143.1971623</v>
      </c>
      <c r="N168" s="128">
        <v>6.2076010000000001E-2</v>
      </c>
      <c r="O168" s="128">
        <v>3.03601315</v>
      </c>
      <c r="P168" s="128">
        <v>140.09907314</v>
      </c>
      <c r="Q168" s="128">
        <v>34.32858873</v>
      </c>
      <c r="R168" s="128">
        <v>0</v>
      </c>
      <c r="S168" s="128">
        <v>0.51275382999999997</v>
      </c>
      <c r="T168" s="128">
        <v>33.815834899999999</v>
      </c>
      <c r="U168" s="128">
        <v>145.51867289</v>
      </c>
      <c r="V168" s="128">
        <v>98.125656120000002</v>
      </c>
      <c r="W168" s="128"/>
      <c r="X168" s="128"/>
      <c r="Y168" s="128"/>
      <c r="Z168" s="128"/>
      <c r="AA168" s="128"/>
      <c r="AB168" s="128"/>
    </row>
    <row r="169" spans="1:28">
      <c r="A169" s="8">
        <v>45352</v>
      </c>
      <c r="B169" s="128">
        <v>2199.2349347999998</v>
      </c>
      <c r="C169" s="128">
        <v>1875.16672221</v>
      </c>
      <c r="D169" s="128">
        <v>1862.37703272</v>
      </c>
      <c r="E169" s="128">
        <v>1305.34010055</v>
      </c>
      <c r="F169" s="128">
        <v>280.02550141</v>
      </c>
      <c r="G169" s="128">
        <v>277.01143076</v>
      </c>
      <c r="H169" s="128">
        <v>12.789689490000001</v>
      </c>
      <c r="I169" s="128">
        <v>0.30206903000000002</v>
      </c>
      <c r="J169" s="128">
        <v>1.56371298</v>
      </c>
      <c r="K169" s="128">
        <v>10.92390748</v>
      </c>
      <c r="L169" s="128">
        <v>176.61434771</v>
      </c>
      <c r="M169" s="128">
        <v>143.14834184</v>
      </c>
      <c r="N169" s="128">
        <v>6.2076010000000001E-2</v>
      </c>
      <c r="O169" s="128">
        <v>3.0017212500000001</v>
      </c>
      <c r="P169" s="128">
        <v>140.08454458</v>
      </c>
      <c r="Q169" s="128">
        <v>33.466005869999996</v>
      </c>
      <c r="R169" s="128">
        <v>0</v>
      </c>
      <c r="S169" s="128">
        <v>0.53094713000000004</v>
      </c>
      <c r="T169" s="128">
        <v>32.935058740000002</v>
      </c>
      <c r="U169" s="128">
        <v>147.45386488</v>
      </c>
      <c r="V169" s="128">
        <v>92.349731070000004</v>
      </c>
      <c r="W169" s="128"/>
      <c r="X169" s="128"/>
      <c r="Y169" s="128"/>
      <c r="Z169" s="128"/>
      <c r="AA169" s="128"/>
      <c r="AB169" s="128"/>
    </row>
    <row r="170" spans="1:28">
      <c r="A170" s="8">
        <v>45383</v>
      </c>
      <c r="B170" s="128">
        <v>2156.7785246200001</v>
      </c>
      <c r="C170" s="128">
        <v>1839.32543227</v>
      </c>
      <c r="D170" s="128">
        <v>1826.44021808</v>
      </c>
      <c r="E170" s="128">
        <v>1297.6703849200001</v>
      </c>
      <c r="F170" s="128">
        <v>267.34789210999998</v>
      </c>
      <c r="G170" s="128">
        <v>261.42194104999999</v>
      </c>
      <c r="H170" s="128">
        <v>12.885214189999999</v>
      </c>
      <c r="I170" s="128">
        <v>0.30413540999999999</v>
      </c>
      <c r="J170" s="128">
        <v>1.58094435</v>
      </c>
      <c r="K170" s="128">
        <v>11.000134429999999</v>
      </c>
      <c r="L170" s="128">
        <v>174.47043178000001</v>
      </c>
      <c r="M170" s="128">
        <v>140.76752304999999</v>
      </c>
      <c r="N170" s="128">
        <v>6.2076010000000001E-2</v>
      </c>
      <c r="O170" s="128">
        <v>2.95428662</v>
      </c>
      <c r="P170" s="128">
        <v>137.75116041999999</v>
      </c>
      <c r="Q170" s="128">
        <v>33.702908729999997</v>
      </c>
      <c r="R170" s="128">
        <v>0</v>
      </c>
      <c r="S170" s="128">
        <v>0.54149537000000003</v>
      </c>
      <c r="T170" s="128">
        <v>33.161413359999997</v>
      </c>
      <c r="U170" s="128">
        <v>142.98266057000001</v>
      </c>
      <c r="V170" s="128">
        <v>90.317540460000004</v>
      </c>
      <c r="W170" s="128"/>
      <c r="X170" s="128"/>
      <c r="Y170" s="128"/>
      <c r="Z170" s="128"/>
      <c r="AA170" s="128"/>
      <c r="AB170" s="128"/>
    </row>
    <row r="171" spans="1:28">
      <c r="A171" s="8">
        <v>45413</v>
      </c>
      <c r="B171" s="128">
        <v>2134.22005885</v>
      </c>
      <c r="C171" s="128">
        <v>1824.4658826100001</v>
      </c>
      <c r="D171" s="128">
        <v>1812.84848977</v>
      </c>
      <c r="E171" s="128">
        <v>1296.7111094100001</v>
      </c>
      <c r="F171" s="128">
        <v>262.16418762000001</v>
      </c>
      <c r="G171" s="128">
        <v>253.97319274</v>
      </c>
      <c r="H171" s="128">
        <v>11.617392840000001</v>
      </c>
      <c r="I171" s="128">
        <v>0.32041989999999998</v>
      </c>
      <c r="J171" s="128">
        <v>1.61529685</v>
      </c>
      <c r="K171" s="128">
        <v>9.6816760899999998</v>
      </c>
      <c r="L171" s="128">
        <v>169.70093752</v>
      </c>
      <c r="M171" s="128">
        <v>138.00263188</v>
      </c>
      <c r="N171" s="128">
        <v>6.2076010000000001E-2</v>
      </c>
      <c r="O171" s="128">
        <v>2.9164309199999998</v>
      </c>
      <c r="P171" s="128">
        <v>135.02412494999999</v>
      </c>
      <c r="Q171" s="128">
        <v>31.698305640000001</v>
      </c>
      <c r="R171" s="128">
        <v>0</v>
      </c>
      <c r="S171" s="128">
        <v>0.55758187000000003</v>
      </c>
      <c r="T171" s="128">
        <v>31.140723770000001</v>
      </c>
      <c r="U171" s="128">
        <v>140.05323872</v>
      </c>
      <c r="V171" s="128">
        <v>94.469547989999995</v>
      </c>
      <c r="W171" s="128"/>
      <c r="X171" s="128"/>
      <c r="Y171" s="128"/>
      <c r="Z171" s="128"/>
      <c r="AA171" s="128"/>
      <c r="AB171" s="128"/>
    </row>
    <row r="172" spans="1:28">
      <c r="A172" s="8">
        <v>45444</v>
      </c>
      <c r="B172" s="128">
        <v>2089.7910036200001</v>
      </c>
      <c r="C172" s="128">
        <v>1781.63359668</v>
      </c>
      <c r="D172" s="128">
        <v>1769.9557289300001</v>
      </c>
      <c r="E172" s="128">
        <v>1250.96072772</v>
      </c>
      <c r="F172" s="128">
        <v>270.84448779000002</v>
      </c>
      <c r="G172" s="128">
        <v>248.15051342000001</v>
      </c>
      <c r="H172" s="128">
        <v>11.677867750000001</v>
      </c>
      <c r="I172" s="128">
        <v>0.34575952999999998</v>
      </c>
      <c r="J172" s="128">
        <v>1.61538973</v>
      </c>
      <c r="K172" s="128">
        <v>9.7167184899999999</v>
      </c>
      <c r="L172" s="128">
        <v>169.39386103000001</v>
      </c>
      <c r="M172" s="128">
        <v>137.72238601000001</v>
      </c>
      <c r="N172" s="128">
        <v>6.2076010000000001E-2</v>
      </c>
      <c r="O172" s="128">
        <v>2.6677339799999999</v>
      </c>
      <c r="P172" s="128">
        <v>134.99257602</v>
      </c>
      <c r="Q172" s="128">
        <v>31.671475019999999</v>
      </c>
      <c r="R172" s="128">
        <v>0</v>
      </c>
      <c r="S172" s="128">
        <v>0.56268545000000003</v>
      </c>
      <c r="T172" s="128">
        <v>31.108789569999999</v>
      </c>
      <c r="U172" s="128">
        <v>138.76354591</v>
      </c>
      <c r="V172" s="128">
        <v>93.861689130000002</v>
      </c>
      <c r="W172" s="128"/>
      <c r="X172" s="128"/>
      <c r="Y172" s="128"/>
      <c r="Z172" s="128"/>
      <c r="AA172" s="128"/>
      <c r="AB172" s="128"/>
    </row>
    <row r="173" spans="1:28">
      <c r="A173" s="8">
        <v>45474</v>
      </c>
      <c r="B173" s="128">
        <v>2076.6640688900002</v>
      </c>
      <c r="C173" s="128">
        <v>1771.87561222</v>
      </c>
      <c r="D173" s="128">
        <v>1760.0836459300001</v>
      </c>
      <c r="E173" s="128">
        <v>1262.41042199</v>
      </c>
      <c r="F173" s="128">
        <v>253.79697985000001</v>
      </c>
      <c r="G173" s="128">
        <v>243.87624409</v>
      </c>
      <c r="H173" s="128">
        <v>11.79196629</v>
      </c>
      <c r="I173" s="128">
        <v>0.32012986999999998</v>
      </c>
      <c r="J173" s="128">
        <v>1.6364816900000001</v>
      </c>
      <c r="K173" s="128">
        <v>9.8353547300000006</v>
      </c>
      <c r="L173" s="128">
        <v>169.38376099999999</v>
      </c>
      <c r="M173" s="128">
        <v>137.26382447</v>
      </c>
      <c r="N173" s="128">
        <v>6.2076010000000001E-2</v>
      </c>
      <c r="O173" s="128">
        <v>2.61785193</v>
      </c>
      <c r="P173" s="128">
        <v>134.58389653</v>
      </c>
      <c r="Q173" s="128">
        <v>32.119936529999997</v>
      </c>
      <c r="R173" s="128">
        <v>0</v>
      </c>
      <c r="S173" s="128">
        <v>0.57431098999999997</v>
      </c>
      <c r="T173" s="128">
        <v>31.54562554</v>
      </c>
      <c r="U173" s="128">
        <v>135.40469567</v>
      </c>
      <c r="V173" s="128">
        <v>92.159490469999994</v>
      </c>
      <c r="W173" s="128"/>
      <c r="X173" s="128"/>
      <c r="Y173" s="128"/>
      <c r="Z173" s="128"/>
      <c r="AA173" s="128"/>
      <c r="AB173" s="128"/>
    </row>
    <row r="174" spans="1:28">
      <c r="A174" s="8">
        <v>45505</v>
      </c>
      <c r="B174" s="128">
        <v>1735.13238959</v>
      </c>
      <c r="C174" s="128">
        <v>1432.54934456</v>
      </c>
      <c r="D174" s="128">
        <v>1420.68857658</v>
      </c>
      <c r="E174" s="128">
        <v>952.17077409000001</v>
      </c>
      <c r="F174" s="128">
        <v>248.77699985000001</v>
      </c>
      <c r="G174" s="128">
        <v>219.74080264</v>
      </c>
      <c r="H174" s="128">
        <v>11.86076798</v>
      </c>
      <c r="I174" s="128">
        <v>0.31513091999999998</v>
      </c>
      <c r="J174" s="128">
        <v>1.64521429</v>
      </c>
      <c r="K174" s="128">
        <v>9.9004227700000005</v>
      </c>
      <c r="L174" s="128">
        <v>168.31218086000001</v>
      </c>
      <c r="M174" s="128">
        <v>136.11512895999999</v>
      </c>
      <c r="N174" s="128">
        <v>6.2076010000000001E-2</v>
      </c>
      <c r="O174" s="128">
        <v>2.3060854900000001</v>
      </c>
      <c r="P174" s="128">
        <v>133.74696746000001</v>
      </c>
      <c r="Q174" s="128">
        <v>32.197051899999998</v>
      </c>
      <c r="R174" s="128">
        <v>0</v>
      </c>
      <c r="S174" s="128">
        <v>0.58138385000000004</v>
      </c>
      <c r="T174" s="128">
        <v>31.61566805</v>
      </c>
      <c r="U174" s="128">
        <v>134.27086417000001</v>
      </c>
      <c r="V174" s="128">
        <v>91.734681629999997</v>
      </c>
      <c r="W174" s="128"/>
      <c r="X174" s="128"/>
      <c r="Y174" s="128"/>
      <c r="Z174" s="128"/>
      <c r="AA174" s="128"/>
      <c r="AB174" s="128"/>
    </row>
    <row r="175" spans="1:28">
      <c r="A175" s="8">
        <v>45536</v>
      </c>
      <c r="B175" s="128">
        <v>1646.58713371</v>
      </c>
      <c r="C175" s="128">
        <v>1345.2599392300001</v>
      </c>
      <c r="D175" s="128">
        <v>1333.47037303</v>
      </c>
      <c r="E175" s="128">
        <v>878.54582691999997</v>
      </c>
      <c r="F175" s="128">
        <v>237.54544736</v>
      </c>
      <c r="G175" s="128">
        <v>217.37909875</v>
      </c>
      <c r="H175" s="128">
        <v>11.789566199999999</v>
      </c>
      <c r="I175" s="128">
        <v>0.24824156999999999</v>
      </c>
      <c r="J175" s="128">
        <v>1.6450925000000001</v>
      </c>
      <c r="K175" s="128">
        <v>9.8962321299999996</v>
      </c>
      <c r="L175" s="128">
        <v>168.87348949</v>
      </c>
      <c r="M175" s="128">
        <v>136.63939963999999</v>
      </c>
      <c r="N175" s="128">
        <v>6.2076010000000001E-2</v>
      </c>
      <c r="O175" s="128">
        <v>2.2696436000000002</v>
      </c>
      <c r="P175" s="128">
        <v>134.30768003</v>
      </c>
      <c r="Q175" s="128">
        <v>32.234089849999997</v>
      </c>
      <c r="R175" s="128">
        <v>0</v>
      </c>
      <c r="S175" s="128">
        <v>0.58571099999999998</v>
      </c>
      <c r="T175" s="128">
        <v>31.64837885</v>
      </c>
      <c r="U175" s="128">
        <v>132.45370499000001</v>
      </c>
      <c r="V175" s="128">
        <v>92.615749940000001</v>
      </c>
      <c r="W175" s="128"/>
      <c r="X175" s="128"/>
      <c r="Y175" s="128"/>
      <c r="Z175" s="128"/>
      <c r="AA175" s="128"/>
      <c r="AB175" s="128"/>
    </row>
    <row r="176" spans="1:28">
      <c r="A176" s="8">
        <v>45566</v>
      </c>
      <c r="B176" s="128">
        <v>1569.7463854099999</v>
      </c>
      <c r="C176" s="128">
        <v>1277.9796263200001</v>
      </c>
      <c r="D176" s="128">
        <v>1274.7775919000001</v>
      </c>
      <c r="E176" s="128">
        <v>840.58745284999998</v>
      </c>
      <c r="F176" s="128">
        <v>232.44250088000001</v>
      </c>
      <c r="G176" s="128">
        <v>201.74763816999999</v>
      </c>
      <c r="H176" s="128">
        <v>3.2020344199999999</v>
      </c>
      <c r="I176" s="128">
        <v>0.27760476000000001</v>
      </c>
      <c r="J176" s="128">
        <v>1.6457507300000001</v>
      </c>
      <c r="K176" s="128">
        <v>1.2786789300000001</v>
      </c>
      <c r="L176" s="128">
        <v>164.26969814</v>
      </c>
      <c r="M176" s="128">
        <v>137.44846226000001</v>
      </c>
      <c r="N176" s="128">
        <v>0.14449400000000001</v>
      </c>
      <c r="O176" s="128">
        <v>2.5563218399999998</v>
      </c>
      <c r="P176" s="128">
        <v>134.74764642</v>
      </c>
      <c r="Q176" s="128">
        <v>26.82123588</v>
      </c>
      <c r="R176" s="128">
        <v>0</v>
      </c>
      <c r="S176" s="128">
        <v>0.59214272999999995</v>
      </c>
      <c r="T176" s="128">
        <v>26.229093150000001</v>
      </c>
      <c r="U176" s="128">
        <v>127.49706095000001</v>
      </c>
      <c r="V176" s="128">
        <v>79.545601329999997</v>
      </c>
      <c r="W176" s="128"/>
      <c r="X176" s="128"/>
      <c r="Y176" s="128"/>
      <c r="Z176" s="128"/>
      <c r="AA176" s="128"/>
      <c r="AB176" s="128"/>
    </row>
    <row r="177" spans="1:28">
      <c r="A177" s="8">
        <v>45597</v>
      </c>
      <c r="B177" s="128">
        <v>1535.2831621099999</v>
      </c>
      <c r="C177" s="128">
        <v>1248.6950534600001</v>
      </c>
      <c r="D177" s="128">
        <v>1245.4648125399999</v>
      </c>
      <c r="E177" s="128">
        <v>817.37064830999998</v>
      </c>
      <c r="F177" s="128">
        <v>229.94929174999999</v>
      </c>
      <c r="G177" s="128">
        <v>198.14487248</v>
      </c>
      <c r="H177" s="128">
        <v>3.23024092</v>
      </c>
      <c r="I177" s="128">
        <v>0.27395218999999998</v>
      </c>
      <c r="J177" s="128">
        <v>1.6552686299999999</v>
      </c>
      <c r="K177" s="128">
        <v>1.3010200999999999</v>
      </c>
      <c r="L177" s="128">
        <v>161.33043781999999</v>
      </c>
      <c r="M177" s="128">
        <v>134.22422501</v>
      </c>
      <c r="N177" s="128">
        <v>9.2036339999999994E-2</v>
      </c>
      <c r="O177" s="128">
        <v>2.5283794099999999</v>
      </c>
      <c r="P177" s="128">
        <v>131.60380925999999</v>
      </c>
      <c r="Q177" s="128">
        <v>27.106212809999999</v>
      </c>
      <c r="R177" s="128">
        <v>0</v>
      </c>
      <c r="S177" s="128">
        <v>0.60139419000000005</v>
      </c>
      <c r="T177" s="128">
        <v>26.504818620000002</v>
      </c>
      <c r="U177" s="128">
        <v>125.25767083</v>
      </c>
      <c r="V177" s="128">
        <v>78.694449219999996</v>
      </c>
      <c r="W177" s="128"/>
      <c r="X177" s="128"/>
      <c r="Y177" s="128"/>
      <c r="Z177" s="128"/>
      <c r="AA177" s="128"/>
      <c r="AB177" s="128"/>
    </row>
    <row r="178" spans="1:28">
      <c r="A178" s="8">
        <v>45627</v>
      </c>
      <c r="B178" s="128">
        <v>1461.3426959799999</v>
      </c>
      <c r="C178" s="128">
        <v>1188.79981279</v>
      </c>
      <c r="D178" s="128">
        <v>1185.5214114299999</v>
      </c>
      <c r="E178" s="128">
        <v>779.28087760000005</v>
      </c>
      <c r="F178" s="128">
        <v>222.24122557000001</v>
      </c>
      <c r="G178" s="128">
        <v>183.99930825999999</v>
      </c>
      <c r="H178" s="128">
        <v>3.2784013600000002</v>
      </c>
      <c r="I178" s="128">
        <v>0.27895673999999998</v>
      </c>
      <c r="J178" s="128">
        <v>1.6717886900000001</v>
      </c>
      <c r="K178" s="128">
        <v>1.3276559299999999</v>
      </c>
      <c r="L178" s="128">
        <v>159.65245844</v>
      </c>
      <c r="M178" s="128">
        <v>132.37403485999999</v>
      </c>
      <c r="N178" s="128">
        <v>6.7206550000000004E-2</v>
      </c>
      <c r="O178" s="128">
        <v>2.5116556399999999</v>
      </c>
      <c r="P178" s="128">
        <v>129.79517267</v>
      </c>
      <c r="Q178" s="128">
        <v>27.278423579999998</v>
      </c>
      <c r="R178" s="128">
        <v>0</v>
      </c>
      <c r="S178" s="128">
        <v>0.6127243</v>
      </c>
      <c r="T178" s="128">
        <v>26.665699279999998</v>
      </c>
      <c r="U178" s="128">
        <v>112.89042474999999</v>
      </c>
      <c r="V178" s="128">
        <v>76.253699109999999</v>
      </c>
      <c r="W178" s="128"/>
      <c r="X178" s="128"/>
      <c r="Y178" s="128"/>
      <c r="Z178" s="128"/>
      <c r="AA178" s="128"/>
      <c r="AB178" s="128"/>
    </row>
    <row r="179" spans="1:28">
      <c r="A179" s="8">
        <v>45658</v>
      </c>
      <c r="B179" s="128">
        <v>1444.57503651</v>
      </c>
      <c r="C179" s="128">
        <v>1177.2946877100001</v>
      </c>
      <c r="D179" s="128">
        <v>1174.04701163</v>
      </c>
      <c r="E179" s="128">
        <v>776.37033327999995</v>
      </c>
      <c r="F179" s="128">
        <v>214.39002657</v>
      </c>
      <c r="G179" s="128">
        <v>183.28665178</v>
      </c>
      <c r="H179" s="128">
        <v>3.2476760800000002</v>
      </c>
      <c r="I179" s="128">
        <v>0.29903433000000001</v>
      </c>
      <c r="J179" s="128">
        <v>1.6621653300000001</v>
      </c>
      <c r="K179" s="128">
        <v>1.2864764200000001</v>
      </c>
      <c r="L179" s="128">
        <v>155.47157383999999</v>
      </c>
      <c r="M179" s="128">
        <v>128.96969167</v>
      </c>
      <c r="N179" s="128">
        <v>6.0843420000000002E-2</v>
      </c>
      <c r="O179" s="128">
        <v>2.4964410099999998</v>
      </c>
      <c r="P179" s="128">
        <v>126.41240723999999</v>
      </c>
      <c r="Q179" s="128">
        <v>26.501882169999998</v>
      </c>
      <c r="R179" s="128">
        <v>0</v>
      </c>
      <c r="S179" s="128">
        <v>0.61448744</v>
      </c>
      <c r="T179" s="128">
        <v>25.88739473</v>
      </c>
      <c r="U179" s="128">
        <v>111.80877495999999</v>
      </c>
      <c r="V179" s="128">
        <v>75.703310169999995</v>
      </c>
      <c r="W179" s="128"/>
      <c r="X179" s="128"/>
      <c r="Y179" s="128"/>
      <c r="Z179" s="128"/>
      <c r="AA179" s="128"/>
      <c r="AB179" s="128"/>
    </row>
    <row r="180" spans="1:28">
      <c r="A180" s="8">
        <v>45689</v>
      </c>
      <c r="B180" s="128">
        <v>1420.1228532</v>
      </c>
      <c r="C180" s="128">
        <v>1154.27983984</v>
      </c>
      <c r="D180" s="128">
        <v>1151.0688789799999</v>
      </c>
      <c r="E180" s="128">
        <v>759.24398472999997</v>
      </c>
      <c r="F180" s="128">
        <v>212.30020274</v>
      </c>
      <c r="G180" s="128">
        <v>179.52469151</v>
      </c>
      <c r="H180" s="128">
        <v>3.2109608600000001</v>
      </c>
      <c r="I180" s="128">
        <v>0.26791988</v>
      </c>
      <c r="J180" s="128">
        <v>1.6540126100000001</v>
      </c>
      <c r="K180" s="128">
        <v>1.28902837</v>
      </c>
      <c r="L180" s="128">
        <v>155.61505407000001</v>
      </c>
      <c r="M180" s="128">
        <v>129.33991725999999</v>
      </c>
      <c r="N180" s="128">
        <v>6.6495390000000001E-2</v>
      </c>
      <c r="O180" s="128">
        <v>2.47359821</v>
      </c>
      <c r="P180" s="128">
        <v>126.79982366</v>
      </c>
      <c r="Q180" s="128">
        <v>26.275136809999999</v>
      </c>
      <c r="R180" s="128">
        <v>0</v>
      </c>
      <c r="S180" s="128">
        <v>0.61431751999999995</v>
      </c>
      <c r="T180" s="128">
        <v>25.660819289999999</v>
      </c>
      <c r="U180" s="128">
        <v>110.22795929</v>
      </c>
      <c r="V180" s="128">
        <v>76.015793799999997</v>
      </c>
      <c r="W180" s="128"/>
      <c r="X180" s="128"/>
      <c r="Y180" s="128"/>
      <c r="Z180" s="128"/>
      <c r="AA180" s="128"/>
      <c r="AB180" s="128"/>
    </row>
    <row r="181" spans="1:28">
      <c r="A181" s="8">
        <v>45717</v>
      </c>
      <c r="B181" s="128">
        <v>1401.1417154400001</v>
      </c>
      <c r="C181" s="128">
        <v>1135.02829664</v>
      </c>
      <c r="D181" s="128">
        <v>1131.8292792300001</v>
      </c>
      <c r="E181" s="128">
        <v>752.10547009000004</v>
      </c>
      <c r="F181" s="128">
        <v>203.33674668</v>
      </c>
      <c r="G181" s="128">
        <v>176.38706246000001</v>
      </c>
      <c r="H181" s="128">
        <v>3.1990174100000002</v>
      </c>
      <c r="I181" s="128">
        <v>0.24104739</v>
      </c>
      <c r="J181" s="128">
        <v>1.6565061299999999</v>
      </c>
      <c r="K181" s="128">
        <v>1.30146389</v>
      </c>
      <c r="L181" s="128">
        <v>152.36865294</v>
      </c>
      <c r="M181" s="128">
        <v>128.74415365999999</v>
      </c>
      <c r="N181" s="128">
        <v>5.9288019999999997E-2</v>
      </c>
      <c r="O181" s="128">
        <v>2.1428608699999998</v>
      </c>
      <c r="P181" s="128">
        <v>126.54200477000001</v>
      </c>
      <c r="Q181" s="128">
        <v>23.624499279999998</v>
      </c>
      <c r="R181" s="128">
        <v>0</v>
      </c>
      <c r="S181" s="128">
        <v>0.61864814999999995</v>
      </c>
      <c r="T181" s="128">
        <v>23.00585113</v>
      </c>
      <c r="U181" s="128">
        <v>113.74476586</v>
      </c>
      <c r="V181" s="128">
        <v>72.146103839999995</v>
      </c>
      <c r="W181" s="128"/>
      <c r="X181" s="128"/>
      <c r="Y181" s="128"/>
      <c r="Z181" s="128"/>
      <c r="AA181" s="128"/>
      <c r="AB181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129</v>
      </c>
      <c r="B1" s="18"/>
      <c r="C1" s="27"/>
    </row>
    <row r="2" spans="1:22" ht="5.25" customHeight="1"/>
    <row r="3" spans="1:22">
      <c r="A3" s="110" t="s">
        <v>55</v>
      </c>
    </row>
    <row r="4" spans="1:22" ht="12.75" customHeight="1">
      <c r="A4" s="206" t="s">
        <v>128</v>
      </c>
      <c r="B4" s="218"/>
      <c r="C4" s="218"/>
      <c r="D4" s="218"/>
    </row>
    <row r="5" spans="1:22" ht="12.75" customHeight="1">
      <c r="A5" s="38" t="s">
        <v>226</v>
      </c>
    </row>
    <row r="6" spans="1:22" ht="12.75" customHeight="1">
      <c r="A6" s="181" t="s">
        <v>0</v>
      </c>
      <c r="B6" s="183" t="s">
        <v>196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63</v>
      </c>
      <c r="P6" s="184" t="s">
        <v>65</v>
      </c>
    </row>
    <row r="7" spans="1:22" s="39" customForma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22" s="40" customFormat="1" ht="23.2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22" s="40" customFormat="1" ht="68.25" customHeight="1">
      <c r="A9" s="182"/>
      <c r="B9" s="179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184</v>
      </c>
      <c r="L9" s="157" t="s">
        <v>13</v>
      </c>
      <c r="M9" s="157" t="s">
        <v>64</v>
      </c>
      <c r="N9" s="157" t="s">
        <v>31</v>
      </c>
      <c r="O9" s="185"/>
      <c r="P9" s="186"/>
    </row>
    <row r="10" spans="1:22" s="40" customFormat="1" ht="11.2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9">
        <v>4450.5595649699999</v>
      </c>
      <c r="C11" s="41">
        <v>36.802614249999998</v>
      </c>
      <c r="D11" s="129">
        <v>33.237397229999999</v>
      </c>
      <c r="E11" s="129">
        <v>3.5652170199999995</v>
      </c>
      <c r="F11" s="129">
        <v>1.8312165500000002</v>
      </c>
      <c r="G11" s="129">
        <v>1.7757391600000001</v>
      </c>
      <c r="H11" s="129">
        <v>5.5477390000000001E-2</v>
      </c>
      <c r="I11" s="129">
        <v>881.27210159999993</v>
      </c>
      <c r="J11" s="129">
        <v>87.250387039999993</v>
      </c>
      <c r="K11" s="129">
        <v>794.02171455999996</v>
      </c>
      <c r="L11" s="129">
        <v>3530.6536325699999</v>
      </c>
      <c r="M11" s="129">
        <v>3516.5913877100002</v>
      </c>
      <c r="N11" s="129">
        <v>14.06224486</v>
      </c>
      <c r="O11" s="129">
        <v>1.8055091999999999</v>
      </c>
      <c r="P11" s="129">
        <v>16.458761939999999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4498.0050580699999</v>
      </c>
      <c r="C12" s="41">
        <v>37.884948650000005</v>
      </c>
      <c r="D12" s="129">
        <v>33.934574400000002</v>
      </c>
      <c r="E12" s="129">
        <v>3.9503742499999999</v>
      </c>
      <c r="F12" s="129">
        <v>6.8109231599999998</v>
      </c>
      <c r="G12" s="129">
        <v>6.6067837799999998</v>
      </c>
      <c r="H12" s="129">
        <v>0.20413938000000001</v>
      </c>
      <c r="I12" s="129">
        <v>861.14766716999998</v>
      </c>
      <c r="J12" s="129">
        <v>87.814484970000024</v>
      </c>
      <c r="K12" s="129">
        <v>773.33318220000001</v>
      </c>
      <c r="L12" s="129">
        <v>3592.1615190899997</v>
      </c>
      <c r="M12" s="129">
        <v>3578.5617530499999</v>
      </c>
      <c r="N12" s="129">
        <v>13.599766040000002</v>
      </c>
      <c r="O12" s="129">
        <v>2.3020535500000001</v>
      </c>
      <c r="P12" s="129">
        <v>16.743407770000001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4477.2925727100001</v>
      </c>
      <c r="C13" s="41">
        <v>39.646796190000003</v>
      </c>
      <c r="D13" s="129">
        <v>36.38762071</v>
      </c>
      <c r="E13" s="129">
        <v>3.2591754799999997</v>
      </c>
      <c r="F13" s="129">
        <v>7.1102701899999996</v>
      </c>
      <c r="G13" s="129">
        <v>6.9060575999999996</v>
      </c>
      <c r="H13" s="129">
        <v>0.20421259000000003</v>
      </c>
      <c r="I13" s="129">
        <v>847.41775830999995</v>
      </c>
      <c r="J13" s="129">
        <v>82.414476730000004</v>
      </c>
      <c r="K13" s="129">
        <v>765.00328158000002</v>
      </c>
      <c r="L13" s="129">
        <v>3583.1177480199995</v>
      </c>
      <c r="M13" s="129">
        <v>3569.7719039599997</v>
      </c>
      <c r="N13" s="129">
        <v>13.345844060000001</v>
      </c>
      <c r="O13" s="129">
        <v>1.4680652300000001</v>
      </c>
      <c r="P13" s="129">
        <v>16.247951199999999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4451.5614394499999</v>
      </c>
      <c r="C14" s="41">
        <v>39.516063129999999</v>
      </c>
      <c r="D14" s="129">
        <v>35.001000490000003</v>
      </c>
      <c r="E14" s="129">
        <v>4.51506264</v>
      </c>
      <c r="F14" s="129">
        <v>8.4303219599999988</v>
      </c>
      <c r="G14" s="129">
        <v>8.2146253199999997</v>
      </c>
      <c r="H14" s="129">
        <v>0.21569664</v>
      </c>
      <c r="I14" s="129">
        <v>802.59322126999996</v>
      </c>
      <c r="J14" s="129">
        <v>80.7089012</v>
      </c>
      <c r="K14" s="129">
        <v>721.88432006999994</v>
      </c>
      <c r="L14" s="129">
        <v>3601.0218330899997</v>
      </c>
      <c r="M14" s="129">
        <v>3584.3652319800003</v>
      </c>
      <c r="N14" s="129">
        <v>16.65660111</v>
      </c>
      <c r="O14" s="129">
        <v>1.8794405300000001</v>
      </c>
      <c r="P14" s="129">
        <v>16.58746502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4403.2682354199997</v>
      </c>
      <c r="C15" s="41">
        <v>37.601316099999991</v>
      </c>
      <c r="D15" s="129">
        <v>32.656987559999997</v>
      </c>
      <c r="E15" s="129">
        <v>4.9443285399999999</v>
      </c>
      <c r="F15" s="129">
        <v>5.5525570399999999</v>
      </c>
      <c r="G15" s="129">
        <v>5.4048156399999998</v>
      </c>
      <c r="H15" s="129">
        <v>0.14774139999999999</v>
      </c>
      <c r="I15" s="129">
        <v>723.74592775999997</v>
      </c>
      <c r="J15" s="129">
        <v>76.247125569999994</v>
      </c>
      <c r="K15" s="129">
        <v>647.49880218999999</v>
      </c>
      <c r="L15" s="129">
        <v>3636.3684345199999</v>
      </c>
      <c r="M15" s="129">
        <v>3618.1342699699999</v>
      </c>
      <c r="N15" s="129">
        <v>18.234164549999999</v>
      </c>
      <c r="O15" s="129">
        <v>1.83695403</v>
      </c>
      <c r="P15" s="129">
        <v>24.76479015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4428.0620116</v>
      </c>
      <c r="C16" s="41">
        <v>35.931661609999999</v>
      </c>
      <c r="D16" s="129">
        <v>31.028099169999997</v>
      </c>
      <c r="E16" s="129">
        <v>4.90356244</v>
      </c>
      <c r="F16" s="129">
        <v>3.2645783599999998</v>
      </c>
      <c r="G16" s="129">
        <v>2.9902323900000001</v>
      </c>
      <c r="H16" s="129">
        <v>0.27434596999999999</v>
      </c>
      <c r="I16" s="129">
        <v>718.24881735999998</v>
      </c>
      <c r="J16" s="129">
        <v>72.160135910000008</v>
      </c>
      <c r="K16" s="129">
        <v>646.08868144999997</v>
      </c>
      <c r="L16" s="129">
        <v>3670.61695427</v>
      </c>
      <c r="M16" s="129">
        <v>3652.1507612200003</v>
      </c>
      <c r="N16" s="129">
        <v>18.466193050000001</v>
      </c>
      <c r="O16" s="129">
        <v>1.4556613600000001</v>
      </c>
      <c r="P16" s="129">
        <v>26.095001649999997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4452.55479182</v>
      </c>
      <c r="C17" s="41">
        <v>35.341013350000004</v>
      </c>
      <c r="D17" s="129">
        <v>29.595467860000003</v>
      </c>
      <c r="E17" s="129">
        <v>5.7455454900000005</v>
      </c>
      <c r="F17" s="129">
        <v>2.6655037799999999</v>
      </c>
      <c r="G17" s="129">
        <v>2.4835670299999997</v>
      </c>
      <c r="H17" s="129">
        <v>0.18193674999999998</v>
      </c>
      <c r="I17" s="129">
        <v>699.4890118699999</v>
      </c>
      <c r="J17" s="129">
        <v>73.281880150000006</v>
      </c>
      <c r="K17" s="129">
        <v>626.20713171999989</v>
      </c>
      <c r="L17" s="129">
        <v>3715.0592628199997</v>
      </c>
      <c r="M17" s="129">
        <v>3695.3556155400001</v>
      </c>
      <c r="N17" s="129">
        <v>19.703647279999998</v>
      </c>
      <c r="O17" s="129">
        <v>1.6979989199999999</v>
      </c>
      <c r="P17" s="129">
        <v>26.220364189999998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4423.4902508799996</v>
      </c>
      <c r="C18" s="41">
        <v>37.10325143</v>
      </c>
      <c r="D18" s="129">
        <v>30.079256659999999</v>
      </c>
      <c r="E18" s="129">
        <v>7.0239947699999998</v>
      </c>
      <c r="F18" s="129">
        <v>5.26435678</v>
      </c>
      <c r="G18" s="129">
        <v>5.1198905200000002</v>
      </c>
      <c r="H18" s="129">
        <v>0.14446626000000001</v>
      </c>
      <c r="I18" s="129">
        <v>731.10894016999998</v>
      </c>
      <c r="J18" s="129">
        <v>80.590838009999999</v>
      </c>
      <c r="K18" s="129">
        <v>650.51810216000001</v>
      </c>
      <c r="L18" s="129">
        <v>3650.0137025000004</v>
      </c>
      <c r="M18" s="129">
        <v>3628.2020487300001</v>
      </c>
      <c r="N18" s="129">
        <v>21.811653770000003</v>
      </c>
      <c r="O18" s="129">
        <v>1.4823670499999999</v>
      </c>
      <c r="P18" s="129">
        <v>23.928662180000003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4492.5547050499999</v>
      </c>
      <c r="C19" s="41">
        <v>39.102725530000001</v>
      </c>
      <c r="D19" s="129">
        <v>32.174370889999999</v>
      </c>
      <c r="E19" s="129">
        <v>6.9283546400000002</v>
      </c>
      <c r="F19" s="129">
        <v>8.6362986700000004</v>
      </c>
      <c r="G19" s="129">
        <v>8.4089585300000014</v>
      </c>
      <c r="H19" s="129">
        <v>0.22734014</v>
      </c>
      <c r="I19" s="129">
        <v>796.24805020999997</v>
      </c>
      <c r="J19" s="129">
        <v>75.49238459</v>
      </c>
      <c r="K19" s="129">
        <v>720.75566561999995</v>
      </c>
      <c r="L19" s="129">
        <v>3648.5676306400001</v>
      </c>
      <c r="M19" s="129">
        <v>3628.1661841700002</v>
      </c>
      <c r="N19" s="129">
        <v>20.40144647</v>
      </c>
      <c r="O19" s="129">
        <v>1.3523109099999999</v>
      </c>
      <c r="P19" s="129">
        <v>25.5194917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4440.6251484000004</v>
      </c>
      <c r="C20" s="41">
        <v>40.172610949999992</v>
      </c>
      <c r="D20" s="129">
        <v>34.24546643</v>
      </c>
      <c r="E20" s="129">
        <v>5.9271445200000006</v>
      </c>
      <c r="F20" s="129">
        <v>7.5097470599999996</v>
      </c>
      <c r="G20" s="129">
        <v>7.2774687</v>
      </c>
      <c r="H20" s="129">
        <v>0.23227835999999999</v>
      </c>
      <c r="I20" s="129">
        <v>733.48935533999997</v>
      </c>
      <c r="J20" s="129">
        <v>73.855394110000006</v>
      </c>
      <c r="K20" s="129">
        <v>659.63396122999995</v>
      </c>
      <c r="L20" s="129">
        <v>3659.4534350499998</v>
      </c>
      <c r="M20" s="129">
        <v>3638.5105470999997</v>
      </c>
      <c r="N20" s="129">
        <v>20.942887949999996</v>
      </c>
      <c r="O20" s="129">
        <v>1.9686232400000001</v>
      </c>
      <c r="P20" s="129">
        <v>25.121932280000003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4466.38491548</v>
      </c>
      <c r="C21" s="41">
        <v>42.114834309999992</v>
      </c>
      <c r="D21" s="129">
        <v>34.39743816</v>
      </c>
      <c r="E21" s="129">
        <v>7.7173961499999999</v>
      </c>
      <c r="F21" s="129">
        <v>13.52795916</v>
      </c>
      <c r="G21" s="129">
        <v>13.375876740000001</v>
      </c>
      <c r="H21" s="129">
        <v>0.15208242</v>
      </c>
      <c r="I21" s="129">
        <v>736.03690282000002</v>
      </c>
      <c r="J21" s="129">
        <v>85.730989390000005</v>
      </c>
      <c r="K21" s="129">
        <v>650.30591342999992</v>
      </c>
      <c r="L21" s="129">
        <v>3674.7052191899998</v>
      </c>
      <c r="M21" s="129">
        <v>3652.9531720199998</v>
      </c>
      <c r="N21" s="129">
        <v>21.752047170000001</v>
      </c>
      <c r="O21" s="129">
        <v>13.68257446</v>
      </c>
      <c r="P21" s="129">
        <v>24.00880841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4458.4587931400001</v>
      </c>
      <c r="C22" s="41">
        <v>41.60826311000001</v>
      </c>
      <c r="D22" s="129">
        <v>34.098187299999999</v>
      </c>
      <c r="E22" s="129">
        <v>7.5100758100000009</v>
      </c>
      <c r="F22" s="129">
        <v>1.4542605399999999</v>
      </c>
      <c r="G22" s="129">
        <v>1.37355384</v>
      </c>
      <c r="H22" s="129">
        <v>8.0706699999999992E-2</v>
      </c>
      <c r="I22" s="129">
        <v>688.95821314000011</v>
      </c>
      <c r="J22" s="129">
        <v>95.674850029999988</v>
      </c>
      <c r="K22" s="129">
        <v>593.28336310999998</v>
      </c>
      <c r="L22" s="129">
        <v>3726.4380563499999</v>
      </c>
      <c r="M22" s="129">
        <v>3706.6308993000002</v>
      </c>
      <c r="N22" s="129">
        <v>19.807157050000001</v>
      </c>
      <c r="O22" s="129">
        <v>0.55723224000000005</v>
      </c>
      <c r="P22" s="129">
        <v>23.956789229999998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4527.1169639199998</v>
      </c>
      <c r="C23" s="41">
        <v>37.622234489999997</v>
      </c>
      <c r="D23" s="129">
        <v>30.803446860000001</v>
      </c>
      <c r="E23" s="129">
        <v>6.8187876300000001</v>
      </c>
      <c r="F23" s="129">
        <v>2.2579003499999999</v>
      </c>
      <c r="G23" s="129">
        <v>2.14349028</v>
      </c>
      <c r="H23" s="129">
        <v>0.11441007</v>
      </c>
      <c r="I23" s="129">
        <v>675.67300324999985</v>
      </c>
      <c r="J23" s="129">
        <v>71.848575800000006</v>
      </c>
      <c r="K23" s="129">
        <v>603.82442745000003</v>
      </c>
      <c r="L23" s="129">
        <v>3811.5638258300005</v>
      </c>
      <c r="M23" s="129">
        <v>3788.2763030900005</v>
      </c>
      <c r="N23" s="129">
        <v>23.28752274</v>
      </c>
      <c r="O23" s="129">
        <v>1.8884409100000001</v>
      </c>
      <c r="P23" s="129">
        <v>22.799966140000002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4640.7571514399997</v>
      </c>
      <c r="C24" s="41">
        <v>36.06366113</v>
      </c>
      <c r="D24" s="129">
        <v>30.807398880000001</v>
      </c>
      <c r="E24" s="129">
        <v>5.2562622499999998</v>
      </c>
      <c r="F24" s="129">
        <v>4.2503764799999999</v>
      </c>
      <c r="G24" s="129">
        <v>4.1063019899999995</v>
      </c>
      <c r="H24" s="129">
        <v>0.14407449</v>
      </c>
      <c r="I24" s="129">
        <v>687.45215946999997</v>
      </c>
      <c r="J24" s="129">
        <v>80.85169110999999</v>
      </c>
      <c r="K24" s="129">
        <v>606.60046835999992</v>
      </c>
      <c r="L24" s="129">
        <v>3912.9909543599997</v>
      </c>
      <c r="M24" s="129">
        <v>3888.2040835000003</v>
      </c>
      <c r="N24" s="129">
        <v>24.786870860000001</v>
      </c>
      <c r="O24" s="129">
        <v>1.7393277899999999</v>
      </c>
      <c r="P24" s="129">
        <v>23.068807909999997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4804.6269373100004</v>
      </c>
      <c r="C25" s="41">
        <v>44.203243790000002</v>
      </c>
      <c r="D25" s="129">
        <v>29.745119500000001</v>
      </c>
      <c r="E25" s="129">
        <v>14.458124290000001</v>
      </c>
      <c r="F25" s="129">
        <v>5.6194851300000002</v>
      </c>
      <c r="G25" s="129">
        <v>4.0152454799999999</v>
      </c>
      <c r="H25" s="129">
        <v>1.60423965</v>
      </c>
      <c r="I25" s="129">
        <v>740.71812746000001</v>
      </c>
      <c r="J25" s="129">
        <v>86.041273810000007</v>
      </c>
      <c r="K25" s="129">
        <v>654.67685365000011</v>
      </c>
      <c r="L25" s="129">
        <v>4014.0860809300002</v>
      </c>
      <c r="M25" s="129">
        <v>3989.4977063699998</v>
      </c>
      <c r="N25" s="129">
        <v>24.588374560000002</v>
      </c>
      <c r="O25" s="129">
        <v>0.37918317000000001</v>
      </c>
      <c r="P25" s="129">
        <v>23.372114410000002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4861.0170245099998</v>
      </c>
      <c r="C26" s="41">
        <v>35.519994620000006</v>
      </c>
      <c r="D26" s="129">
        <v>28.886821149999999</v>
      </c>
      <c r="E26" s="129">
        <v>6.6331734700000009</v>
      </c>
      <c r="F26" s="129">
        <v>5.6278617799999999</v>
      </c>
      <c r="G26" s="129">
        <v>4.7091977899999993</v>
      </c>
      <c r="H26" s="129">
        <v>0.91866398999999987</v>
      </c>
      <c r="I26" s="129">
        <v>703.64993129999993</v>
      </c>
      <c r="J26" s="129">
        <v>103.44243317</v>
      </c>
      <c r="K26" s="129">
        <v>600.20749812999998</v>
      </c>
      <c r="L26" s="129">
        <v>4116.2192368100004</v>
      </c>
      <c r="M26" s="129">
        <v>4090.9956080000002</v>
      </c>
      <c r="N26" s="129">
        <v>25.223628809999997</v>
      </c>
      <c r="O26" s="129">
        <v>0.60955917999999998</v>
      </c>
      <c r="P26" s="129">
        <v>29.582229609999999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4926.4887673399999</v>
      </c>
      <c r="C27" s="41">
        <v>35.361205420000005</v>
      </c>
      <c r="D27" s="129">
        <v>29.602213370000001</v>
      </c>
      <c r="E27" s="129">
        <v>5.7589920499999998</v>
      </c>
      <c r="F27" s="129">
        <v>5.7457615400000002</v>
      </c>
      <c r="G27" s="129">
        <v>4.5756088200000002</v>
      </c>
      <c r="H27" s="129">
        <v>1.1701527199999999</v>
      </c>
      <c r="I27" s="129">
        <v>754.79605718000005</v>
      </c>
      <c r="J27" s="129">
        <v>101.10284747</v>
      </c>
      <c r="K27" s="129">
        <v>653.69320971000002</v>
      </c>
      <c r="L27" s="129">
        <v>4130.5857431999993</v>
      </c>
      <c r="M27" s="129">
        <v>4104.7739721300004</v>
      </c>
      <c r="N27" s="129">
        <v>25.811771069999999</v>
      </c>
      <c r="O27" s="129">
        <v>0.90770971</v>
      </c>
      <c r="P27" s="129">
        <v>34.502855689999997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4930.3869346299998</v>
      </c>
      <c r="C28" s="41">
        <v>34.652991929999999</v>
      </c>
      <c r="D28" s="129">
        <v>27.674388899999997</v>
      </c>
      <c r="E28" s="129">
        <v>6.9786030299999995</v>
      </c>
      <c r="F28" s="129">
        <v>3.79616394</v>
      </c>
      <c r="G28" s="129">
        <v>2.4732810600000001</v>
      </c>
      <c r="H28" s="129">
        <v>1.3228828800000001</v>
      </c>
      <c r="I28" s="129">
        <v>689.66427425000006</v>
      </c>
      <c r="J28" s="129">
        <v>98.900969559999993</v>
      </c>
      <c r="K28" s="129">
        <v>590.76330469000004</v>
      </c>
      <c r="L28" s="129">
        <v>4202.2735045099998</v>
      </c>
      <c r="M28" s="129">
        <v>4174.8012071399999</v>
      </c>
      <c r="N28" s="129">
        <v>27.47229737</v>
      </c>
      <c r="O28" s="129">
        <v>0.73134809999999995</v>
      </c>
      <c r="P28" s="129">
        <v>38.149192650000003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4950.2425048100004</v>
      </c>
      <c r="C29" s="41">
        <v>35.670218060000003</v>
      </c>
      <c r="D29" s="129">
        <v>27.626374239999997</v>
      </c>
      <c r="E29" s="129">
        <v>8.0438438200000011</v>
      </c>
      <c r="F29" s="129">
        <v>3.3005288299999997</v>
      </c>
      <c r="G29" s="129">
        <v>2.05388861</v>
      </c>
      <c r="H29" s="129">
        <v>1.24664022</v>
      </c>
      <c r="I29" s="129">
        <v>667.21771921999994</v>
      </c>
      <c r="J29" s="129">
        <v>85.532794850000002</v>
      </c>
      <c r="K29" s="129">
        <v>581.68492436999998</v>
      </c>
      <c r="L29" s="129">
        <v>4244.0540387000001</v>
      </c>
      <c r="M29" s="129">
        <v>4216.8819212099997</v>
      </c>
      <c r="N29" s="129">
        <v>27.172117490000002</v>
      </c>
      <c r="O29" s="129">
        <v>0.47947335999999996</v>
      </c>
      <c r="P29" s="129">
        <v>37.043205889999996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5064.1542998900004</v>
      </c>
      <c r="C30" s="41">
        <v>33.109451809999996</v>
      </c>
      <c r="D30" s="129">
        <v>26.839777439999999</v>
      </c>
      <c r="E30" s="129">
        <v>6.2696743699999997</v>
      </c>
      <c r="F30" s="129">
        <v>6.6993314400000008</v>
      </c>
      <c r="G30" s="129">
        <v>5.4295818300000001</v>
      </c>
      <c r="H30" s="129">
        <v>1.2697496100000001</v>
      </c>
      <c r="I30" s="129">
        <v>694.76580885999988</v>
      </c>
      <c r="J30" s="129">
        <v>53.739134109999995</v>
      </c>
      <c r="K30" s="129">
        <v>641.02667474999998</v>
      </c>
      <c r="L30" s="129">
        <v>4329.5797077799998</v>
      </c>
      <c r="M30" s="129">
        <v>4301.3444179899998</v>
      </c>
      <c r="N30" s="129">
        <v>28.235289789999999</v>
      </c>
      <c r="O30" s="129">
        <v>0.44403959000000004</v>
      </c>
      <c r="P30" s="129">
        <v>34.486557169999998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5183.0247955000004</v>
      </c>
      <c r="C31" s="41">
        <v>34.389392049999998</v>
      </c>
      <c r="D31" s="129">
        <v>27.674207699999997</v>
      </c>
      <c r="E31" s="129">
        <v>6.7151843500000004</v>
      </c>
      <c r="F31" s="129">
        <v>5.4415980200000007</v>
      </c>
      <c r="G31" s="129">
        <v>4.1149089099999996</v>
      </c>
      <c r="H31" s="129">
        <v>1.3266891099999998</v>
      </c>
      <c r="I31" s="129">
        <v>702.23933714999998</v>
      </c>
      <c r="J31" s="129">
        <v>60.858822689999997</v>
      </c>
      <c r="K31" s="129">
        <v>641.38051446000009</v>
      </c>
      <c r="L31" s="129">
        <v>4440.9544682799997</v>
      </c>
      <c r="M31" s="129">
        <v>4413.8385138099993</v>
      </c>
      <c r="N31" s="129">
        <v>27.115954470000002</v>
      </c>
      <c r="O31" s="129">
        <v>3.1551996</v>
      </c>
      <c r="P31" s="129">
        <v>33.7219579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5246.3632496299997</v>
      </c>
      <c r="C32" s="41">
        <v>35.611737809999994</v>
      </c>
      <c r="D32" s="129">
        <v>30.274509209999994</v>
      </c>
      <c r="E32" s="129">
        <v>5.3372286000000004</v>
      </c>
      <c r="F32" s="129">
        <v>3.1580979400000002</v>
      </c>
      <c r="G32" s="129">
        <v>2.4016564100000002</v>
      </c>
      <c r="H32" s="129">
        <v>0.75644153000000003</v>
      </c>
      <c r="I32" s="129">
        <v>764.96649692000005</v>
      </c>
      <c r="J32" s="129">
        <v>54.028868520000003</v>
      </c>
      <c r="K32" s="129">
        <v>710.93762839999999</v>
      </c>
      <c r="L32" s="129">
        <v>4442.62691696</v>
      </c>
      <c r="M32" s="129">
        <v>4416.6628604699999</v>
      </c>
      <c r="N32" s="129">
        <v>25.964056489999994</v>
      </c>
      <c r="O32" s="129">
        <v>0.44865909999999998</v>
      </c>
      <c r="P32" s="129">
        <v>32.877135889999998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5327.96011791</v>
      </c>
      <c r="C33" s="41">
        <v>39.405054789999994</v>
      </c>
      <c r="D33" s="129">
        <v>30.107188029999996</v>
      </c>
      <c r="E33" s="129">
        <v>9.2978667599999998</v>
      </c>
      <c r="F33" s="129">
        <v>3.6614124699999997</v>
      </c>
      <c r="G33" s="129">
        <v>2.80708234</v>
      </c>
      <c r="H33" s="129">
        <v>0.85433013000000002</v>
      </c>
      <c r="I33" s="129">
        <v>743.59236632999989</v>
      </c>
      <c r="J33" s="129">
        <v>50.009125350000005</v>
      </c>
      <c r="K33" s="129">
        <v>693.58324097999991</v>
      </c>
      <c r="L33" s="129">
        <v>4541.3012843200004</v>
      </c>
      <c r="M33" s="129">
        <v>4506.6728818199999</v>
      </c>
      <c r="N33" s="129">
        <v>34.6284025</v>
      </c>
      <c r="O33" s="129">
        <v>0.97969692000000008</v>
      </c>
      <c r="P33" s="129">
        <v>32.883834719999996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5410.6608140199996</v>
      </c>
      <c r="C34" s="41">
        <v>34.43053596</v>
      </c>
      <c r="D34" s="129">
        <v>30.44635882</v>
      </c>
      <c r="E34" s="129">
        <v>3.9841771399999999</v>
      </c>
      <c r="F34" s="129">
        <v>1.51473821</v>
      </c>
      <c r="G34" s="129">
        <v>1.23532419</v>
      </c>
      <c r="H34" s="129">
        <v>0.27941401999999999</v>
      </c>
      <c r="I34" s="129">
        <v>747.70285012999989</v>
      </c>
      <c r="J34" s="129">
        <v>76.106673880000002</v>
      </c>
      <c r="K34" s="129">
        <v>671.5961762500001</v>
      </c>
      <c r="L34" s="129">
        <v>4627.0126897200007</v>
      </c>
      <c r="M34" s="129">
        <v>4598.6367779299999</v>
      </c>
      <c r="N34" s="129">
        <v>28.375911790000004</v>
      </c>
      <c r="O34" s="129">
        <v>0.49595646999999998</v>
      </c>
      <c r="P34" s="129">
        <v>32.824415279999997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5489.5566355600004</v>
      </c>
      <c r="C35" s="41">
        <v>32.016090689999999</v>
      </c>
      <c r="D35" s="129">
        <v>27.199505800000001</v>
      </c>
      <c r="E35" s="129">
        <v>4.8165848899999997</v>
      </c>
      <c r="F35" s="129">
        <v>2.1835423700000001</v>
      </c>
      <c r="G35" s="129">
        <v>1.9430053899999999</v>
      </c>
      <c r="H35" s="129">
        <v>0.24053698000000001</v>
      </c>
      <c r="I35" s="129">
        <v>695.62462750000009</v>
      </c>
      <c r="J35" s="129">
        <v>48.45796163</v>
      </c>
      <c r="K35" s="129">
        <v>647.16666587000009</v>
      </c>
      <c r="L35" s="129">
        <v>4759.7323750000005</v>
      </c>
      <c r="M35" s="129">
        <v>4724.5748786099994</v>
      </c>
      <c r="N35" s="129">
        <v>35.157496389999999</v>
      </c>
      <c r="O35" s="129">
        <v>59.88991145</v>
      </c>
      <c r="P35" s="129">
        <v>32.63018649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5569.2271031700002</v>
      </c>
      <c r="C36" s="41">
        <v>28.532991369999998</v>
      </c>
      <c r="D36" s="129">
        <v>24.070088999999999</v>
      </c>
      <c r="E36" s="129">
        <v>4.4629023700000001</v>
      </c>
      <c r="F36" s="129">
        <v>3.82156261</v>
      </c>
      <c r="G36" s="129">
        <v>3.56359446</v>
      </c>
      <c r="H36" s="129">
        <v>0.25796815000000001</v>
      </c>
      <c r="I36" s="129">
        <v>729.63963334000005</v>
      </c>
      <c r="J36" s="129">
        <v>43.226064030000011</v>
      </c>
      <c r="K36" s="129">
        <v>686.41356930999996</v>
      </c>
      <c r="L36" s="129">
        <v>4807.2329158500006</v>
      </c>
      <c r="M36" s="129">
        <v>4768.5626886299997</v>
      </c>
      <c r="N36" s="129">
        <v>38.670227219999994</v>
      </c>
      <c r="O36" s="129">
        <v>0.23329812999999999</v>
      </c>
      <c r="P36" s="129">
        <v>32.803545360000001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5585.9230711299997</v>
      </c>
      <c r="C37" s="41">
        <v>27.890927330000004</v>
      </c>
      <c r="D37" s="129">
        <v>23.652566760000003</v>
      </c>
      <c r="E37" s="129">
        <v>4.2383605699999993</v>
      </c>
      <c r="F37" s="129">
        <v>4.16430772</v>
      </c>
      <c r="G37" s="129">
        <v>3.5432796400000002</v>
      </c>
      <c r="H37" s="129">
        <v>0.62102808000000009</v>
      </c>
      <c r="I37" s="129">
        <v>699.70081016000006</v>
      </c>
      <c r="J37" s="129">
        <v>39.969540989999999</v>
      </c>
      <c r="K37" s="129">
        <v>659.73126917000002</v>
      </c>
      <c r="L37" s="129">
        <v>4854.16702592</v>
      </c>
      <c r="M37" s="129">
        <v>4813.3788297199999</v>
      </c>
      <c r="N37" s="129">
        <v>40.788196200000002</v>
      </c>
      <c r="O37" s="129">
        <v>5.2920930000000033E-2</v>
      </c>
      <c r="P37" s="129">
        <v>33.412333930000003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5648.8495984299998</v>
      </c>
      <c r="C38" s="41">
        <v>25.684087550000001</v>
      </c>
      <c r="D38" s="129">
        <v>22.068917290000002</v>
      </c>
      <c r="E38" s="129">
        <v>3.6151702600000002</v>
      </c>
      <c r="F38" s="129">
        <v>6.3328133500000003</v>
      </c>
      <c r="G38" s="129">
        <v>5.4070786599999998</v>
      </c>
      <c r="H38" s="129">
        <v>0.92573468999999997</v>
      </c>
      <c r="I38" s="129">
        <v>738.86603638999998</v>
      </c>
      <c r="J38" s="129">
        <v>44.908916199999993</v>
      </c>
      <c r="K38" s="129">
        <v>693.95712018999996</v>
      </c>
      <c r="L38" s="129">
        <v>4877.9666611400007</v>
      </c>
      <c r="M38" s="129">
        <v>4841.2672314600004</v>
      </c>
      <c r="N38" s="129">
        <v>36.699429679999994</v>
      </c>
      <c r="O38" s="129">
        <v>0.53302425999999992</v>
      </c>
      <c r="P38" s="129">
        <v>34.373758219999999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5627.8946055099996</v>
      </c>
      <c r="C39" s="41">
        <v>27.677063869999998</v>
      </c>
      <c r="D39" s="129">
        <v>23.233473100000001</v>
      </c>
      <c r="E39" s="129">
        <v>4.4435907699999992</v>
      </c>
      <c r="F39" s="129">
        <v>3.9018127500000004</v>
      </c>
      <c r="G39" s="129">
        <v>3.2318925899999997</v>
      </c>
      <c r="H39" s="129">
        <v>0.66992015999999988</v>
      </c>
      <c r="I39" s="129">
        <v>680.79243758000007</v>
      </c>
      <c r="J39" s="129">
        <v>33.182699200000002</v>
      </c>
      <c r="K39" s="129">
        <v>647.60973837999995</v>
      </c>
      <c r="L39" s="129">
        <v>4915.5232913099999</v>
      </c>
      <c r="M39" s="129">
        <v>4879.87167168</v>
      </c>
      <c r="N39" s="129">
        <v>35.651619629999999</v>
      </c>
      <c r="O39" s="129">
        <v>0.4123928</v>
      </c>
      <c r="P39" s="129">
        <v>22.150312240000002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5786.0151066300004</v>
      </c>
      <c r="C40" s="41">
        <v>34.862575670000005</v>
      </c>
      <c r="D40" s="129">
        <v>23.050469960000001</v>
      </c>
      <c r="E40" s="129">
        <v>11.812105709999999</v>
      </c>
      <c r="F40" s="129">
        <v>2.7073226400000001</v>
      </c>
      <c r="G40" s="129">
        <v>2.0638115799999999</v>
      </c>
      <c r="H40" s="129">
        <v>0.64351106000000002</v>
      </c>
      <c r="I40" s="129">
        <v>684.29222584000001</v>
      </c>
      <c r="J40" s="129">
        <v>29.19045496</v>
      </c>
      <c r="K40" s="129">
        <v>655.10177088</v>
      </c>
      <c r="L40" s="129">
        <v>5064.15298248</v>
      </c>
      <c r="M40" s="129">
        <v>5030.5072629200004</v>
      </c>
      <c r="N40" s="129">
        <v>33.645719559999996</v>
      </c>
      <c r="O40" s="129">
        <v>-1.0731219999999986E-2</v>
      </c>
      <c r="P40" s="129">
        <v>22.154253619999999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5913.6155881499999</v>
      </c>
      <c r="C41" s="41">
        <v>32.286788829999999</v>
      </c>
      <c r="D41" s="129">
        <v>24.346344009999999</v>
      </c>
      <c r="E41" s="129">
        <v>7.9404448200000006</v>
      </c>
      <c r="F41" s="129">
        <v>5.2407857600000005</v>
      </c>
      <c r="G41" s="129">
        <v>4.5113321800000001</v>
      </c>
      <c r="H41" s="129">
        <v>0.72945357999999993</v>
      </c>
      <c r="I41" s="129">
        <v>667.61420253000006</v>
      </c>
      <c r="J41" s="129">
        <v>33.750026440000006</v>
      </c>
      <c r="K41" s="129">
        <v>633.86417609</v>
      </c>
      <c r="L41" s="129">
        <v>5208.4738110300004</v>
      </c>
      <c r="M41" s="129">
        <v>5170.8302056200009</v>
      </c>
      <c r="N41" s="129">
        <v>37.643605409999999</v>
      </c>
      <c r="O41" s="129">
        <v>0.16059105999999998</v>
      </c>
      <c r="P41" s="129">
        <v>22.804819779999999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5932.9890130599997</v>
      </c>
      <c r="C42" s="41">
        <v>32.423505970000001</v>
      </c>
      <c r="D42" s="129">
        <v>24.665560060000001</v>
      </c>
      <c r="E42" s="129">
        <v>7.7579459099999992</v>
      </c>
      <c r="F42" s="129">
        <v>3.9821648499999998</v>
      </c>
      <c r="G42" s="129">
        <v>2.7683738099999999</v>
      </c>
      <c r="H42" s="129">
        <v>1.2137910399999998</v>
      </c>
      <c r="I42" s="129">
        <v>629.24591061000001</v>
      </c>
      <c r="J42" s="129">
        <v>27.743606790000001</v>
      </c>
      <c r="K42" s="129">
        <v>601.50230382000007</v>
      </c>
      <c r="L42" s="129">
        <v>5267.3374316299996</v>
      </c>
      <c r="M42" s="129">
        <v>5229.6408757999998</v>
      </c>
      <c r="N42" s="129">
        <v>37.696555830000001</v>
      </c>
      <c r="O42" s="129">
        <v>-9.9682989999999971E-2</v>
      </c>
      <c r="P42" s="129">
        <v>23.20732795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6041.7819124300004</v>
      </c>
      <c r="C43" s="41">
        <v>38.243719259999999</v>
      </c>
      <c r="D43" s="129">
        <v>24.323720359999999</v>
      </c>
      <c r="E43" s="129">
        <v>13.9199989</v>
      </c>
      <c r="F43" s="129">
        <v>5.9068648600000007</v>
      </c>
      <c r="G43" s="129">
        <v>4.6593342700000004</v>
      </c>
      <c r="H43" s="129">
        <v>1.24753059</v>
      </c>
      <c r="I43" s="129">
        <v>670.36014464999994</v>
      </c>
      <c r="J43" s="129">
        <v>29.794548520000003</v>
      </c>
      <c r="K43" s="129">
        <v>640.56559613000002</v>
      </c>
      <c r="L43" s="129">
        <v>5327.2711836600001</v>
      </c>
      <c r="M43" s="129">
        <v>5289.4017304299996</v>
      </c>
      <c r="N43" s="129">
        <v>37.869453229999998</v>
      </c>
      <c r="O43" s="129">
        <v>-0.10051215000000002</v>
      </c>
      <c r="P43" s="129">
        <v>18.575400340000002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6155.9806465000001</v>
      </c>
      <c r="C44" s="41">
        <v>36.167838570000001</v>
      </c>
      <c r="D44" s="129">
        <v>24.041262190000001</v>
      </c>
      <c r="E44" s="129">
        <v>12.126576380000001</v>
      </c>
      <c r="F44" s="129">
        <v>12.152181770000002</v>
      </c>
      <c r="G44" s="129">
        <v>11.060438800000002</v>
      </c>
      <c r="H44" s="129">
        <v>1.0917429699999999</v>
      </c>
      <c r="I44" s="129">
        <v>727.15926668000009</v>
      </c>
      <c r="J44" s="129">
        <v>31.456839290000001</v>
      </c>
      <c r="K44" s="129">
        <v>695.70242739000003</v>
      </c>
      <c r="L44" s="129">
        <v>5380.5013594800002</v>
      </c>
      <c r="M44" s="129">
        <v>5343.8148583900002</v>
      </c>
      <c r="N44" s="129">
        <v>36.68650109</v>
      </c>
      <c r="O44" s="129">
        <v>0.21436768999999994</v>
      </c>
      <c r="P44" s="129">
        <v>21.831280169999999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6261.0647420200003</v>
      </c>
      <c r="C45" s="41">
        <v>31.252767329999998</v>
      </c>
      <c r="D45" s="129">
        <v>21.169852340000002</v>
      </c>
      <c r="E45" s="129">
        <v>10.082914990000001</v>
      </c>
      <c r="F45" s="129">
        <v>3.6843524499999996</v>
      </c>
      <c r="G45" s="129">
        <v>3.0767596800000003</v>
      </c>
      <c r="H45" s="129">
        <v>0.60759277</v>
      </c>
      <c r="I45" s="129">
        <v>739.5243892200001</v>
      </c>
      <c r="J45" s="129">
        <v>31.787877010000003</v>
      </c>
      <c r="K45" s="129">
        <v>707.73651221</v>
      </c>
      <c r="L45" s="129">
        <v>5486.6032330199996</v>
      </c>
      <c r="M45" s="129">
        <v>5448.1419590099995</v>
      </c>
      <c r="N45" s="129">
        <v>38.461274009999997</v>
      </c>
      <c r="O45" s="129">
        <v>-0.16314846999999999</v>
      </c>
      <c r="P45" s="129">
        <v>22.768944879999999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6289.1917174800001</v>
      </c>
      <c r="C46" s="41">
        <v>30.167581779999999</v>
      </c>
      <c r="D46" s="129">
        <v>19.191734529999998</v>
      </c>
      <c r="E46" s="129">
        <v>10.975847250000001</v>
      </c>
      <c r="F46" s="129">
        <v>2.4090991099999997</v>
      </c>
      <c r="G46" s="129">
        <v>2.0528869899999997</v>
      </c>
      <c r="H46" s="129">
        <v>0.35621212000000002</v>
      </c>
      <c r="I46" s="129">
        <v>774.73837563000006</v>
      </c>
      <c r="J46" s="129">
        <v>79.262688199999999</v>
      </c>
      <c r="K46" s="129">
        <v>695.47568742999999</v>
      </c>
      <c r="L46" s="129">
        <v>5481.8766609599998</v>
      </c>
      <c r="M46" s="129">
        <v>5441.5286746299998</v>
      </c>
      <c r="N46" s="129">
        <v>40.347986329999998</v>
      </c>
      <c r="O46" s="129">
        <v>1.8418740000000045E-2</v>
      </c>
      <c r="P46" s="129">
        <v>23.13339977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6273.6896128199996</v>
      </c>
      <c r="C47" s="41">
        <v>27.717423029999996</v>
      </c>
      <c r="D47" s="129">
        <v>16.298317330000003</v>
      </c>
      <c r="E47" s="129">
        <v>11.419105699999999</v>
      </c>
      <c r="F47" s="129">
        <v>2.23541021</v>
      </c>
      <c r="G47" s="129">
        <v>1.9795802599999999</v>
      </c>
      <c r="H47" s="129">
        <v>0.25582995000000003</v>
      </c>
      <c r="I47" s="129">
        <v>738.5855359200001</v>
      </c>
      <c r="J47" s="129">
        <v>36.02370389</v>
      </c>
      <c r="K47" s="129">
        <v>702.56183203000001</v>
      </c>
      <c r="L47" s="129">
        <v>5505.1512436599996</v>
      </c>
      <c r="M47" s="129">
        <v>5462.2061085099995</v>
      </c>
      <c r="N47" s="129">
        <v>42.945135149999999</v>
      </c>
      <c r="O47" s="129">
        <v>0.24653955</v>
      </c>
      <c r="P47" s="129">
        <v>23.29881614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6304.2472923900004</v>
      </c>
      <c r="C48" s="41">
        <v>22.636651690000001</v>
      </c>
      <c r="D48" s="129">
        <v>16.618456930000001</v>
      </c>
      <c r="E48" s="129">
        <v>6.0181947600000001</v>
      </c>
      <c r="F48" s="129">
        <v>8.0921545399999992</v>
      </c>
      <c r="G48" s="129">
        <v>7.8663091499999993</v>
      </c>
      <c r="H48" s="129">
        <v>0.22584538999999998</v>
      </c>
      <c r="I48" s="129">
        <v>796.31432708999989</v>
      </c>
      <c r="J48" s="129">
        <v>39.199112950000007</v>
      </c>
      <c r="K48" s="129">
        <v>757.11521413999992</v>
      </c>
      <c r="L48" s="129">
        <v>5477.2041590699992</v>
      </c>
      <c r="M48" s="129">
        <v>5430.2577184599995</v>
      </c>
      <c r="N48" s="129">
        <v>46.946440609999996</v>
      </c>
      <c r="O48" s="129">
        <v>3.6663561600000003</v>
      </c>
      <c r="P48" s="129">
        <v>23.546806539999999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6035.7052549500004</v>
      </c>
      <c r="C49" s="41">
        <v>21.424302639999997</v>
      </c>
      <c r="D49" s="129">
        <v>15.651992240000002</v>
      </c>
      <c r="E49" s="129">
        <v>5.7723104000000003</v>
      </c>
      <c r="F49" s="129">
        <v>3.8708099599999999</v>
      </c>
      <c r="G49" s="129">
        <v>3.7286705099999997</v>
      </c>
      <c r="H49" s="129">
        <v>0.14213945</v>
      </c>
      <c r="I49" s="129">
        <v>812.68983662999995</v>
      </c>
      <c r="J49" s="129">
        <v>44.76908469</v>
      </c>
      <c r="K49" s="129">
        <v>767.92075193999995</v>
      </c>
      <c r="L49" s="129">
        <v>5197.7203057199995</v>
      </c>
      <c r="M49" s="129">
        <v>5152.6040236400004</v>
      </c>
      <c r="N49" s="129">
        <v>45.116282080000005</v>
      </c>
      <c r="O49" s="129">
        <v>-0.33891501999999996</v>
      </c>
      <c r="P49" s="129">
        <v>21.908865590000001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6275.3944457699999</v>
      </c>
      <c r="C50" s="41">
        <v>43.767877540000001</v>
      </c>
      <c r="D50" s="129">
        <v>18.733946060000001</v>
      </c>
      <c r="E50" s="129">
        <v>25.03393148</v>
      </c>
      <c r="F50" s="129">
        <v>6.1048342399999989</v>
      </c>
      <c r="G50" s="129">
        <v>5.9223267100000001</v>
      </c>
      <c r="H50" s="129">
        <v>0.18250753</v>
      </c>
      <c r="I50" s="129">
        <v>860.30255750000015</v>
      </c>
      <c r="J50" s="129">
        <v>62.963452380000007</v>
      </c>
      <c r="K50" s="129">
        <v>797.33910512000011</v>
      </c>
      <c r="L50" s="129">
        <v>5365.2191764899999</v>
      </c>
      <c r="M50" s="129">
        <v>5318.7258903599995</v>
      </c>
      <c r="N50" s="129">
        <v>46.493286130000001</v>
      </c>
      <c r="O50" s="129">
        <v>8.6322519999999986E-2</v>
      </c>
      <c r="P50" s="129">
        <v>32.343414680000002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6440.5454242100004</v>
      </c>
      <c r="C51" s="41">
        <v>25.434705570000006</v>
      </c>
      <c r="D51" s="129">
        <v>17.375733830000001</v>
      </c>
      <c r="E51" s="129">
        <v>8.0589717400000005</v>
      </c>
      <c r="F51" s="129">
        <v>2.88573624</v>
      </c>
      <c r="G51" s="129">
        <v>2.6718454600000001</v>
      </c>
      <c r="H51" s="129">
        <v>0.21389078</v>
      </c>
      <c r="I51" s="129">
        <v>895.56899642999997</v>
      </c>
      <c r="J51" s="129">
        <v>64.63751898000001</v>
      </c>
      <c r="K51" s="129">
        <v>830.9314774500001</v>
      </c>
      <c r="L51" s="129">
        <v>5516.6559859700001</v>
      </c>
      <c r="M51" s="129">
        <v>5459.0534419699998</v>
      </c>
      <c r="N51" s="129">
        <v>57.602543999999995</v>
      </c>
      <c r="O51" s="129">
        <v>1.15554201</v>
      </c>
      <c r="P51" s="129">
        <v>35.742661009999999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6760.3903320500003</v>
      </c>
      <c r="C52" s="41">
        <v>48.189091850000004</v>
      </c>
      <c r="D52" s="129">
        <v>18.295719339999998</v>
      </c>
      <c r="E52" s="129">
        <v>29.893372509999999</v>
      </c>
      <c r="F52" s="129">
        <v>2.6621627800000001</v>
      </c>
      <c r="G52" s="129">
        <v>2.48724649</v>
      </c>
      <c r="H52" s="129">
        <v>0.17491629</v>
      </c>
      <c r="I52" s="129">
        <v>749.1792344700001</v>
      </c>
      <c r="J52" s="129">
        <v>51.729601630000005</v>
      </c>
      <c r="K52" s="129">
        <v>697.44963283999994</v>
      </c>
      <c r="L52" s="129">
        <v>5960.3598429499998</v>
      </c>
      <c r="M52" s="129">
        <v>5900.6689353000002</v>
      </c>
      <c r="N52" s="129">
        <v>59.69090765</v>
      </c>
      <c r="O52" s="129">
        <v>-0.21743372000000002</v>
      </c>
      <c r="P52" s="129">
        <v>35.991829119999998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6746.3579476300001</v>
      </c>
      <c r="C53" s="41">
        <v>48.669913580000006</v>
      </c>
      <c r="D53" s="129">
        <v>17.619050189999996</v>
      </c>
      <c r="E53" s="129">
        <v>31.050863390000004</v>
      </c>
      <c r="F53" s="129">
        <v>6.2725793900000006</v>
      </c>
      <c r="G53" s="129">
        <v>6.0028698800000004</v>
      </c>
      <c r="H53" s="129">
        <v>0.26970950999999999</v>
      </c>
      <c r="I53" s="129">
        <v>811.99468686000012</v>
      </c>
      <c r="J53" s="129">
        <v>52.34462950999999</v>
      </c>
      <c r="K53" s="129">
        <v>759.65005735000011</v>
      </c>
      <c r="L53" s="129">
        <v>5879.4207678000002</v>
      </c>
      <c r="M53" s="129">
        <v>5819.86701447</v>
      </c>
      <c r="N53" s="129">
        <v>59.553753329999999</v>
      </c>
      <c r="O53" s="129">
        <v>-3.3648389999999986E-2</v>
      </c>
      <c r="P53" s="129">
        <v>34.942278850000001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6896.5341431799998</v>
      </c>
      <c r="C54" s="41">
        <v>33.529694079999999</v>
      </c>
      <c r="D54" s="129">
        <v>18.213253519999999</v>
      </c>
      <c r="E54" s="129">
        <v>15.31644056</v>
      </c>
      <c r="F54" s="129">
        <v>3.25847854</v>
      </c>
      <c r="G54" s="129">
        <v>2.8072229499999999</v>
      </c>
      <c r="H54" s="129">
        <v>0.45125559000000004</v>
      </c>
      <c r="I54" s="129">
        <v>885.09301221000021</v>
      </c>
      <c r="J54" s="129">
        <v>67.841206220000004</v>
      </c>
      <c r="K54" s="129">
        <v>817.25180598999987</v>
      </c>
      <c r="L54" s="129">
        <v>5974.6529583499996</v>
      </c>
      <c r="M54" s="129">
        <v>5910.7890356999997</v>
      </c>
      <c r="N54" s="129">
        <v>63.863922649999999</v>
      </c>
      <c r="O54" s="129">
        <v>2.5486889999999998E-2</v>
      </c>
      <c r="P54" s="129">
        <v>41.246755919999998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6439.6267597200003</v>
      </c>
      <c r="C55" s="41">
        <v>24.853475090000003</v>
      </c>
      <c r="D55" s="129">
        <v>17.902743560000001</v>
      </c>
      <c r="E55" s="129">
        <v>6.9507315300000005</v>
      </c>
      <c r="F55" s="129">
        <v>5.2872925500000001</v>
      </c>
      <c r="G55" s="129">
        <v>4.4760882400000002</v>
      </c>
      <c r="H55" s="129">
        <v>0.81120431000000004</v>
      </c>
      <c r="I55" s="129">
        <v>926.81043769999997</v>
      </c>
      <c r="J55" s="129">
        <v>71.338092160000002</v>
      </c>
      <c r="K55" s="129">
        <v>855.47234553999988</v>
      </c>
      <c r="L55" s="129">
        <v>5482.6755543799991</v>
      </c>
      <c r="M55" s="129">
        <v>5423.8557131699999</v>
      </c>
      <c r="N55" s="129">
        <v>58.819841209999993</v>
      </c>
      <c r="O55" s="129">
        <v>-2.0466381999999999</v>
      </c>
      <c r="P55" s="129">
        <v>36.936816829999998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6484.3437060200004</v>
      </c>
      <c r="C56" s="41">
        <v>24.247347609999998</v>
      </c>
      <c r="D56" s="129">
        <v>16.689993790000003</v>
      </c>
      <c r="E56" s="129">
        <v>7.5573538200000003</v>
      </c>
      <c r="F56" s="129">
        <v>4.0594880900000003</v>
      </c>
      <c r="G56" s="129">
        <v>3.3750927499999999</v>
      </c>
      <c r="H56" s="129">
        <v>0.68439534000000002</v>
      </c>
      <c r="I56" s="129">
        <v>965.67764358999989</v>
      </c>
      <c r="J56" s="129">
        <v>76.572206719999997</v>
      </c>
      <c r="K56" s="129">
        <v>889.10543686999995</v>
      </c>
      <c r="L56" s="129">
        <v>5490.359226730001</v>
      </c>
      <c r="M56" s="129">
        <v>5438.7423808799995</v>
      </c>
      <c r="N56" s="129">
        <v>51.616845850000004</v>
      </c>
      <c r="O56" s="129">
        <v>-1.54872513</v>
      </c>
      <c r="P56" s="129">
        <v>39.851983590000003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6586.9344037000001</v>
      </c>
      <c r="C57" s="41">
        <v>26.01147731</v>
      </c>
      <c r="D57" s="129">
        <v>17.070383169999999</v>
      </c>
      <c r="E57" s="129">
        <v>8.9410941399999988</v>
      </c>
      <c r="F57" s="129">
        <v>4.0655308200000002</v>
      </c>
      <c r="G57" s="129">
        <v>3.40450016</v>
      </c>
      <c r="H57" s="129">
        <v>0.66103065999999999</v>
      </c>
      <c r="I57" s="129">
        <v>917.82734424000012</v>
      </c>
      <c r="J57" s="129">
        <v>78.13770083</v>
      </c>
      <c r="K57" s="129">
        <v>839.68964340999992</v>
      </c>
      <c r="L57" s="129">
        <v>5639.0300513299999</v>
      </c>
      <c r="M57" s="129">
        <v>5585.48909671</v>
      </c>
      <c r="N57" s="129">
        <v>53.540954620000001</v>
      </c>
      <c r="O57" s="129">
        <v>-10.42656676</v>
      </c>
      <c r="P57" s="129">
        <v>210.10843346000001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6286.6250919599997</v>
      </c>
      <c r="C58" s="41">
        <v>21.761078769999997</v>
      </c>
      <c r="D58" s="129">
        <v>17.587047120000001</v>
      </c>
      <c r="E58" s="129">
        <v>4.1740316499999999</v>
      </c>
      <c r="F58" s="129">
        <v>3.4398733100000003</v>
      </c>
      <c r="G58" s="129">
        <v>1.88542465</v>
      </c>
      <c r="H58" s="129">
        <v>1.5544486599999998</v>
      </c>
      <c r="I58" s="129">
        <v>843.8576090900001</v>
      </c>
      <c r="J58" s="129">
        <v>76.824364360000004</v>
      </c>
      <c r="K58" s="129">
        <v>767.03324473000009</v>
      </c>
      <c r="L58" s="129">
        <v>5417.5665307899999</v>
      </c>
      <c r="M58" s="129">
        <v>5366.5812960900003</v>
      </c>
      <c r="N58" s="129">
        <v>50.985234699999992</v>
      </c>
      <c r="O58" s="129">
        <v>-6.9062686899999992</v>
      </c>
      <c r="P58" s="129">
        <v>345.12888728999997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6173.2564570799996</v>
      </c>
      <c r="C59" s="41">
        <v>22.08420765</v>
      </c>
      <c r="D59" s="129">
        <v>17.401697040000002</v>
      </c>
      <c r="E59" s="129">
        <v>4.6825106099999996</v>
      </c>
      <c r="F59" s="129">
        <v>4.3386201900000003</v>
      </c>
      <c r="G59" s="129">
        <v>2.9280313400000004</v>
      </c>
      <c r="H59" s="129">
        <v>1.4105888500000001</v>
      </c>
      <c r="I59" s="129">
        <v>862.86192967999989</v>
      </c>
      <c r="J59" s="129">
        <v>84.697758750000006</v>
      </c>
      <c r="K59" s="129">
        <v>778.16417093000007</v>
      </c>
      <c r="L59" s="129">
        <v>5283.9716995599993</v>
      </c>
      <c r="M59" s="129">
        <v>5232.5672353699993</v>
      </c>
      <c r="N59" s="129">
        <v>51.404464189999999</v>
      </c>
      <c r="O59" s="129">
        <v>-2.9888087900000002</v>
      </c>
      <c r="P59" s="129">
        <v>315.83466558999999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7786.7420156099997</v>
      </c>
      <c r="C60" s="41">
        <v>25.066216019999999</v>
      </c>
      <c r="D60" s="129">
        <v>21.727020160000002</v>
      </c>
      <c r="E60" s="129">
        <v>3.3391958599999998</v>
      </c>
      <c r="F60" s="129">
        <v>13.246239639999999</v>
      </c>
      <c r="G60" s="129">
        <v>4.1737215299999999</v>
      </c>
      <c r="H60" s="129">
        <v>9.0725181100000007</v>
      </c>
      <c r="I60" s="129">
        <v>992.27262872000006</v>
      </c>
      <c r="J60" s="129">
        <v>146.34309612999999</v>
      </c>
      <c r="K60" s="129">
        <v>845.92953259000012</v>
      </c>
      <c r="L60" s="129">
        <v>6756.1569312299998</v>
      </c>
      <c r="M60" s="129">
        <v>6686.2112834</v>
      </c>
      <c r="N60" s="129">
        <v>69.945647829999999</v>
      </c>
      <c r="O60" s="129">
        <v>-13.636506840000001</v>
      </c>
      <c r="P60" s="129">
        <v>398.9630818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7042.0568147200001</v>
      </c>
      <c r="C61" s="41">
        <v>21.61717252</v>
      </c>
      <c r="D61" s="129">
        <v>18.579742030000002</v>
      </c>
      <c r="E61" s="129">
        <v>3.0374304899999998</v>
      </c>
      <c r="F61" s="129">
        <v>16.937856019999998</v>
      </c>
      <c r="G61" s="129">
        <v>8.1207202299999999</v>
      </c>
      <c r="H61" s="129">
        <v>8.81713579</v>
      </c>
      <c r="I61" s="129">
        <v>1097.1230962299999</v>
      </c>
      <c r="J61" s="129">
        <v>183.04638684</v>
      </c>
      <c r="K61" s="129">
        <v>914.07670938999991</v>
      </c>
      <c r="L61" s="129">
        <v>5906.3786899499992</v>
      </c>
      <c r="M61" s="129">
        <v>5847.8832047399992</v>
      </c>
      <c r="N61" s="129">
        <v>58.495485209999998</v>
      </c>
      <c r="O61" s="129">
        <v>-3.4644855299999997</v>
      </c>
      <c r="P61" s="129">
        <v>332.80398716000002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6685.6644736300004</v>
      </c>
      <c r="C62" s="41">
        <v>20.244035109999999</v>
      </c>
      <c r="D62" s="129">
        <v>17.590944149999999</v>
      </c>
      <c r="E62" s="129">
        <v>2.6530909599999997</v>
      </c>
      <c r="F62" s="129">
        <v>12.31251337</v>
      </c>
      <c r="G62" s="129">
        <v>4.4642531299999995</v>
      </c>
      <c r="H62" s="129">
        <v>7.8482602400000001</v>
      </c>
      <c r="I62" s="129">
        <v>1168.97369985</v>
      </c>
      <c r="J62" s="129">
        <v>170.1443094</v>
      </c>
      <c r="K62" s="129">
        <v>998.82939045000001</v>
      </c>
      <c r="L62" s="129">
        <v>5484.1342253000003</v>
      </c>
      <c r="M62" s="129">
        <v>5422.6883582999999</v>
      </c>
      <c r="N62" s="129">
        <v>61.445867000000007</v>
      </c>
      <c r="O62" s="129">
        <v>-9.1876171299999996</v>
      </c>
      <c r="P62" s="129">
        <v>306.9640698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6890.8743739800002</v>
      </c>
      <c r="C63" s="41">
        <v>20.15116699</v>
      </c>
      <c r="D63" s="129">
        <v>17.263330509999999</v>
      </c>
      <c r="E63" s="129">
        <v>2.8878364799999998</v>
      </c>
      <c r="F63" s="129">
        <v>11.433715769999999</v>
      </c>
      <c r="G63" s="129">
        <v>3.7207583</v>
      </c>
      <c r="H63" s="129">
        <v>7.7129574700000001</v>
      </c>
      <c r="I63" s="129">
        <v>1230.9562883300002</v>
      </c>
      <c r="J63" s="129">
        <v>117.77613665</v>
      </c>
      <c r="K63" s="129">
        <v>1113.1801516800001</v>
      </c>
      <c r="L63" s="129">
        <v>5628.3332028900004</v>
      </c>
      <c r="M63" s="129">
        <v>5572.1481017699989</v>
      </c>
      <c r="N63" s="129">
        <v>56.185101120000006</v>
      </c>
      <c r="O63" s="129">
        <v>-9.8640031299999986</v>
      </c>
      <c r="P63" s="129">
        <v>628.46925499000008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7050.52639026</v>
      </c>
      <c r="C64" s="41">
        <v>22.010569079999996</v>
      </c>
      <c r="D64" s="129">
        <v>17.249503359999999</v>
      </c>
      <c r="E64" s="129">
        <v>4.7610657199999995</v>
      </c>
      <c r="F64" s="129">
        <v>11.57077823</v>
      </c>
      <c r="G64" s="129">
        <v>4.7689949499999997</v>
      </c>
      <c r="H64" s="129">
        <v>6.8017832800000004</v>
      </c>
      <c r="I64" s="129">
        <v>1318.6735584400001</v>
      </c>
      <c r="J64" s="129">
        <v>124.9696843</v>
      </c>
      <c r="K64" s="129">
        <v>1193.7038741400002</v>
      </c>
      <c r="L64" s="129">
        <v>5698.2714845099999</v>
      </c>
      <c r="M64" s="129">
        <v>5642.3020724500002</v>
      </c>
      <c r="N64" s="129">
        <v>55.969412060000003</v>
      </c>
      <c r="O64" s="129">
        <v>-4.2520766200000004</v>
      </c>
      <c r="P64" s="129">
        <v>622.60576837999997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7096.4180965300002</v>
      </c>
      <c r="C65" s="41">
        <v>20.928865070000001</v>
      </c>
      <c r="D65" s="129">
        <v>16.71551921</v>
      </c>
      <c r="E65" s="129">
        <v>4.2133458599999996</v>
      </c>
      <c r="F65" s="129">
        <v>25.081580410000001</v>
      </c>
      <c r="G65" s="129">
        <v>4.6400975600000001</v>
      </c>
      <c r="H65" s="129">
        <v>20.44148285</v>
      </c>
      <c r="I65" s="129">
        <v>1406.98075786</v>
      </c>
      <c r="J65" s="129">
        <v>119.85608612</v>
      </c>
      <c r="K65" s="129">
        <v>1287.1246717399999</v>
      </c>
      <c r="L65" s="129">
        <v>5643.4268931900006</v>
      </c>
      <c r="M65" s="129">
        <v>5584.9829878</v>
      </c>
      <c r="N65" s="129">
        <v>58.443905389999998</v>
      </c>
      <c r="O65" s="129">
        <v>1.3895609100000001</v>
      </c>
      <c r="P65" s="129">
        <v>628.17052639000008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7008.1910384800003</v>
      </c>
      <c r="C66" s="41">
        <v>22.334882559999997</v>
      </c>
      <c r="D66" s="129">
        <v>17.045799549999998</v>
      </c>
      <c r="E66" s="129">
        <v>5.2890830100000006</v>
      </c>
      <c r="F66" s="129">
        <v>25.40990274</v>
      </c>
      <c r="G66" s="129">
        <v>4.9792541900000007</v>
      </c>
      <c r="H66" s="129">
        <v>20.430648550000001</v>
      </c>
      <c r="I66" s="129">
        <v>1344.7120282500002</v>
      </c>
      <c r="J66" s="129">
        <v>126.20903771</v>
      </c>
      <c r="K66" s="129">
        <v>1218.5029905400002</v>
      </c>
      <c r="L66" s="129">
        <v>5615.73422493</v>
      </c>
      <c r="M66" s="129">
        <v>5555.5748621099992</v>
      </c>
      <c r="N66" s="129">
        <v>60.159362820000005</v>
      </c>
      <c r="O66" s="129">
        <v>-0.96411274000000002</v>
      </c>
      <c r="P66" s="129">
        <v>613.38961251000001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6879.6411660399999</v>
      </c>
      <c r="C67" s="41">
        <v>24.293172980000001</v>
      </c>
      <c r="D67" s="129">
        <v>18.16739613</v>
      </c>
      <c r="E67" s="129">
        <v>6.1257768500000003</v>
      </c>
      <c r="F67" s="129">
        <v>25.313747790000001</v>
      </c>
      <c r="G67" s="129">
        <v>5.90074553</v>
      </c>
      <c r="H67" s="129">
        <v>19.413002259999999</v>
      </c>
      <c r="I67" s="129">
        <v>1672.2159230799998</v>
      </c>
      <c r="J67" s="129">
        <v>132.44877810999998</v>
      </c>
      <c r="K67" s="129">
        <v>1539.7671449699999</v>
      </c>
      <c r="L67" s="129">
        <v>5157.8183221899999</v>
      </c>
      <c r="M67" s="129">
        <v>5093.22815335</v>
      </c>
      <c r="N67" s="129">
        <v>64.59016883999999</v>
      </c>
      <c r="O67" s="129">
        <v>-0.56873879000000027</v>
      </c>
      <c r="P67" s="129">
        <v>138.42836160000002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7094.8145416099997</v>
      </c>
      <c r="C68" s="41">
        <v>23.914692700000003</v>
      </c>
      <c r="D68" s="129">
        <v>18.22359921</v>
      </c>
      <c r="E68" s="129">
        <v>5.691093490000001</v>
      </c>
      <c r="F68" s="129">
        <v>19.013258789999998</v>
      </c>
      <c r="G68" s="129">
        <v>4.3621815100000001</v>
      </c>
      <c r="H68" s="129">
        <v>14.651077279999999</v>
      </c>
      <c r="I68" s="129">
        <v>1636.99625801</v>
      </c>
      <c r="J68" s="129">
        <v>141.79138879999999</v>
      </c>
      <c r="K68" s="129">
        <v>1495.2048692100002</v>
      </c>
      <c r="L68" s="129">
        <v>5414.8903321099988</v>
      </c>
      <c r="M68" s="129">
        <v>5348.4492747899994</v>
      </c>
      <c r="N68" s="129">
        <v>66.441057319999999</v>
      </c>
      <c r="O68" s="129">
        <v>-5.0198822399999994</v>
      </c>
      <c r="P68" s="129">
        <v>142.80531404999999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7085.80290203</v>
      </c>
      <c r="C69" s="41">
        <v>26.862971850000001</v>
      </c>
      <c r="D69" s="129">
        <v>17.875349529999998</v>
      </c>
      <c r="E69" s="129">
        <v>8.9876223200000016</v>
      </c>
      <c r="F69" s="129">
        <v>20.281819929999997</v>
      </c>
      <c r="G69" s="129">
        <v>6.2566455799999998</v>
      </c>
      <c r="H69" s="129">
        <v>14.02517435</v>
      </c>
      <c r="I69" s="129">
        <v>1528.0678981199999</v>
      </c>
      <c r="J69" s="129">
        <v>174.55925894000001</v>
      </c>
      <c r="K69" s="129">
        <v>1353.5086391799998</v>
      </c>
      <c r="L69" s="129">
        <v>5510.5902121300005</v>
      </c>
      <c r="M69" s="129">
        <v>5434.1736909900001</v>
      </c>
      <c r="N69" s="129">
        <v>76.41652114</v>
      </c>
      <c r="O69" s="129">
        <v>-3.9815586299999999</v>
      </c>
      <c r="P69" s="129">
        <v>130.98246692000001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7513.0844745599989</v>
      </c>
      <c r="C70" s="41">
        <v>22.693812919999999</v>
      </c>
      <c r="D70" s="129">
        <v>17.607701120000002</v>
      </c>
      <c r="E70" s="129">
        <v>5.0861117999999994</v>
      </c>
      <c r="F70" s="129">
        <v>15.17731298</v>
      </c>
      <c r="G70" s="129">
        <v>3.45095215</v>
      </c>
      <c r="H70" s="129">
        <v>11.726360830000001</v>
      </c>
      <c r="I70" s="129">
        <v>1658.5824279799999</v>
      </c>
      <c r="J70" s="129">
        <v>152.49496932</v>
      </c>
      <c r="K70" s="129">
        <v>1506.08745866</v>
      </c>
      <c r="L70" s="129">
        <v>5816.6309206799997</v>
      </c>
      <c r="M70" s="129">
        <v>5754.9992722400002</v>
      </c>
      <c r="N70" s="129">
        <v>61.631648439999999</v>
      </c>
      <c r="O70" s="129">
        <v>-5.5548834099999995</v>
      </c>
      <c r="P70" s="129">
        <v>126.04813978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7535.4211526599993</v>
      </c>
      <c r="C71" s="41">
        <v>27.141499410000002</v>
      </c>
      <c r="D71" s="129">
        <v>19.170141340000001</v>
      </c>
      <c r="E71" s="129">
        <v>7.97135807</v>
      </c>
      <c r="F71" s="129">
        <v>17.141289759999999</v>
      </c>
      <c r="G71" s="129">
        <v>6.0307682400000004</v>
      </c>
      <c r="H71" s="129">
        <v>11.110521519999999</v>
      </c>
      <c r="I71" s="129">
        <v>1615.7456561899999</v>
      </c>
      <c r="J71" s="129">
        <v>160.43681100999999</v>
      </c>
      <c r="K71" s="129">
        <v>1455.3088451799999</v>
      </c>
      <c r="L71" s="129">
        <v>5875.3927072999995</v>
      </c>
      <c r="M71" s="129">
        <v>5807.7180951499995</v>
      </c>
      <c r="N71" s="129">
        <v>67.674612150000002</v>
      </c>
      <c r="O71" s="129">
        <v>-8.1104735000000012</v>
      </c>
      <c r="P71" s="129">
        <v>129.07625888999999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7681.8951389800004</v>
      </c>
      <c r="C72" s="41">
        <v>25.441181869999998</v>
      </c>
      <c r="D72" s="129">
        <v>19.130700789999999</v>
      </c>
      <c r="E72" s="129">
        <v>6.3104810799999997</v>
      </c>
      <c r="F72" s="129">
        <v>20.97064327</v>
      </c>
      <c r="G72" s="129">
        <v>7.9797751200000002</v>
      </c>
      <c r="H72" s="129">
        <v>12.990868150000001</v>
      </c>
      <c r="I72" s="129">
        <v>1555.3414551999999</v>
      </c>
      <c r="J72" s="129">
        <v>179.82434016000002</v>
      </c>
      <c r="K72" s="129">
        <v>1375.5171150400001</v>
      </c>
      <c r="L72" s="129">
        <v>6080.1418586399996</v>
      </c>
      <c r="M72" s="129">
        <v>6006.1797213699992</v>
      </c>
      <c r="N72" s="129">
        <v>73.962137269999999</v>
      </c>
      <c r="O72" s="129">
        <v>-4.1425811799999996</v>
      </c>
      <c r="P72" s="129">
        <v>188.17136359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7538.1016301999989</v>
      </c>
      <c r="C73" s="41">
        <v>31.386411389999999</v>
      </c>
      <c r="D73" s="129">
        <v>25.256135440000001</v>
      </c>
      <c r="E73" s="129">
        <v>6.1302759499999988</v>
      </c>
      <c r="F73" s="129">
        <v>20.348162429999999</v>
      </c>
      <c r="G73" s="129">
        <v>7.7190939600000004</v>
      </c>
      <c r="H73" s="129">
        <v>12.62906847</v>
      </c>
      <c r="I73" s="129">
        <v>1505.7611056699998</v>
      </c>
      <c r="J73" s="129">
        <v>166.14850452000002</v>
      </c>
      <c r="K73" s="129">
        <v>1339.6126011499998</v>
      </c>
      <c r="L73" s="129">
        <v>5980.6059507099999</v>
      </c>
      <c r="M73" s="129">
        <v>5903.4829581600006</v>
      </c>
      <c r="N73" s="129">
        <v>77.122992550000006</v>
      </c>
      <c r="O73" s="129">
        <v>-4.32876013</v>
      </c>
      <c r="P73" s="129">
        <v>125.56749368000001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7679.6506141099999</v>
      </c>
      <c r="C74" s="41">
        <v>31.856096790000002</v>
      </c>
      <c r="D74" s="129">
        <v>26.78299968</v>
      </c>
      <c r="E74" s="129">
        <v>5.07309711</v>
      </c>
      <c r="F74" s="129">
        <v>18.858835879999997</v>
      </c>
      <c r="G74" s="129">
        <v>6.7462416599999999</v>
      </c>
      <c r="H74" s="129">
        <v>12.11259422</v>
      </c>
      <c r="I74" s="129">
        <v>1664.7880370000003</v>
      </c>
      <c r="J74" s="129">
        <v>165.78315218</v>
      </c>
      <c r="K74" s="129">
        <v>1499.0048848199999</v>
      </c>
      <c r="L74" s="129">
        <v>5964.1476444400005</v>
      </c>
      <c r="M74" s="129">
        <v>5887.5396124800009</v>
      </c>
      <c r="N74" s="129">
        <v>76.608031959999991</v>
      </c>
      <c r="O74" s="129">
        <v>-2.35371028</v>
      </c>
      <c r="P74" s="129">
        <v>116.41192650999999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8062.2305516699998</v>
      </c>
      <c r="C75" s="41">
        <v>30.41445671</v>
      </c>
      <c r="D75" s="129">
        <v>25.217687060000003</v>
      </c>
      <c r="E75" s="129">
        <v>5.1967696500000002</v>
      </c>
      <c r="F75" s="129">
        <v>19.625356480000001</v>
      </c>
      <c r="G75" s="129">
        <v>7.7140569999999995</v>
      </c>
      <c r="H75" s="129">
        <v>11.91129948</v>
      </c>
      <c r="I75" s="129">
        <v>2014.8709006000001</v>
      </c>
      <c r="J75" s="129">
        <v>213.35614132000001</v>
      </c>
      <c r="K75" s="129">
        <v>1801.5147592800001</v>
      </c>
      <c r="L75" s="129">
        <v>5997.3198378799998</v>
      </c>
      <c r="M75" s="129">
        <v>5911.4873250700002</v>
      </c>
      <c r="N75" s="129">
        <v>85.832512809999997</v>
      </c>
      <c r="O75" s="129">
        <v>-8.9395906099999998</v>
      </c>
      <c r="P75" s="129">
        <v>115.19948226999999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8243.3664515700002</v>
      </c>
      <c r="C76" s="41">
        <v>32.45478438</v>
      </c>
      <c r="D76" s="129">
        <v>25.16518765</v>
      </c>
      <c r="E76" s="129">
        <v>7.2895967299999986</v>
      </c>
      <c r="F76" s="129">
        <v>20.481580659999999</v>
      </c>
      <c r="G76" s="129">
        <v>8.7798503399999994</v>
      </c>
      <c r="H76" s="129">
        <v>11.701730319999999</v>
      </c>
      <c r="I76" s="129">
        <v>2110.0259121200002</v>
      </c>
      <c r="J76" s="129">
        <v>214.86005096</v>
      </c>
      <c r="K76" s="129">
        <v>1895.1658611600003</v>
      </c>
      <c r="L76" s="129">
        <v>6080.4041744099995</v>
      </c>
      <c r="M76" s="129">
        <v>6004.752032280001</v>
      </c>
      <c r="N76" s="129">
        <v>75.652142129999987</v>
      </c>
      <c r="O76" s="129">
        <v>-4.9288178199999999</v>
      </c>
      <c r="P76" s="129">
        <v>108.92969149999999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8337.4759255499994</v>
      </c>
      <c r="C77" s="41">
        <v>33.956361010000002</v>
      </c>
      <c r="D77" s="129">
        <v>26.12054526</v>
      </c>
      <c r="E77" s="129">
        <v>7.8358157500000001</v>
      </c>
      <c r="F77" s="129">
        <v>16.946248100000002</v>
      </c>
      <c r="G77" s="129">
        <v>9.1274999999999995</v>
      </c>
      <c r="H77" s="129">
        <v>7.8187481000000005</v>
      </c>
      <c r="I77" s="129">
        <v>2131.5166657499999</v>
      </c>
      <c r="J77" s="129">
        <v>236.24049183000002</v>
      </c>
      <c r="K77" s="129">
        <v>1895.27617392</v>
      </c>
      <c r="L77" s="129">
        <v>6155.0566506900004</v>
      </c>
      <c r="M77" s="129">
        <v>6076.78422761</v>
      </c>
      <c r="N77" s="129">
        <v>78.27242308000001</v>
      </c>
      <c r="O77" s="129">
        <v>-2.3559680700000003</v>
      </c>
      <c r="P77" s="129">
        <v>105.77412265000001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8391.5325004900005</v>
      </c>
      <c r="C78" s="41">
        <v>41.330457360000004</v>
      </c>
      <c r="D78" s="129">
        <v>26.380409930000006</v>
      </c>
      <c r="E78" s="129">
        <v>14.95004743</v>
      </c>
      <c r="F78" s="129">
        <v>17.459557969999999</v>
      </c>
      <c r="G78" s="129">
        <v>9.1695649500000016</v>
      </c>
      <c r="H78" s="129">
        <v>8.2899930200000007</v>
      </c>
      <c r="I78" s="129">
        <v>2035.6678915700002</v>
      </c>
      <c r="J78" s="129">
        <v>238.19247268999999</v>
      </c>
      <c r="K78" s="129">
        <v>1797.47541888</v>
      </c>
      <c r="L78" s="129">
        <v>6297.0745935899995</v>
      </c>
      <c r="M78" s="129">
        <v>6213.7963711100001</v>
      </c>
      <c r="N78" s="129">
        <v>83.278222479999997</v>
      </c>
      <c r="O78" s="129">
        <v>-4.2001709399999996</v>
      </c>
      <c r="P78" s="129">
        <v>109.87603795999999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8525.3213934000014</v>
      </c>
      <c r="C79" s="41">
        <v>37.657221609999993</v>
      </c>
      <c r="D79" s="129">
        <v>25.99995595</v>
      </c>
      <c r="E79" s="129">
        <v>11.65726566</v>
      </c>
      <c r="F79" s="129">
        <v>18.6214093</v>
      </c>
      <c r="G79" s="129">
        <v>10.25830025</v>
      </c>
      <c r="H79" s="129">
        <v>8.363109050000002</v>
      </c>
      <c r="I79" s="129">
        <v>2099.07484785</v>
      </c>
      <c r="J79" s="129">
        <v>228.19429651000002</v>
      </c>
      <c r="K79" s="129">
        <v>1870.88055134</v>
      </c>
      <c r="L79" s="129">
        <v>6369.9679146399994</v>
      </c>
      <c r="M79" s="129">
        <v>6290.6889605599999</v>
      </c>
      <c r="N79" s="129">
        <v>79.278954080000005</v>
      </c>
      <c r="O79" s="129">
        <v>-4.1319770299999998</v>
      </c>
      <c r="P79" s="129">
        <v>105.2799211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8571.7865113000007</v>
      </c>
      <c r="C80" s="41">
        <v>39.400410069999992</v>
      </c>
      <c r="D80" s="129">
        <v>27.888363719999997</v>
      </c>
      <c r="E80" s="129">
        <v>11.512046349999999</v>
      </c>
      <c r="F80" s="129">
        <v>20.114560570000002</v>
      </c>
      <c r="G80" s="129">
        <v>12.266755750000002</v>
      </c>
      <c r="H80" s="129">
        <v>7.8478048199999995</v>
      </c>
      <c r="I80" s="129">
        <v>2188.14618488</v>
      </c>
      <c r="J80" s="129">
        <v>198.57769941000001</v>
      </c>
      <c r="K80" s="129">
        <v>1989.56848547</v>
      </c>
      <c r="L80" s="129">
        <v>6324.1253557799992</v>
      </c>
      <c r="M80" s="129">
        <v>6243.7102020699995</v>
      </c>
      <c r="N80" s="129">
        <v>80.415153709999998</v>
      </c>
      <c r="O80" s="129">
        <v>-4.6620655500000003</v>
      </c>
      <c r="P80" s="129">
        <v>112.94059629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8741.2345056699996</v>
      </c>
      <c r="C81" s="41">
        <v>40.359153800000001</v>
      </c>
      <c r="D81" s="129">
        <v>29.077091379999999</v>
      </c>
      <c r="E81" s="129">
        <v>11.282062420000001</v>
      </c>
      <c r="F81" s="129">
        <v>19.510312450000001</v>
      </c>
      <c r="G81" s="129">
        <v>11.51969961</v>
      </c>
      <c r="H81" s="129">
        <v>7.9906128399999998</v>
      </c>
      <c r="I81" s="129">
        <v>2368.2361977800001</v>
      </c>
      <c r="J81" s="129">
        <v>186.67469060000002</v>
      </c>
      <c r="K81" s="129">
        <v>2181.5615071800003</v>
      </c>
      <c r="L81" s="129">
        <v>6313.1288416400002</v>
      </c>
      <c r="M81" s="129">
        <v>6237.2886826699996</v>
      </c>
      <c r="N81" s="129">
        <v>75.840158970000005</v>
      </c>
      <c r="O81" s="129">
        <v>-32.365127389999998</v>
      </c>
      <c r="P81" s="129">
        <v>110.50714412000001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9270.5251733599998</v>
      </c>
      <c r="C82" s="41">
        <v>39.107247649999991</v>
      </c>
      <c r="D82" s="129">
        <v>27.706600469999994</v>
      </c>
      <c r="E82" s="129">
        <v>11.40064718</v>
      </c>
      <c r="F82" s="129">
        <v>17.032591440000001</v>
      </c>
      <c r="G82" s="129">
        <v>11.060280649999999</v>
      </c>
      <c r="H82" s="129">
        <v>5.9723107899999999</v>
      </c>
      <c r="I82" s="129">
        <v>2745.6569124099997</v>
      </c>
      <c r="J82" s="129">
        <v>202.72784841999999</v>
      </c>
      <c r="K82" s="129">
        <v>2542.92906399</v>
      </c>
      <c r="L82" s="129">
        <v>6468.7284218600007</v>
      </c>
      <c r="M82" s="129">
        <v>6382.1094888999996</v>
      </c>
      <c r="N82" s="129">
        <v>86.618932959999995</v>
      </c>
      <c r="O82" s="129">
        <v>-1.7406757099999999</v>
      </c>
      <c r="P82" s="129">
        <v>114.13264599999999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8964.6829580199992</v>
      </c>
      <c r="C83" s="41">
        <v>35.34721742</v>
      </c>
      <c r="D83" s="129">
        <v>27.032146349999998</v>
      </c>
      <c r="E83" s="129">
        <v>8.3150710700000001</v>
      </c>
      <c r="F83" s="129">
        <v>19.819902949999999</v>
      </c>
      <c r="G83" s="129">
        <v>14.18732065</v>
      </c>
      <c r="H83" s="129">
        <v>5.6325823000000002</v>
      </c>
      <c r="I83" s="129">
        <v>2565.4851680800002</v>
      </c>
      <c r="J83" s="129">
        <v>224.44306330000001</v>
      </c>
      <c r="K83" s="129">
        <v>2341.04210478</v>
      </c>
      <c r="L83" s="129">
        <v>6344.0306695700001</v>
      </c>
      <c r="M83" s="129">
        <v>6249.6611484799996</v>
      </c>
      <c r="N83" s="129">
        <v>94.369521090000006</v>
      </c>
      <c r="O83" s="129">
        <v>-4.6194721000000003</v>
      </c>
      <c r="P83" s="129">
        <v>116.43758647000001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8897.8065452899991</v>
      </c>
      <c r="C84" s="41">
        <v>37.627995210000002</v>
      </c>
      <c r="D84" s="129">
        <v>27.358537120000005</v>
      </c>
      <c r="E84" s="129">
        <v>10.269458089999999</v>
      </c>
      <c r="F84" s="129">
        <v>18.071173340000001</v>
      </c>
      <c r="G84" s="129">
        <v>12.90036787</v>
      </c>
      <c r="H84" s="129">
        <v>5.1708054700000003</v>
      </c>
      <c r="I84" s="129">
        <v>2422.1280879200003</v>
      </c>
      <c r="J84" s="129">
        <v>227.36807760000002</v>
      </c>
      <c r="K84" s="129">
        <v>2194.7600103199998</v>
      </c>
      <c r="L84" s="129">
        <v>6419.9792888200009</v>
      </c>
      <c r="M84" s="129">
        <v>6322.7289044899999</v>
      </c>
      <c r="N84" s="129">
        <v>97.250384330000003</v>
      </c>
      <c r="O84" s="129">
        <v>-2.8325155799999999</v>
      </c>
      <c r="P84" s="129">
        <v>121.28650612000001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9226.8660431600001</v>
      </c>
      <c r="C85" s="41">
        <v>35.13766167</v>
      </c>
      <c r="D85" s="129">
        <v>27.305121820000004</v>
      </c>
      <c r="E85" s="129">
        <v>7.8325398500000007</v>
      </c>
      <c r="F85" s="129">
        <v>22.122883999999999</v>
      </c>
      <c r="G85" s="129">
        <v>11.769959</v>
      </c>
      <c r="H85" s="129">
        <v>10.352924999999999</v>
      </c>
      <c r="I85" s="129">
        <v>2637.6310416199999</v>
      </c>
      <c r="J85" s="129">
        <v>210.73697688999999</v>
      </c>
      <c r="K85" s="129">
        <v>2426.8940647300001</v>
      </c>
      <c r="L85" s="129">
        <v>6531.9744558700004</v>
      </c>
      <c r="M85" s="129">
        <v>6436.3703613899997</v>
      </c>
      <c r="N85" s="129">
        <v>95.604094480000001</v>
      </c>
      <c r="O85" s="129">
        <v>-8.3638558399999994</v>
      </c>
      <c r="P85" s="129">
        <v>121.51686371000001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9240.1092426699997</v>
      </c>
      <c r="C86" s="41">
        <v>37.445647099999995</v>
      </c>
      <c r="D86" s="129">
        <v>26.739838769999999</v>
      </c>
      <c r="E86" s="129">
        <v>10.70580833</v>
      </c>
      <c r="F86" s="129">
        <v>18.375170489999999</v>
      </c>
      <c r="G86" s="129">
        <v>8.1042863900000004</v>
      </c>
      <c r="H86" s="129">
        <v>10.2708841</v>
      </c>
      <c r="I86" s="129">
        <v>2587.4700406500001</v>
      </c>
      <c r="J86" s="129">
        <v>178.05545266000001</v>
      </c>
      <c r="K86" s="129">
        <v>2409.4145879900002</v>
      </c>
      <c r="L86" s="129">
        <v>6596.8183844300002</v>
      </c>
      <c r="M86" s="129">
        <v>6503.1296816499998</v>
      </c>
      <c r="N86" s="129">
        <v>93.68870278</v>
      </c>
      <c r="O86" s="129">
        <v>-8.7928410100000001</v>
      </c>
      <c r="P86" s="129">
        <v>117.62017066999999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9388.26769565</v>
      </c>
      <c r="C87" s="41">
        <v>33.211447039999996</v>
      </c>
      <c r="D87" s="129">
        <v>26.653309270000001</v>
      </c>
      <c r="E87" s="129">
        <v>6.5581377700000001</v>
      </c>
      <c r="F87" s="129">
        <v>20.765600029999998</v>
      </c>
      <c r="G87" s="129">
        <v>10.280172869999999</v>
      </c>
      <c r="H87" s="129">
        <v>10.48542716</v>
      </c>
      <c r="I87" s="129">
        <v>2720.7912801500001</v>
      </c>
      <c r="J87" s="129">
        <v>141.72072583000002</v>
      </c>
      <c r="K87" s="129">
        <v>2579.0705543199997</v>
      </c>
      <c r="L87" s="129">
        <v>6613.4993684300007</v>
      </c>
      <c r="M87" s="129">
        <v>6520.0304227500001</v>
      </c>
      <c r="N87" s="129">
        <v>93.468945680000019</v>
      </c>
      <c r="O87" s="129">
        <v>-5.8930483700000007</v>
      </c>
      <c r="P87" s="129">
        <v>115.7037464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9346.5313173899995</v>
      </c>
      <c r="C88" s="41">
        <v>35.847923890000004</v>
      </c>
      <c r="D88" s="129">
        <v>26.27003801</v>
      </c>
      <c r="E88" s="129">
        <v>9.5778858799999984</v>
      </c>
      <c r="F88" s="129">
        <v>27.8216885</v>
      </c>
      <c r="G88" s="129">
        <v>10.28512709</v>
      </c>
      <c r="H88" s="129">
        <v>17.536561410000001</v>
      </c>
      <c r="I88" s="129">
        <v>2521.7740151799999</v>
      </c>
      <c r="J88" s="129">
        <v>127.32339004000002</v>
      </c>
      <c r="K88" s="129">
        <v>2394.4506251399998</v>
      </c>
      <c r="L88" s="129">
        <v>6761.0876898200004</v>
      </c>
      <c r="M88" s="129">
        <v>6666.8152642599998</v>
      </c>
      <c r="N88" s="129">
        <v>94.272425559999988</v>
      </c>
      <c r="O88" s="129">
        <v>-23.912448319999999</v>
      </c>
      <c r="P88" s="129">
        <v>110.94771155999999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10001.417476959999</v>
      </c>
      <c r="C89" s="41">
        <v>37.997866680000001</v>
      </c>
      <c r="D89" s="129">
        <v>26.7363195</v>
      </c>
      <c r="E89" s="129">
        <v>11.261547179999999</v>
      </c>
      <c r="F89" s="129">
        <v>26.088288300000002</v>
      </c>
      <c r="G89" s="129">
        <v>8.8867214200000006</v>
      </c>
      <c r="H89" s="129">
        <v>17.201566880000001</v>
      </c>
      <c r="I89" s="129">
        <v>3178.12033733</v>
      </c>
      <c r="J89" s="129">
        <v>145.85301397000001</v>
      </c>
      <c r="K89" s="129">
        <v>3032.2673233600003</v>
      </c>
      <c r="L89" s="129">
        <v>6759.2109846499989</v>
      </c>
      <c r="M89" s="129">
        <v>6661.2691327600005</v>
      </c>
      <c r="N89" s="129">
        <v>97.941851890000009</v>
      </c>
      <c r="O89" s="129">
        <v>-6.2144477</v>
      </c>
      <c r="P89" s="129">
        <v>106.72779689000001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9827.9540959700007</v>
      </c>
      <c r="C90" s="41">
        <v>27.91212247</v>
      </c>
      <c r="D90" s="129">
        <v>16.25667953</v>
      </c>
      <c r="E90" s="129">
        <v>11.655442939999999</v>
      </c>
      <c r="F90" s="129">
        <v>25.525762199999999</v>
      </c>
      <c r="G90" s="129">
        <v>8.53603208</v>
      </c>
      <c r="H90" s="129">
        <v>16.989730120000001</v>
      </c>
      <c r="I90" s="129">
        <v>2961.0097060200001</v>
      </c>
      <c r="J90" s="129">
        <v>134.98869673000002</v>
      </c>
      <c r="K90" s="129">
        <v>2826.0210092900002</v>
      </c>
      <c r="L90" s="129">
        <v>6813.5065052800001</v>
      </c>
      <c r="M90" s="129">
        <v>6714.0119193700011</v>
      </c>
      <c r="N90" s="129">
        <v>99.494585910000012</v>
      </c>
      <c r="O90" s="129">
        <v>-3.3023014000000002</v>
      </c>
      <c r="P90" s="129">
        <v>106.45068366000001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10131.443846759999</v>
      </c>
      <c r="C91" s="41">
        <v>31.6482469</v>
      </c>
      <c r="D91" s="129">
        <v>18.42017787</v>
      </c>
      <c r="E91" s="129">
        <v>13.228069029999999</v>
      </c>
      <c r="F91" s="129">
        <v>25.20608275</v>
      </c>
      <c r="G91" s="129">
        <v>10.1511666</v>
      </c>
      <c r="H91" s="129">
        <v>15.054916149999999</v>
      </c>
      <c r="I91" s="129">
        <v>3066.6704420699998</v>
      </c>
      <c r="J91" s="129">
        <v>135.43409423</v>
      </c>
      <c r="K91" s="129">
        <v>2931.2363478399998</v>
      </c>
      <c r="L91" s="129">
        <v>7007.9190750400003</v>
      </c>
      <c r="M91" s="129">
        <v>6909.28851106</v>
      </c>
      <c r="N91" s="129">
        <v>98.630563979999991</v>
      </c>
      <c r="O91" s="129">
        <v>-7.1258798100000007</v>
      </c>
      <c r="P91" s="129">
        <v>110.18069344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10046.444156809999</v>
      </c>
      <c r="C92" s="41">
        <v>30.0802935</v>
      </c>
      <c r="D92" s="129">
        <v>18.342726599999999</v>
      </c>
      <c r="E92" s="129">
        <v>11.737566899999999</v>
      </c>
      <c r="F92" s="129">
        <v>23.92520846</v>
      </c>
      <c r="G92" s="129">
        <v>8.8631150299999995</v>
      </c>
      <c r="H92" s="129">
        <v>15.062093430000001</v>
      </c>
      <c r="I92" s="129">
        <v>2923.9309169800003</v>
      </c>
      <c r="J92" s="129">
        <v>138.23558806</v>
      </c>
      <c r="K92" s="129">
        <v>2785.6953289200001</v>
      </c>
      <c r="L92" s="129">
        <v>7068.5077378699998</v>
      </c>
      <c r="M92" s="129">
        <v>6953.6932729699993</v>
      </c>
      <c r="N92" s="129">
        <v>114.8144649</v>
      </c>
      <c r="O92" s="129">
        <v>-16.863986879999999</v>
      </c>
      <c r="P92" s="129">
        <v>108.12240976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9842.2100067299998</v>
      </c>
      <c r="C93" s="41">
        <v>30.365167120000002</v>
      </c>
      <c r="D93" s="129">
        <v>18.348548739999998</v>
      </c>
      <c r="E93" s="129">
        <v>12.016618379999997</v>
      </c>
      <c r="F93" s="129">
        <v>24.054447560000003</v>
      </c>
      <c r="G93" s="129">
        <v>9.1066993299999996</v>
      </c>
      <c r="H93" s="129">
        <v>14.947748230000002</v>
      </c>
      <c r="I93" s="129">
        <v>2535.5363830200004</v>
      </c>
      <c r="J93" s="129">
        <v>169.24731033</v>
      </c>
      <c r="K93" s="129">
        <v>2366.2890726899996</v>
      </c>
      <c r="L93" s="129">
        <v>7252.2540090299999</v>
      </c>
      <c r="M93" s="129">
        <v>7132.596882920001</v>
      </c>
      <c r="N93" s="129">
        <v>119.65712611000001</v>
      </c>
      <c r="O93" s="129">
        <v>-5.1857507400000005</v>
      </c>
      <c r="P93" s="129">
        <v>109.92808119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10116.88378271</v>
      </c>
      <c r="C94" s="41">
        <v>32.264882529999994</v>
      </c>
      <c r="D94" s="129">
        <v>22.258177779999997</v>
      </c>
      <c r="E94" s="129">
        <v>10.006704749999999</v>
      </c>
      <c r="F94" s="129">
        <v>8.8064054699999996</v>
      </c>
      <c r="G94" s="129">
        <v>4.0127215899999999</v>
      </c>
      <c r="H94" s="129">
        <v>4.7936838799999997</v>
      </c>
      <c r="I94" s="129">
        <v>2511.31052516</v>
      </c>
      <c r="J94" s="129">
        <v>221.74586259999998</v>
      </c>
      <c r="K94" s="129">
        <v>2289.5646625599998</v>
      </c>
      <c r="L94" s="129">
        <v>7564.5019695499996</v>
      </c>
      <c r="M94" s="129">
        <v>7451.9635797799992</v>
      </c>
      <c r="N94" s="129">
        <v>112.53838976999998</v>
      </c>
      <c r="O94" s="129">
        <v>-7.8624541299999997</v>
      </c>
      <c r="P94" s="129">
        <v>114.09215833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10168.28912945</v>
      </c>
      <c r="C95" s="41">
        <v>32.132471940000002</v>
      </c>
      <c r="D95" s="129">
        <v>19.381195550000001</v>
      </c>
      <c r="E95" s="129">
        <v>12.751276389999999</v>
      </c>
      <c r="F95" s="129">
        <v>12.210162159999999</v>
      </c>
      <c r="G95" s="129">
        <v>8.1996260099999994</v>
      </c>
      <c r="H95" s="129">
        <v>4.0105361500000001</v>
      </c>
      <c r="I95" s="129">
        <v>2594.4673540799995</v>
      </c>
      <c r="J95" s="129">
        <v>195.02018290999999</v>
      </c>
      <c r="K95" s="129">
        <v>2399.4471711699998</v>
      </c>
      <c r="L95" s="129">
        <v>7529.4791412699997</v>
      </c>
      <c r="M95" s="129">
        <v>7409.3156429199998</v>
      </c>
      <c r="N95" s="129">
        <v>120.16349835</v>
      </c>
      <c r="O95" s="129">
        <v>-6.1200192600000003</v>
      </c>
      <c r="P95" s="129">
        <v>115.34279219000001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10173.41744519</v>
      </c>
      <c r="C96" s="41">
        <v>38.422009930000002</v>
      </c>
      <c r="D96" s="129">
        <v>27.074128609999999</v>
      </c>
      <c r="E96" s="129">
        <v>11.347881319999999</v>
      </c>
      <c r="F96" s="129">
        <v>22.6827887</v>
      </c>
      <c r="G96" s="129">
        <v>6.9400251399999995</v>
      </c>
      <c r="H96" s="129">
        <v>15.74276356</v>
      </c>
      <c r="I96" s="129">
        <v>2680.9738321100003</v>
      </c>
      <c r="J96" s="129">
        <v>156.00335958999997</v>
      </c>
      <c r="K96" s="129">
        <v>2524.9704725199999</v>
      </c>
      <c r="L96" s="129">
        <v>7431.3388144499995</v>
      </c>
      <c r="M96" s="129">
        <v>7303.2278512899993</v>
      </c>
      <c r="N96" s="129">
        <v>128.11096316000001</v>
      </c>
      <c r="O96" s="129">
        <v>-6.8160764499999997</v>
      </c>
      <c r="P96" s="129">
        <v>89.435658480000001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10063.184812</v>
      </c>
      <c r="C97" s="41">
        <v>52.595258149999992</v>
      </c>
      <c r="D97" s="129">
        <v>38.757277610000003</v>
      </c>
      <c r="E97" s="129">
        <v>13.837980539999998</v>
      </c>
      <c r="F97" s="129">
        <v>21.731106169999997</v>
      </c>
      <c r="G97" s="129">
        <v>5.8508286599999995</v>
      </c>
      <c r="H97" s="129">
        <v>15.880277510000001</v>
      </c>
      <c r="I97" s="129">
        <v>2600.4345176900001</v>
      </c>
      <c r="J97" s="129">
        <v>150.62990395</v>
      </c>
      <c r="K97" s="129">
        <v>2449.8046137400001</v>
      </c>
      <c r="L97" s="129">
        <v>7388.42392999</v>
      </c>
      <c r="M97" s="129">
        <v>7266.5300240600009</v>
      </c>
      <c r="N97" s="129">
        <v>121.89390593</v>
      </c>
      <c r="O97" s="129">
        <v>-1.2804064100000001</v>
      </c>
      <c r="P97" s="129">
        <v>86.753689190000003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10290.35894727</v>
      </c>
      <c r="C98" s="41">
        <v>58.740022050000007</v>
      </c>
      <c r="D98" s="129">
        <v>38.621596089999997</v>
      </c>
      <c r="E98" s="129">
        <v>20.11842596</v>
      </c>
      <c r="F98" s="129">
        <v>21.495433680000001</v>
      </c>
      <c r="G98" s="129">
        <v>5.8354826600000003</v>
      </c>
      <c r="H98" s="129">
        <v>15.659951019999999</v>
      </c>
      <c r="I98" s="129">
        <v>2712.3804503200004</v>
      </c>
      <c r="J98" s="129">
        <v>139.21520117</v>
      </c>
      <c r="K98" s="129">
        <v>2573.1652491500004</v>
      </c>
      <c r="L98" s="129">
        <v>7497.7430412199992</v>
      </c>
      <c r="M98" s="129">
        <v>7377.9473429099999</v>
      </c>
      <c r="N98" s="129">
        <v>119.79569830999999</v>
      </c>
      <c r="O98" s="129">
        <v>-13.91146483</v>
      </c>
      <c r="P98" s="129">
        <v>87.906266619999997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10397.39117314</v>
      </c>
      <c r="C99" s="41">
        <v>54.813718370000004</v>
      </c>
      <c r="D99" s="129">
        <v>38.176975220000003</v>
      </c>
      <c r="E99" s="129">
        <v>16.636743150000001</v>
      </c>
      <c r="F99" s="129">
        <v>27.292609039999999</v>
      </c>
      <c r="G99" s="129">
        <v>7.7335185299999996</v>
      </c>
      <c r="H99" s="129">
        <v>19.559090509999997</v>
      </c>
      <c r="I99" s="129">
        <v>2858.5085473399995</v>
      </c>
      <c r="J99" s="129">
        <v>120.31878198</v>
      </c>
      <c r="K99" s="129">
        <v>2738.1897653599995</v>
      </c>
      <c r="L99" s="129">
        <v>7456.7762983899993</v>
      </c>
      <c r="M99" s="129">
        <v>7340.1006328599997</v>
      </c>
      <c r="N99" s="129">
        <v>116.67566553000002</v>
      </c>
      <c r="O99" s="129">
        <v>33.878639809999996</v>
      </c>
      <c r="P99" s="129">
        <v>83.304304150000007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10617.453405800001</v>
      </c>
      <c r="C100" s="41">
        <v>52.143924169999998</v>
      </c>
      <c r="D100" s="129">
        <v>37.340067949999998</v>
      </c>
      <c r="E100" s="129">
        <v>14.80385622</v>
      </c>
      <c r="F100" s="129">
        <v>24.831150340000001</v>
      </c>
      <c r="G100" s="129">
        <v>5.7362719999999996</v>
      </c>
      <c r="H100" s="129">
        <v>19.094878340000001</v>
      </c>
      <c r="I100" s="129">
        <v>2779.7582133000005</v>
      </c>
      <c r="J100" s="129">
        <v>118.88460984</v>
      </c>
      <c r="K100" s="129">
        <v>2660.8736034600001</v>
      </c>
      <c r="L100" s="129">
        <v>7760.7201179900003</v>
      </c>
      <c r="M100" s="129">
        <v>7644.0902490299995</v>
      </c>
      <c r="N100" s="129">
        <v>116.62986896000001</v>
      </c>
      <c r="O100" s="129">
        <v>-17.9883767</v>
      </c>
      <c r="P100" s="129">
        <v>92.452271240000002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10717.127822840001</v>
      </c>
      <c r="C101" s="41">
        <v>56.714595869999997</v>
      </c>
      <c r="D101" s="129">
        <v>38.820687530000001</v>
      </c>
      <c r="E101" s="129">
        <v>17.893908340000003</v>
      </c>
      <c r="F101" s="129">
        <v>33.308536670000002</v>
      </c>
      <c r="G101" s="129">
        <v>6.25299447</v>
      </c>
      <c r="H101" s="129">
        <v>27.055542199999998</v>
      </c>
      <c r="I101" s="129">
        <v>2745.7034723699999</v>
      </c>
      <c r="J101" s="129">
        <v>121.7469909</v>
      </c>
      <c r="K101" s="129">
        <v>2623.9564814699997</v>
      </c>
      <c r="L101" s="129">
        <v>7881.4012179299998</v>
      </c>
      <c r="M101" s="129">
        <v>7762.8764019099999</v>
      </c>
      <c r="N101" s="129">
        <v>118.52481602</v>
      </c>
      <c r="O101" s="129">
        <v>-4.5432372299999999</v>
      </c>
      <c r="P101" s="129">
        <v>93.219203440000001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10828.82877418</v>
      </c>
      <c r="C102" s="41">
        <v>60.856828449999995</v>
      </c>
      <c r="D102" s="129">
        <v>42.224079699999997</v>
      </c>
      <c r="E102" s="129">
        <v>18.632748750000001</v>
      </c>
      <c r="F102" s="129">
        <v>35.548352289999997</v>
      </c>
      <c r="G102" s="129">
        <v>7.7744789900000004</v>
      </c>
      <c r="H102" s="129">
        <v>27.773873299999998</v>
      </c>
      <c r="I102" s="129">
        <v>2583.7289373900003</v>
      </c>
      <c r="J102" s="129">
        <v>118.29538778000001</v>
      </c>
      <c r="K102" s="129">
        <v>2465.4335496100002</v>
      </c>
      <c r="L102" s="129">
        <v>8148.69465605</v>
      </c>
      <c r="M102" s="129">
        <v>8034.0415935799992</v>
      </c>
      <c r="N102" s="129">
        <v>114.65306247000001</v>
      </c>
      <c r="O102" s="129">
        <v>-8.9590457000000008</v>
      </c>
      <c r="P102" s="129">
        <v>96.295827119999998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11157.726917190001</v>
      </c>
      <c r="C103" s="41">
        <v>62.218520749999996</v>
      </c>
      <c r="D103" s="129">
        <v>44.457674300000001</v>
      </c>
      <c r="E103" s="129">
        <v>17.760846449999999</v>
      </c>
      <c r="F103" s="129">
        <v>34.014592090000001</v>
      </c>
      <c r="G103" s="129">
        <v>9.4427800099999999</v>
      </c>
      <c r="H103" s="129">
        <v>24.571812080000001</v>
      </c>
      <c r="I103" s="129">
        <v>2809.2768558199996</v>
      </c>
      <c r="J103" s="129">
        <v>114.01826858999999</v>
      </c>
      <c r="K103" s="129">
        <v>2695.2585872300001</v>
      </c>
      <c r="L103" s="129">
        <v>8252.2169485300001</v>
      </c>
      <c r="M103" s="129">
        <v>8140.5916134700001</v>
      </c>
      <c r="N103" s="129">
        <v>111.62533506</v>
      </c>
      <c r="O103" s="129">
        <v>-18.244255899999999</v>
      </c>
      <c r="P103" s="129">
        <v>96.14641297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11204.16166888</v>
      </c>
      <c r="C104" s="41">
        <v>60.614606460000005</v>
      </c>
      <c r="D104" s="129">
        <v>44.390743569999998</v>
      </c>
      <c r="E104" s="129">
        <v>16.223862889999999</v>
      </c>
      <c r="F104" s="129">
        <v>29.11011809</v>
      </c>
      <c r="G104" s="129">
        <v>5.29774894</v>
      </c>
      <c r="H104" s="129">
        <v>23.812369150000002</v>
      </c>
      <c r="I104" s="129">
        <v>2890.4746321099997</v>
      </c>
      <c r="J104" s="129">
        <v>115.75853925999999</v>
      </c>
      <c r="K104" s="129">
        <v>2774.7160928499998</v>
      </c>
      <c r="L104" s="129">
        <v>8223.9623122199991</v>
      </c>
      <c r="M104" s="129">
        <v>8109.7320982999991</v>
      </c>
      <c r="N104" s="129">
        <v>114.23021392</v>
      </c>
      <c r="O104" s="129">
        <v>-1.05332486</v>
      </c>
      <c r="P104" s="129">
        <v>96.854609280000005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10815.81873986</v>
      </c>
      <c r="C105" s="41">
        <v>58.899275769999996</v>
      </c>
      <c r="D105" s="129">
        <v>41.977400709999998</v>
      </c>
      <c r="E105" s="129">
        <v>16.921875059999998</v>
      </c>
      <c r="F105" s="129">
        <v>30.719769999999997</v>
      </c>
      <c r="G105" s="129">
        <v>6.814062400000001</v>
      </c>
      <c r="H105" s="129">
        <v>23.9057076</v>
      </c>
      <c r="I105" s="129">
        <v>2682.2511514499997</v>
      </c>
      <c r="J105" s="129">
        <v>114.36862747000001</v>
      </c>
      <c r="K105" s="129">
        <v>2567.8825239799999</v>
      </c>
      <c r="L105" s="129">
        <v>8043.9485426400006</v>
      </c>
      <c r="M105" s="129">
        <v>7933.7466459099996</v>
      </c>
      <c r="N105" s="129">
        <v>110.20189673</v>
      </c>
      <c r="O105" s="129">
        <v>-1.7132384599999999</v>
      </c>
      <c r="P105" s="129">
        <v>94.264937869999997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10851.22851911</v>
      </c>
      <c r="C106" s="41">
        <v>63.755133130000004</v>
      </c>
      <c r="D106" s="129">
        <v>45.428976970000001</v>
      </c>
      <c r="E106" s="129">
        <v>18.32615616</v>
      </c>
      <c r="F106" s="129">
        <v>15.110216260000001</v>
      </c>
      <c r="G106" s="129">
        <v>6.1295963999999996</v>
      </c>
      <c r="H106" s="129">
        <v>8.9806198599999991</v>
      </c>
      <c r="I106" s="129">
        <v>2808.3183949499999</v>
      </c>
      <c r="J106" s="129">
        <v>143.40999152999999</v>
      </c>
      <c r="K106" s="129">
        <v>2664.90840342</v>
      </c>
      <c r="L106" s="129">
        <v>7964.04477477</v>
      </c>
      <c r="M106" s="129">
        <v>7848.2460405399997</v>
      </c>
      <c r="N106" s="129">
        <v>115.79873423000001</v>
      </c>
      <c r="O106" s="129">
        <v>5.6244764499999995</v>
      </c>
      <c r="P106" s="129">
        <v>93.527566219999997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10862.7764111</v>
      </c>
      <c r="C107" s="41">
        <v>58.073016340000002</v>
      </c>
      <c r="D107" s="129">
        <v>41.741026290000001</v>
      </c>
      <c r="E107" s="129">
        <v>16.331990050000002</v>
      </c>
      <c r="F107" s="129">
        <v>19.655991629999995</v>
      </c>
      <c r="G107" s="129">
        <v>10.805712269999999</v>
      </c>
      <c r="H107" s="129">
        <v>8.85027936</v>
      </c>
      <c r="I107" s="129">
        <v>2687.5385062799996</v>
      </c>
      <c r="J107" s="129">
        <v>141.02844569999999</v>
      </c>
      <c r="K107" s="129">
        <v>2546.5100605799998</v>
      </c>
      <c r="L107" s="129">
        <v>8097.5088968500004</v>
      </c>
      <c r="M107" s="129">
        <v>7975.6656602799994</v>
      </c>
      <c r="N107" s="129">
        <v>121.84323657</v>
      </c>
      <c r="O107" s="129">
        <v>-2.6946915900000001</v>
      </c>
      <c r="P107" s="129">
        <v>91.615655959999998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10632.03807869</v>
      </c>
      <c r="C108" s="41">
        <v>55.882346630000001</v>
      </c>
      <c r="D108" s="129">
        <v>40.351492030000003</v>
      </c>
      <c r="E108" s="129">
        <v>15.5308546</v>
      </c>
      <c r="F108" s="129">
        <v>20.642266659999997</v>
      </c>
      <c r="G108" s="129">
        <v>12.073198249999997</v>
      </c>
      <c r="H108" s="129">
        <v>8.5690684099999999</v>
      </c>
      <c r="I108" s="129">
        <v>2411.7439015499999</v>
      </c>
      <c r="J108" s="129">
        <v>139.95748153</v>
      </c>
      <c r="K108" s="129">
        <v>2271.7864200199997</v>
      </c>
      <c r="L108" s="129">
        <v>8143.7695638500008</v>
      </c>
      <c r="M108" s="129">
        <v>8017.8501137499998</v>
      </c>
      <c r="N108" s="129">
        <v>125.91945010000001</v>
      </c>
      <c r="O108" s="129">
        <v>-3.4637755700000001</v>
      </c>
      <c r="P108" s="129">
        <v>92.390306159999994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10778.23840439</v>
      </c>
      <c r="C109" s="41">
        <v>58.486369150000002</v>
      </c>
      <c r="D109" s="129">
        <v>34.9905069</v>
      </c>
      <c r="E109" s="129">
        <v>23.495862250000002</v>
      </c>
      <c r="F109" s="129">
        <v>17.52275225</v>
      </c>
      <c r="G109" s="129">
        <v>8.7321590100000002</v>
      </c>
      <c r="H109" s="129">
        <v>8.7905932399999998</v>
      </c>
      <c r="I109" s="129">
        <v>2494.1055959599998</v>
      </c>
      <c r="J109" s="129">
        <v>133.33253782</v>
      </c>
      <c r="K109" s="129">
        <v>2360.7730581399996</v>
      </c>
      <c r="L109" s="129">
        <v>8208.1236870299999</v>
      </c>
      <c r="M109" s="129">
        <v>8089.2789017800005</v>
      </c>
      <c r="N109" s="129">
        <v>118.84478524999999</v>
      </c>
      <c r="O109" s="129">
        <v>-11.83603278</v>
      </c>
      <c r="P109" s="129">
        <v>90.668456390000003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10657.279542759999</v>
      </c>
      <c r="C110" s="41">
        <v>52.37069211</v>
      </c>
      <c r="D110" s="129">
        <v>32.227987679999998</v>
      </c>
      <c r="E110" s="129">
        <v>20.142704429999998</v>
      </c>
      <c r="F110" s="129">
        <v>15.783609330000001</v>
      </c>
      <c r="G110" s="129">
        <v>7.2071848100000002</v>
      </c>
      <c r="H110" s="129">
        <v>8.5764245199999998</v>
      </c>
      <c r="I110" s="129">
        <v>2429.55579794</v>
      </c>
      <c r="J110" s="129">
        <v>132.84463183999998</v>
      </c>
      <c r="K110" s="129">
        <v>2296.7111660999999</v>
      </c>
      <c r="L110" s="129">
        <v>8159.5694433799999</v>
      </c>
      <c r="M110" s="129">
        <v>8042.3023820400003</v>
      </c>
      <c r="N110" s="129">
        <v>117.26706134000001</v>
      </c>
      <c r="O110" s="129">
        <v>-11.62361735</v>
      </c>
      <c r="P110" s="129">
        <v>87.712048760000002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10801.6698253</v>
      </c>
      <c r="C111" s="41">
        <v>59.686362709999997</v>
      </c>
      <c r="D111" s="129">
        <v>33.998617069999995</v>
      </c>
      <c r="E111" s="129">
        <v>25.687745639999999</v>
      </c>
      <c r="F111" s="129">
        <v>19.870984679999999</v>
      </c>
      <c r="G111" s="129">
        <v>11.14925246</v>
      </c>
      <c r="H111" s="129">
        <v>8.7217322199999998</v>
      </c>
      <c r="I111" s="129">
        <v>2527.9036670200003</v>
      </c>
      <c r="J111" s="129">
        <v>124.7627622</v>
      </c>
      <c r="K111" s="129">
        <v>2403.1409048200003</v>
      </c>
      <c r="L111" s="129">
        <v>8194.2088108900007</v>
      </c>
      <c r="M111" s="129">
        <v>8074.3788121699999</v>
      </c>
      <c r="N111" s="129">
        <v>119.82999871999999</v>
      </c>
      <c r="O111" s="129">
        <v>-4.6142680399999998</v>
      </c>
      <c r="P111" s="129">
        <v>86.333161860000004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11315.8010822</v>
      </c>
      <c r="C112" s="41">
        <v>63.920378299999996</v>
      </c>
      <c r="D112" s="129">
        <v>33.310972489999997</v>
      </c>
      <c r="E112" s="129">
        <v>30.609405810000002</v>
      </c>
      <c r="F112" s="129">
        <v>18.480571210000001</v>
      </c>
      <c r="G112" s="129">
        <v>10.273419329999999</v>
      </c>
      <c r="H112" s="129">
        <v>8.2071518799999996</v>
      </c>
      <c r="I112" s="129">
        <v>2748.5920757799995</v>
      </c>
      <c r="J112" s="129">
        <v>120.43768897000001</v>
      </c>
      <c r="K112" s="129">
        <v>2628.1543868099998</v>
      </c>
      <c r="L112" s="129">
        <v>8484.8080569099984</v>
      </c>
      <c r="M112" s="129">
        <v>8364.7825581699999</v>
      </c>
      <c r="N112" s="129">
        <v>120.02549873999999</v>
      </c>
      <c r="O112" s="129">
        <v>-7.02751897</v>
      </c>
      <c r="P112" s="129">
        <v>102.82751836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11407.0038955</v>
      </c>
      <c r="C113" s="41">
        <v>60.81105088999999</v>
      </c>
      <c r="D113" s="129">
        <v>32.31111336</v>
      </c>
      <c r="E113" s="129">
        <v>28.49993753</v>
      </c>
      <c r="F113" s="129">
        <v>15.391434489999998</v>
      </c>
      <c r="G113" s="129">
        <v>7.18845869</v>
      </c>
      <c r="H113" s="129">
        <v>8.2029758000000008</v>
      </c>
      <c r="I113" s="129">
        <v>2935.6226079999997</v>
      </c>
      <c r="J113" s="129">
        <v>130.26163939</v>
      </c>
      <c r="K113" s="129">
        <v>2805.3609686099999</v>
      </c>
      <c r="L113" s="129">
        <v>8395.1788021200009</v>
      </c>
      <c r="M113" s="129">
        <v>8275.1704255100012</v>
      </c>
      <c r="N113" s="129">
        <v>120.00837661</v>
      </c>
      <c r="O113" s="129">
        <v>-14.729433449999998</v>
      </c>
      <c r="P113" s="129">
        <v>114.75863158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11416.28200311</v>
      </c>
      <c r="C114" s="41">
        <v>61.614783089999996</v>
      </c>
      <c r="D114" s="129">
        <v>32.097656319999999</v>
      </c>
      <c r="E114" s="129">
        <v>29.517126770000001</v>
      </c>
      <c r="F114" s="129">
        <v>14.29347083</v>
      </c>
      <c r="G114" s="129">
        <v>5.9807575799999997</v>
      </c>
      <c r="H114" s="129">
        <v>8.3127132499999998</v>
      </c>
      <c r="I114" s="129">
        <v>2751.74219438</v>
      </c>
      <c r="J114" s="129">
        <v>126.47642082000002</v>
      </c>
      <c r="K114" s="129">
        <v>2625.2657735600001</v>
      </c>
      <c r="L114" s="129">
        <v>8588.6315548099992</v>
      </c>
      <c r="M114" s="129">
        <v>8471.4486312499994</v>
      </c>
      <c r="N114" s="129">
        <v>117.18292355999999</v>
      </c>
      <c r="O114" s="129">
        <v>2.7662075800000001</v>
      </c>
      <c r="P114" s="129">
        <v>105.05977648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11641.249358290001</v>
      </c>
      <c r="C115" s="41">
        <v>61.623661800000008</v>
      </c>
      <c r="D115" s="129">
        <v>33.211794279999999</v>
      </c>
      <c r="E115" s="129">
        <v>28.411867520000001</v>
      </c>
      <c r="F115" s="129">
        <v>15.017854</v>
      </c>
      <c r="G115" s="129">
        <v>7.1207085800000005</v>
      </c>
      <c r="H115" s="129">
        <v>7.8971454200000002</v>
      </c>
      <c r="I115" s="129">
        <v>3048.0282540300004</v>
      </c>
      <c r="J115" s="129">
        <v>139.19336718999998</v>
      </c>
      <c r="K115" s="129">
        <v>2908.8348868400003</v>
      </c>
      <c r="L115" s="129">
        <v>8516.5795884599993</v>
      </c>
      <c r="M115" s="129">
        <v>8401.1512489500001</v>
      </c>
      <c r="N115" s="129">
        <v>115.42833951</v>
      </c>
      <c r="O115" s="129">
        <v>-2.5415048499999999</v>
      </c>
      <c r="P115" s="129">
        <v>105.73203071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11816.91769776</v>
      </c>
      <c r="C116" s="41">
        <v>64.199720740000004</v>
      </c>
      <c r="D116" s="129">
        <v>33.985787260000002</v>
      </c>
      <c r="E116" s="129">
        <v>30.213933479999998</v>
      </c>
      <c r="F116" s="129">
        <v>15.11992626</v>
      </c>
      <c r="G116" s="129">
        <v>6.7606705599999994</v>
      </c>
      <c r="H116" s="129">
        <v>8.3592557000000003</v>
      </c>
      <c r="I116" s="129">
        <v>2978.00078153</v>
      </c>
      <c r="J116" s="129">
        <v>138.56525213999998</v>
      </c>
      <c r="K116" s="129">
        <v>2839.4355293899998</v>
      </c>
      <c r="L116" s="129">
        <v>8759.5972692299983</v>
      </c>
      <c r="M116" s="129">
        <v>8645.19517567</v>
      </c>
      <c r="N116" s="129">
        <v>114.40209356</v>
      </c>
      <c r="O116" s="129">
        <v>-6.3170586699999998</v>
      </c>
      <c r="P116" s="129">
        <v>116.26889885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11748.894650439999</v>
      </c>
      <c r="C117" s="41">
        <v>63.299798959999997</v>
      </c>
      <c r="D117" s="129">
        <v>36.363762859999994</v>
      </c>
      <c r="E117" s="129">
        <v>26.936036099999999</v>
      </c>
      <c r="F117" s="129">
        <v>19.602210629999998</v>
      </c>
      <c r="G117" s="129">
        <v>10.190864859999998</v>
      </c>
      <c r="H117" s="129">
        <v>9.4113457700000005</v>
      </c>
      <c r="I117" s="129">
        <v>2931.5247506300002</v>
      </c>
      <c r="J117" s="129">
        <v>135.55515499999998</v>
      </c>
      <c r="K117" s="129">
        <v>2795.9695956300002</v>
      </c>
      <c r="L117" s="129">
        <v>8734.4678902199994</v>
      </c>
      <c r="M117" s="129">
        <v>8621.8632813200002</v>
      </c>
      <c r="N117" s="129">
        <v>112.60460890000002</v>
      </c>
      <c r="O117" s="129">
        <v>-12.67576307</v>
      </c>
      <c r="P117" s="129">
        <v>113.10901819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12252.02526713</v>
      </c>
      <c r="C118" s="41">
        <v>60.255132289999999</v>
      </c>
      <c r="D118" s="129">
        <v>36.183045360000001</v>
      </c>
      <c r="E118" s="129">
        <v>24.072086930000001</v>
      </c>
      <c r="F118" s="129">
        <v>23.361652960000001</v>
      </c>
      <c r="G118" s="129">
        <v>4.5315501999999999</v>
      </c>
      <c r="H118" s="129">
        <v>18.830102759999999</v>
      </c>
      <c r="I118" s="129">
        <v>3354.7623811799999</v>
      </c>
      <c r="J118" s="129">
        <v>158.08812904000001</v>
      </c>
      <c r="K118" s="129">
        <v>3196.6742521399997</v>
      </c>
      <c r="L118" s="129">
        <v>8813.6461006999998</v>
      </c>
      <c r="M118" s="129">
        <v>8696.4972546499994</v>
      </c>
      <c r="N118" s="129">
        <v>117.14884605</v>
      </c>
      <c r="O118" s="129">
        <v>-22.034138419999998</v>
      </c>
      <c r="P118" s="129">
        <v>135.49138565999999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12140.746286359999</v>
      </c>
      <c r="C119" s="41">
        <v>52.04545779</v>
      </c>
      <c r="D119" s="129">
        <v>33.525890349999997</v>
      </c>
      <c r="E119" s="129">
        <v>18.519567439999999</v>
      </c>
      <c r="F119" s="129">
        <v>38.685717580000002</v>
      </c>
      <c r="G119" s="129">
        <v>16.830591699999999</v>
      </c>
      <c r="H119" s="129">
        <v>21.855125879999999</v>
      </c>
      <c r="I119" s="129">
        <v>2918.1215390100006</v>
      </c>
      <c r="J119" s="129">
        <v>146.08107358000001</v>
      </c>
      <c r="K119" s="129">
        <v>2772.04046543</v>
      </c>
      <c r="L119" s="129">
        <v>9131.8935719800011</v>
      </c>
      <c r="M119" s="129">
        <v>9006.5435661800002</v>
      </c>
      <c r="N119" s="129">
        <v>125.35000579999999</v>
      </c>
      <c r="O119" s="129">
        <v>-8.9977398399999995</v>
      </c>
      <c r="P119" s="129">
        <v>137.37632714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12338.57690855</v>
      </c>
      <c r="C120" s="41">
        <v>55.056145659999999</v>
      </c>
      <c r="D120" s="129">
        <v>39.453930400000004</v>
      </c>
      <c r="E120" s="129">
        <v>15.602215260000001</v>
      </c>
      <c r="F120" s="129">
        <v>41.976187789999997</v>
      </c>
      <c r="G120" s="129">
        <v>20.228088489999998</v>
      </c>
      <c r="H120" s="129">
        <v>21.7480993</v>
      </c>
      <c r="I120" s="129">
        <v>2993.4536027500003</v>
      </c>
      <c r="J120" s="129">
        <v>120.94452395</v>
      </c>
      <c r="K120" s="129">
        <v>2872.5090788000002</v>
      </c>
      <c r="L120" s="129">
        <v>9248.0909723500008</v>
      </c>
      <c r="M120" s="129">
        <v>9129.8971761900011</v>
      </c>
      <c r="N120" s="129">
        <v>118.19379615999998</v>
      </c>
      <c r="O120" s="129">
        <v>-5.7102623900000005</v>
      </c>
      <c r="P120" s="129">
        <v>136.94723863999999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12956.887585320001</v>
      </c>
      <c r="C121" s="41">
        <v>51.701699199999993</v>
      </c>
      <c r="D121" s="129">
        <v>35.740665230000005</v>
      </c>
      <c r="E121" s="129">
        <v>15.961033970000001</v>
      </c>
      <c r="F121" s="129">
        <v>44.56604394</v>
      </c>
      <c r="G121" s="129">
        <v>22.922518019999998</v>
      </c>
      <c r="H121" s="129">
        <v>21.643525920000002</v>
      </c>
      <c r="I121" s="129">
        <v>3118.62879385</v>
      </c>
      <c r="J121" s="129">
        <v>117.94912531</v>
      </c>
      <c r="K121" s="129">
        <v>3000.6796685399995</v>
      </c>
      <c r="L121" s="129">
        <v>9741.9910483300009</v>
      </c>
      <c r="M121" s="129">
        <v>9624.0435524200002</v>
      </c>
      <c r="N121" s="129">
        <v>117.94749590999999</v>
      </c>
      <c r="O121" s="129">
        <v>-4.53511767</v>
      </c>
      <c r="P121" s="129">
        <v>150.58848570000001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13062.62469409</v>
      </c>
      <c r="C122" s="41">
        <v>54.23043156</v>
      </c>
      <c r="D122" s="129">
        <v>35.297958819999998</v>
      </c>
      <c r="E122" s="129">
        <v>18.932472739999998</v>
      </c>
      <c r="F122" s="129">
        <v>51.045921210000003</v>
      </c>
      <c r="G122" s="129">
        <v>20.317255889999998</v>
      </c>
      <c r="H122" s="129">
        <v>30.728665319999998</v>
      </c>
      <c r="I122" s="129">
        <v>3323.6358795699998</v>
      </c>
      <c r="J122" s="129">
        <v>180.23054324</v>
      </c>
      <c r="K122" s="129">
        <v>3143.40533633</v>
      </c>
      <c r="L122" s="129">
        <v>9633.7124617500012</v>
      </c>
      <c r="M122" s="129">
        <v>9519.2454888700013</v>
      </c>
      <c r="N122" s="129">
        <v>114.46697288000001</v>
      </c>
      <c r="O122" s="129">
        <v>-6.4374995099999994</v>
      </c>
      <c r="P122" s="129">
        <v>124.02861166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13255.20610179</v>
      </c>
      <c r="C123" s="41">
        <v>57.374760260000002</v>
      </c>
      <c r="D123" s="129">
        <v>33.263426100000004</v>
      </c>
      <c r="E123" s="129">
        <v>24.111334160000002</v>
      </c>
      <c r="F123" s="129">
        <v>66.160900810000001</v>
      </c>
      <c r="G123" s="129">
        <v>24.093274170000001</v>
      </c>
      <c r="H123" s="129">
        <v>42.06762664</v>
      </c>
      <c r="I123" s="129">
        <v>3398.88952169</v>
      </c>
      <c r="J123" s="129">
        <v>153.91226119999999</v>
      </c>
      <c r="K123" s="129">
        <v>3244.9772604899999</v>
      </c>
      <c r="L123" s="129">
        <v>9732.7809190299995</v>
      </c>
      <c r="M123" s="129">
        <v>9612.6654995899989</v>
      </c>
      <c r="N123" s="129">
        <v>120.11541944</v>
      </c>
      <c r="O123" s="129">
        <v>-7.0488336500000006</v>
      </c>
      <c r="P123" s="129">
        <v>122.8010142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13670.93850316</v>
      </c>
      <c r="C124" s="41">
        <v>62.519319500000009</v>
      </c>
      <c r="D124" s="129">
        <v>33.052182259999995</v>
      </c>
      <c r="E124" s="129">
        <v>29.46713724</v>
      </c>
      <c r="F124" s="129">
        <v>75.285844490000002</v>
      </c>
      <c r="G124" s="129">
        <v>27.624569000000001</v>
      </c>
      <c r="H124" s="129">
        <v>47.661275490000001</v>
      </c>
      <c r="I124" s="129">
        <v>3513.4744559599999</v>
      </c>
      <c r="J124" s="129">
        <v>188.61226683000001</v>
      </c>
      <c r="K124" s="129">
        <v>3324.8621891299999</v>
      </c>
      <c r="L124" s="129">
        <v>10019.658883209999</v>
      </c>
      <c r="M124" s="129">
        <v>9887.9474729499998</v>
      </c>
      <c r="N124" s="129">
        <v>131.71141026000001</v>
      </c>
      <c r="O124" s="129">
        <v>-3.9274865999999999</v>
      </c>
      <c r="P124" s="129">
        <v>121.68214347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13782.9033729</v>
      </c>
      <c r="C125" s="41">
        <v>64.555722169999996</v>
      </c>
      <c r="D125" s="129">
        <v>33.927374360000002</v>
      </c>
      <c r="E125" s="129">
        <v>30.628347809999998</v>
      </c>
      <c r="F125" s="129">
        <v>73.984090609999996</v>
      </c>
      <c r="G125" s="129">
        <v>21.576041650000001</v>
      </c>
      <c r="H125" s="129">
        <v>52.408048959999995</v>
      </c>
      <c r="I125" s="129">
        <v>3365.5365258300003</v>
      </c>
      <c r="J125" s="129">
        <v>219.33164441</v>
      </c>
      <c r="K125" s="129">
        <v>3146.2048814199998</v>
      </c>
      <c r="L125" s="129">
        <v>10278.82703429</v>
      </c>
      <c r="M125" s="129">
        <v>10146.75180043</v>
      </c>
      <c r="N125" s="129">
        <v>132.07523386</v>
      </c>
      <c r="O125" s="129">
        <v>-5.7882800799999998</v>
      </c>
      <c r="P125" s="129">
        <v>125.01434155000001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13785.048528269999</v>
      </c>
      <c r="C126" s="41">
        <v>70.49996612999999</v>
      </c>
      <c r="D126" s="129">
        <v>34.292518000000001</v>
      </c>
      <c r="E126" s="129">
        <v>36.207448130000003</v>
      </c>
      <c r="F126" s="129">
        <v>91.018120199999998</v>
      </c>
      <c r="G126" s="129">
        <v>32.930986969999999</v>
      </c>
      <c r="H126" s="129">
        <v>58.087133229999999</v>
      </c>
      <c r="I126" s="129">
        <v>3287.3618963900008</v>
      </c>
      <c r="J126" s="129">
        <v>244.32703358000001</v>
      </c>
      <c r="K126" s="129">
        <v>3043.0348628100005</v>
      </c>
      <c r="L126" s="129">
        <v>10336.168545550001</v>
      </c>
      <c r="M126" s="129">
        <v>10204.690853460001</v>
      </c>
      <c r="N126" s="129">
        <v>131.47769209000001</v>
      </c>
      <c r="O126" s="129">
        <v>5.1082382200000005</v>
      </c>
      <c r="P126" s="129">
        <v>125.91499675999999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14542.58363997</v>
      </c>
      <c r="C127" s="41">
        <v>61.896575830000003</v>
      </c>
      <c r="D127" s="129">
        <v>34.895805699999997</v>
      </c>
      <c r="E127" s="129">
        <v>27.000770129999999</v>
      </c>
      <c r="F127" s="129">
        <v>101.12147596</v>
      </c>
      <c r="G127" s="129">
        <v>31.868691000000002</v>
      </c>
      <c r="H127" s="129">
        <v>69.25278496</v>
      </c>
      <c r="I127" s="129">
        <v>3849.8369468999995</v>
      </c>
      <c r="J127" s="129">
        <v>277.32383649000002</v>
      </c>
      <c r="K127" s="129">
        <v>3572.5131104100001</v>
      </c>
      <c r="L127" s="129">
        <v>10529.728641280002</v>
      </c>
      <c r="M127" s="129">
        <v>10395.61660444</v>
      </c>
      <c r="N127" s="129">
        <v>134.11203684</v>
      </c>
      <c r="O127" s="129">
        <v>-8.1892400700000003</v>
      </c>
      <c r="P127" s="129">
        <v>131.12832544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14584.63344177</v>
      </c>
      <c r="C128" s="41">
        <v>61.447708110000008</v>
      </c>
      <c r="D128" s="129">
        <v>35.478675179999996</v>
      </c>
      <c r="E128" s="129">
        <v>25.969032930000004</v>
      </c>
      <c r="F128" s="129">
        <v>103.02458653999999</v>
      </c>
      <c r="G128" s="129">
        <v>31.563513270000001</v>
      </c>
      <c r="H128" s="129">
        <v>71.46107327</v>
      </c>
      <c r="I128" s="129">
        <v>3821.0914079599997</v>
      </c>
      <c r="J128" s="129">
        <v>295.11239643000005</v>
      </c>
      <c r="K128" s="129">
        <v>3525.9790115300002</v>
      </c>
      <c r="L128" s="129">
        <v>10599.069739160001</v>
      </c>
      <c r="M128" s="129">
        <v>10466.24594083</v>
      </c>
      <c r="N128" s="129">
        <v>132.82379832999999</v>
      </c>
      <c r="O128" s="129">
        <v>2.1294237300000001</v>
      </c>
      <c r="P128" s="129">
        <v>143.69360954000001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14914.82013928</v>
      </c>
      <c r="C129" s="41">
        <v>56.938628759999993</v>
      </c>
      <c r="D129" s="129">
        <v>34.112556820000002</v>
      </c>
      <c r="E129" s="129">
        <v>22.826071940000002</v>
      </c>
      <c r="F129" s="129">
        <v>96.344724409999998</v>
      </c>
      <c r="G129" s="129">
        <v>35.282821089999999</v>
      </c>
      <c r="H129" s="129">
        <v>61.061903319999999</v>
      </c>
      <c r="I129" s="129">
        <v>4036.1203649600002</v>
      </c>
      <c r="J129" s="129">
        <v>285.94419770000002</v>
      </c>
      <c r="K129" s="129">
        <v>3750.1761672600001</v>
      </c>
      <c r="L129" s="129">
        <v>10725.416421149999</v>
      </c>
      <c r="M129" s="129">
        <v>10592.84446742</v>
      </c>
      <c r="N129" s="129">
        <v>132.57195372999999</v>
      </c>
      <c r="O129" s="129">
        <v>-11.183968759999999</v>
      </c>
      <c r="P129" s="129">
        <v>150.59479723999999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15665.734127109999</v>
      </c>
      <c r="C130" s="41">
        <v>59.527226170000006</v>
      </c>
      <c r="D130" s="129">
        <v>32.528877610000002</v>
      </c>
      <c r="E130" s="129">
        <v>26.99834856</v>
      </c>
      <c r="F130" s="129">
        <v>87.599086790000001</v>
      </c>
      <c r="G130" s="129">
        <v>22.114595739999999</v>
      </c>
      <c r="H130" s="129">
        <v>65.484491050000003</v>
      </c>
      <c r="I130" s="129">
        <v>4550.5670005499996</v>
      </c>
      <c r="J130" s="129">
        <v>414.91266683999999</v>
      </c>
      <c r="K130" s="129">
        <v>4135.6543337100002</v>
      </c>
      <c r="L130" s="129">
        <v>10968.040813599999</v>
      </c>
      <c r="M130" s="129">
        <v>10845.330069310001</v>
      </c>
      <c r="N130" s="129">
        <v>122.71074428999999</v>
      </c>
      <c r="O130" s="129">
        <v>-11.914851709999999</v>
      </c>
      <c r="P130" s="129">
        <v>145.40786645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15588.849837199999</v>
      </c>
      <c r="C131" s="41">
        <v>46.053937879999999</v>
      </c>
      <c r="D131" s="129">
        <v>26.484815600000001</v>
      </c>
      <c r="E131" s="129">
        <v>19.569122280000002</v>
      </c>
      <c r="F131" s="129">
        <v>97.066961160000005</v>
      </c>
      <c r="G131" s="129">
        <v>30.488268659999999</v>
      </c>
      <c r="H131" s="129">
        <v>66.578692500000002</v>
      </c>
      <c r="I131" s="129">
        <v>4450.8262708000002</v>
      </c>
      <c r="J131" s="129">
        <v>368.24074855999999</v>
      </c>
      <c r="K131" s="129">
        <v>4082.58552224</v>
      </c>
      <c r="L131" s="129">
        <v>10994.90266736</v>
      </c>
      <c r="M131" s="129">
        <v>10864.25900883</v>
      </c>
      <c r="N131" s="129">
        <v>130.64365853000001</v>
      </c>
      <c r="O131" s="129">
        <v>3.77950834</v>
      </c>
      <c r="P131" s="129">
        <v>131.59688842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15763.44168855</v>
      </c>
      <c r="C132" s="41">
        <v>37.069225779999996</v>
      </c>
      <c r="D132" s="129">
        <v>25.48857156</v>
      </c>
      <c r="E132" s="129">
        <v>11.58065422</v>
      </c>
      <c r="F132" s="129">
        <v>110.47906057</v>
      </c>
      <c r="G132" s="129">
        <v>31.84596917</v>
      </c>
      <c r="H132" s="129">
        <v>78.633091400000012</v>
      </c>
      <c r="I132" s="129">
        <v>4692.6920710499999</v>
      </c>
      <c r="J132" s="129">
        <v>390.56571702000002</v>
      </c>
      <c r="K132" s="129">
        <v>4302.1263540299997</v>
      </c>
      <c r="L132" s="129">
        <v>10923.201331149998</v>
      </c>
      <c r="M132" s="129">
        <v>10791.30573982</v>
      </c>
      <c r="N132" s="129">
        <v>131.89559133</v>
      </c>
      <c r="O132" s="129">
        <v>2.1597517699999997</v>
      </c>
      <c r="P132" s="129">
        <v>124.34993621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15681.294992859999</v>
      </c>
      <c r="C133" s="41">
        <v>39.82998791</v>
      </c>
      <c r="D133" s="129">
        <v>23.6434827</v>
      </c>
      <c r="E133" s="129">
        <v>16.18650521</v>
      </c>
      <c r="F133" s="129">
        <v>113.72349517999999</v>
      </c>
      <c r="G133" s="129">
        <v>30.805135839999998</v>
      </c>
      <c r="H133" s="129">
        <v>82.918359339999995</v>
      </c>
      <c r="I133" s="129">
        <v>4707.1476332900002</v>
      </c>
      <c r="J133" s="129">
        <v>341.40491201000003</v>
      </c>
      <c r="K133" s="129">
        <v>4365.7427212800003</v>
      </c>
      <c r="L133" s="129">
        <v>10820.593876479999</v>
      </c>
      <c r="M133" s="129">
        <v>10662.205188259999</v>
      </c>
      <c r="N133" s="129">
        <v>158.38868822000001</v>
      </c>
      <c r="O133" s="129">
        <v>-1.3190094000000001</v>
      </c>
      <c r="P133" s="129">
        <v>127.3826384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15623.374955699999</v>
      </c>
      <c r="C134" s="41">
        <v>41.890659749999998</v>
      </c>
      <c r="D134" s="129">
        <v>24.932911139999998</v>
      </c>
      <c r="E134" s="129">
        <v>16.957748609999999</v>
      </c>
      <c r="F134" s="129">
        <v>87.565466170000008</v>
      </c>
      <c r="G134" s="129">
        <v>31.776538170000002</v>
      </c>
      <c r="H134" s="129">
        <v>55.788927999999999</v>
      </c>
      <c r="I134" s="129">
        <v>4712.0826601900008</v>
      </c>
      <c r="J134" s="129">
        <v>241.99843671000002</v>
      </c>
      <c r="K134" s="129">
        <v>4470.0842234800002</v>
      </c>
      <c r="L134" s="129">
        <v>10781.83616959</v>
      </c>
      <c r="M134" s="129">
        <v>10612.921773</v>
      </c>
      <c r="N134" s="129">
        <v>168.91439658999997</v>
      </c>
      <c r="O134" s="129">
        <v>-5.4053555600000003</v>
      </c>
      <c r="P134" s="129">
        <v>128.03365207000002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15445.69784705</v>
      </c>
      <c r="C135" s="41">
        <v>42.230395279999996</v>
      </c>
      <c r="D135" s="129">
        <v>24.525047839999999</v>
      </c>
      <c r="E135" s="129">
        <v>17.705347440000001</v>
      </c>
      <c r="F135" s="129">
        <v>119.27365229999998</v>
      </c>
      <c r="G135" s="129">
        <v>34.764167729999997</v>
      </c>
      <c r="H135" s="129">
        <v>84.509484569999998</v>
      </c>
      <c r="I135" s="129">
        <v>4572.3702850900008</v>
      </c>
      <c r="J135" s="129">
        <v>284.01456590999999</v>
      </c>
      <c r="K135" s="129">
        <v>4288.3557191800001</v>
      </c>
      <c r="L135" s="129">
        <v>10711.823514380001</v>
      </c>
      <c r="M135" s="129">
        <v>10544.45819841</v>
      </c>
      <c r="N135" s="129">
        <v>167.36531597000001</v>
      </c>
      <c r="O135" s="129">
        <v>-0.84423001000000009</v>
      </c>
      <c r="P135" s="129">
        <v>123.45531212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15546.90473962</v>
      </c>
      <c r="C136" s="41">
        <v>80.467763989999995</v>
      </c>
      <c r="D136" s="129">
        <v>23.72649886</v>
      </c>
      <c r="E136" s="129">
        <v>56.741265129999995</v>
      </c>
      <c r="F136" s="129">
        <v>85.987800589999992</v>
      </c>
      <c r="G136" s="129">
        <v>30.914543870000003</v>
      </c>
      <c r="H136" s="129">
        <v>55.073256719999996</v>
      </c>
      <c r="I136" s="129">
        <v>4383.4596481200006</v>
      </c>
      <c r="J136" s="129">
        <v>309.19297602</v>
      </c>
      <c r="K136" s="129">
        <v>4074.2666721000005</v>
      </c>
      <c r="L136" s="129">
        <v>10996.989526919999</v>
      </c>
      <c r="M136" s="129">
        <v>10833.89515622</v>
      </c>
      <c r="N136" s="129">
        <v>163.09437070000001</v>
      </c>
      <c r="O136" s="129">
        <v>-1.1521297799999997</v>
      </c>
      <c r="P136" s="129">
        <v>118.84618150999999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15913.50518563</v>
      </c>
      <c r="C137" s="41">
        <v>54.214010980000005</v>
      </c>
      <c r="D137" s="129">
        <v>23.83653361</v>
      </c>
      <c r="E137" s="129">
        <v>30.377477370000001</v>
      </c>
      <c r="F137" s="129">
        <v>89.310276369999997</v>
      </c>
      <c r="G137" s="129">
        <v>33.253549130000003</v>
      </c>
      <c r="H137" s="129">
        <v>56.056727240000001</v>
      </c>
      <c r="I137" s="129">
        <v>4806.9774148500001</v>
      </c>
      <c r="J137" s="129">
        <v>305.13150475999998</v>
      </c>
      <c r="K137" s="129">
        <v>4501.84591009</v>
      </c>
      <c r="L137" s="129">
        <v>10963.003483429999</v>
      </c>
      <c r="M137" s="129">
        <v>10800.126933520001</v>
      </c>
      <c r="N137" s="129">
        <v>162.87654990999999</v>
      </c>
      <c r="O137" s="129">
        <v>0.22540206000000002</v>
      </c>
      <c r="P137" s="129">
        <v>116.32769113000001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15686.35621235</v>
      </c>
      <c r="C138" s="41">
        <v>51.21157796</v>
      </c>
      <c r="D138" s="129">
        <v>21.539512240000001</v>
      </c>
      <c r="E138" s="129">
        <v>29.672065719999999</v>
      </c>
      <c r="F138" s="129">
        <v>48.034946340000005</v>
      </c>
      <c r="G138" s="129">
        <v>45.05033229</v>
      </c>
      <c r="H138" s="129">
        <v>2.9846140499999998</v>
      </c>
      <c r="I138" s="129">
        <v>4584.3226239599999</v>
      </c>
      <c r="J138" s="129">
        <v>337.17930023000002</v>
      </c>
      <c r="K138" s="129">
        <v>4247.1433237300007</v>
      </c>
      <c r="L138" s="129">
        <v>11002.78706409</v>
      </c>
      <c r="M138" s="129">
        <v>10838.365426429998</v>
      </c>
      <c r="N138" s="129">
        <v>164.42163765999999</v>
      </c>
      <c r="O138" s="129">
        <v>-1.6028801800000001</v>
      </c>
      <c r="P138" s="129">
        <v>118.35681049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16191.722681409999</v>
      </c>
      <c r="C139" s="41">
        <v>49.697891850000005</v>
      </c>
      <c r="D139" s="129">
        <v>19.498538579999998</v>
      </c>
      <c r="E139" s="129">
        <v>30.199353270000003</v>
      </c>
      <c r="F139" s="129">
        <v>50.087968439999997</v>
      </c>
      <c r="G139" s="129">
        <v>47.597144479999997</v>
      </c>
      <c r="H139" s="129">
        <v>2.4908239600000002</v>
      </c>
      <c r="I139" s="129">
        <v>5124.5245872999994</v>
      </c>
      <c r="J139" s="129">
        <v>386.17869069000005</v>
      </c>
      <c r="K139" s="129">
        <v>4738.3458966100006</v>
      </c>
      <c r="L139" s="129">
        <v>10967.41223382</v>
      </c>
      <c r="M139" s="129">
        <v>10810.24053053</v>
      </c>
      <c r="N139" s="129">
        <v>157.17170328999998</v>
      </c>
      <c r="O139" s="129">
        <v>-1.4582549200000001</v>
      </c>
      <c r="P139" s="129">
        <v>117.04519175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16023.51333057</v>
      </c>
      <c r="C140" s="41">
        <v>47.800158240000002</v>
      </c>
      <c r="D140" s="129">
        <v>19.75920653</v>
      </c>
      <c r="E140" s="129">
        <v>28.040951710000002</v>
      </c>
      <c r="F140" s="129">
        <v>90.25774921</v>
      </c>
      <c r="G140" s="129">
        <v>88.051204060000003</v>
      </c>
      <c r="H140" s="129">
        <v>2.2065451500000002</v>
      </c>
      <c r="I140" s="129">
        <v>5039.6660397000005</v>
      </c>
      <c r="J140" s="129">
        <v>338.19896253000002</v>
      </c>
      <c r="K140" s="129">
        <v>4701.4670771699994</v>
      </c>
      <c r="L140" s="129">
        <v>10845.78938342</v>
      </c>
      <c r="M140" s="129">
        <v>10691.397253210002</v>
      </c>
      <c r="N140" s="129">
        <v>154.39213021</v>
      </c>
      <c r="O140" s="129">
        <v>0.79191246999999976</v>
      </c>
      <c r="P140" s="129">
        <v>114.89416550999999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16810.4264989</v>
      </c>
      <c r="C141" s="41">
        <v>54.224315779999998</v>
      </c>
      <c r="D141" s="129">
        <v>20.547513909999999</v>
      </c>
      <c r="E141" s="129">
        <v>33.676801869999998</v>
      </c>
      <c r="F141" s="129">
        <v>89.36121811000001</v>
      </c>
      <c r="G141" s="129">
        <v>87.153197900000009</v>
      </c>
      <c r="H141" s="129">
        <v>2.2080202099999999</v>
      </c>
      <c r="I141" s="129">
        <v>5698.5352152199994</v>
      </c>
      <c r="J141" s="129">
        <v>382.20208838000002</v>
      </c>
      <c r="K141" s="129">
        <v>5316.3331268400007</v>
      </c>
      <c r="L141" s="129">
        <v>10968.305749790001</v>
      </c>
      <c r="M141" s="129">
        <v>10809.133847180001</v>
      </c>
      <c r="N141" s="129">
        <v>159.17190260999999</v>
      </c>
      <c r="O141" s="129">
        <v>-7.5466739700000005</v>
      </c>
      <c r="P141" s="129">
        <v>114.99649844000001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16783.733724220001</v>
      </c>
      <c r="C142" s="41">
        <v>48.70065374</v>
      </c>
      <c r="D142" s="129">
        <v>19.412400940000001</v>
      </c>
      <c r="E142" s="129">
        <v>29.288252800000002</v>
      </c>
      <c r="F142" s="129">
        <v>81.194443969999995</v>
      </c>
      <c r="G142" s="129">
        <v>78.325182810000001</v>
      </c>
      <c r="H142" s="129">
        <v>2.8692611599999998</v>
      </c>
      <c r="I142" s="129">
        <v>5373.2074708500004</v>
      </c>
      <c r="J142" s="129">
        <v>516.99633637000011</v>
      </c>
      <c r="K142" s="129">
        <v>4856.2111344800005</v>
      </c>
      <c r="L142" s="129">
        <v>11280.631155660001</v>
      </c>
      <c r="M142" s="129">
        <v>11132.32539021</v>
      </c>
      <c r="N142" s="129">
        <v>148.30576545</v>
      </c>
      <c r="O142" s="129">
        <v>-12.85518448</v>
      </c>
      <c r="P142" s="129">
        <v>90.762966730000002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16051.081572769999</v>
      </c>
      <c r="C143" s="41">
        <v>42.561515700000001</v>
      </c>
      <c r="D143" s="129">
        <v>14.39504352</v>
      </c>
      <c r="E143" s="129">
        <v>28.166472180000003</v>
      </c>
      <c r="F143" s="129">
        <v>91.815890539999998</v>
      </c>
      <c r="G143" s="129">
        <v>89.547306069999991</v>
      </c>
      <c r="H143" s="129">
        <v>2.26858447</v>
      </c>
      <c r="I143" s="129">
        <v>4914.2103261599996</v>
      </c>
      <c r="J143" s="129">
        <v>324.99829846</v>
      </c>
      <c r="K143" s="129">
        <v>4589.2120276999995</v>
      </c>
      <c r="L143" s="129">
        <v>11002.49384037</v>
      </c>
      <c r="M143" s="129">
        <v>10843.42644023</v>
      </c>
      <c r="N143" s="129">
        <v>159.06740013999996</v>
      </c>
      <c r="O143" s="129">
        <v>-6.66881682</v>
      </c>
      <c r="P143" s="129">
        <v>92.777340020000011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16289.019769500001</v>
      </c>
      <c r="C144" s="41">
        <v>35.723929529999992</v>
      </c>
      <c r="D144" s="129">
        <v>14.528434259999999</v>
      </c>
      <c r="E144" s="129">
        <v>21.195495269999999</v>
      </c>
      <c r="F144" s="129">
        <v>107.47021179999999</v>
      </c>
      <c r="G144" s="129">
        <v>87.61883456000001</v>
      </c>
      <c r="H144" s="129">
        <v>19.851377239999998</v>
      </c>
      <c r="I144" s="129">
        <v>5551.8895411399999</v>
      </c>
      <c r="J144" s="129">
        <v>508.74780809000004</v>
      </c>
      <c r="K144" s="129">
        <v>5043.1417330499999</v>
      </c>
      <c r="L144" s="129">
        <v>10593.936087030001</v>
      </c>
      <c r="M144" s="129">
        <v>10443.14723352</v>
      </c>
      <c r="N144" s="129">
        <v>150.78885351000002</v>
      </c>
      <c r="O144" s="129">
        <v>2.0537900200000001</v>
      </c>
      <c r="P144" s="129">
        <v>92.530898770000007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18195.78769832</v>
      </c>
      <c r="C145" s="41">
        <v>29.222063089999999</v>
      </c>
      <c r="D145" s="129">
        <v>13.631294680000002</v>
      </c>
      <c r="E145" s="129">
        <v>15.590768409999999</v>
      </c>
      <c r="F145" s="129">
        <v>82.52387856</v>
      </c>
      <c r="G145" s="129">
        <v>70.450169849999995</v>
      </c>
      <c r="H145" s="129">
        <v>12.07370871</v>
      </c>
      <c r="I145" s="129">
        <v>5392.2234794899996</v>
      </c>
      <c r="J145" s="129">
        <v>923.7390998599999</v>
      </c>
      <c r="K145" s="129">
        <v>4468.4843796299992</v>
      </c>
      <c r="L145" s="129">
        <v>12691.81827718</v>
      </c>
      <c r="M145" s="129">
        <v>12478.69351743</v>
      </c>
      <c r="N145" s="129">
        <v>213.12475974999998</v>
      </c>
      <c r="O145" s="129">
        <v>-0.83005585000000004</v>
      </c>
      <c r="P145" s="129">
        <v>90.859535250000008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17312.54038083</v>
      </c>
      <c r="C146" s="41">
        <v>24.734544590000002</v>
      </c>
      <c r="D146" s="129">
        <v>13.153252380000001</v>
      </c>
      <c r="E146" s="129">
        <v>11.581292210000001</v>
      </c>
      <c r="F146" s="129">
        <v>95.115545819999994</v>
      </c>
      <c r="G146" s="129">
        <v>83.491349830000004</v>
      </c>
      <c r="H146" s="129">
        <v>11.624195989999999</v>
      </c>
      <c r="I146" s="129">
        <v>4746.8151318</v>
      </c>
      <c r="J146" s="129">
        <v>788.52250999</v>
      </c>
      <c r="K146" s="129">
        <v>3958.2926218100001</v>
      </c>
      <c r="L146" s="129">
        <v>12445.875158620001</v>
      </c>
      <c r="M146" s="129">
        <v>12302.097655630001</v>
      </c>
      <c r="N146" s="129">
        <v>143.77750298999999</v>
      </c>
      <c r="O146" s="129">
        <v>-1.5605147600000002</v>
      </c>
      <c r="P146" s="129">
        <v>90.030599419999987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16493.698173609999</v>
      </c>
      <c r="C147" s="41">
        <v>23.174389290000001</v>
      </c>
      <c r="D147" s="129">
        <v>11.877292739999998</v>
      </c>
      <c r="E147" s="129">
        <v>11.297096549999999</v>
      </c>
      <c r="F147" s="129">
        <v>99.273875449999991</v>
      </c>
      <c r="G147" s="129">
        <v>87.667839029999996</v>
      </c>
      <c r="H147" s="129">
        <v>11.606036420000001</v>
      </c>
      <c r="I147" s="129">
        <v>4374.2660805600008</v>
      </c>
      <c r="J147" s="129">
        <v>901.22313358000008</v>
      </c>
      <c r="K147" s="129">
        <v>3473.0429469800001</v>
      </c>
      <c r="L147" s="129">
        <v>11996.98382831</v>
      </c>
      <c r="M147" s="129">
        <v>11871.43539902</v>
      </c>
      <c r="N147" s="129">
        <v>125.54842929</v>
      </c>
      <c r="O147" s="129">
        <v>-0.42945290000000003</v>
      </c>
      <c r="P147" s="129">
        <v>200.1137569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16090.16675792</v>
      </c>
      <c r="C148" s="41">
        <v>14.603569049999999</v>
      </c>
      <c r="D148" s="129">
        <v>11.10345115</v>
      </c>
      <c r="E148" s="129">
        <v>3.5001179000000002</v>
      </c>
      <c r="F148" s="129">
        <v>102.97868701</v>
      </c>
      <c r="G148" s="129">
        <v>91.467808109999993</v>
      </c>
      <c r="H148" s="129">
        <v>11.5108789</v>
      </c>
      <c r="I148" s="129">
        <v>3690.1977713900005</v>
      </c>
      <c r="J148" s="129">
        <v>871.72263738999993</v>
      </c>
      <c r="K148" s="129">
        <v>2818.4751340000003</v>
      </c>
      <c r="L148" s="129">
        <v>12282.38673047</v>
      </c>
      <c r="M148" s="129">
        <v>12157.955913870001</v>
      </c>
      <c r="N148" s="129">
        <v>124.43081659999999</v>
      </c>
      <c r="O148" s="129">
        <v>-1.42686285</v>
      </c>
      <c r="P148" s="129">
        <v>85.931308349999995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16079.90887058</v>
      </c>
      <c r="C149" s="41">
        <v>15.164440280000001</v>
      </c>
      <c r="D149" s="129">
        <v>11.770605400000001</v>
      </c>
      <c r="E149" s="129">
        <v>3.39383488</v>
      </c>
      <c r="F149" s="129">
        <v>60.410489460000008</v>
      </c>
      <c r="G149" s="129">
        <v>48.838330230000004</v>
      </c>
      <c r="H149" s="129">
        <v>11.57215923</v>
      </c>
      <c r="I149" s="129">
        <v>2913.7243258400003</v>
      </c>
      <c r="J149" s="129">
        <v>712.08274246999997</v>
      </c>
      <c r="K149" s="129">
        <v>2201.6415833700003</v>
      </c>
      <c r="L149" s="129">
        <v>13090.609615000001</v>
      </c>
      <c r="M149" s="129">
        <v>12965.630580279998</v>
      </c>
      <c r="N149" s="129">
        <v>124.97903472000002</v>
      </c>
      <c r="O149" s="129">
        <v>-0.58632167000000002</v>
      </c>
      <c r="P149" s="129">
        <v>90.008509529999998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15644.929550450001</v>
      </c>
      <c r="C150" s="41">
        <v>7.0577091799999998</v>
      </c>
      <c r="D150" s="129">
        <v>4.81179706</v>
      </c>
      <c r="E150" s="129">
        <v>2.2459121199999998</v>
      </c>
      <c r="F150" s="129">
        <v>60.554084380000006</v>
      </c>
      <c r="G150" s="129">
        <v>48.989436070000004</v>
      </c>
      <c r="H150" s="129">
        <v>11.564648309999999</v>
      </c>
      <c r="I150" s="129">
        <v>2574.4286588699997</v>
      </c>
      <c r="J150" s="129">
        <v>667.35853931999998</v>
      </c>
      <c r="K150" s="129">
        <v>1907.0701195500001</v>
      </c>
      <c r="L150" s="129">
        <v>13002.889098019999</v>
      </c>
      <c r="M150" s="129">
        <v>12875.4652446</v>
      </c>
      <c r="N150" s="129">
        <v>127.42385342000001</v>
      </c>
      <c r="O150" s="129">
        <v>0.79532650000000005</v>
      </c>
      <c r="P150" s="129">
        <v>89.89091221000001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15923.917562979999</v>
      </c>
      <c r="C151" s="41">
        <v>10.56177392</v>
      </c>
      <c r="D151" s="129">
        <v>6.8176562999999994</v>
      </c>
      <c r="E151" s="129">
        <v>3.7441176199999999</v>
      </c>
      <c r="F151" s="129">
        <v>60.161784910000009</v>
      </c>
      <c r="G151" s="129">
        <v>48.615634350000001</v>
      </c>
      <c r="H151" s="129">
        <v>11.546150559999999</v>
      </c>
      <c r="I151" s="129">
        <v>2736.7357086100005</v>
      </c>
      <c r="J151" s="129">
        <v>747.33148569000002</v>
      </c>
      <c r="K151" s="129">
        <v>1989.4042229199999</v>
      </c>
      <c r="L151" s="129">
        <v>13116.45829554</v>
      </c>
      <c r="M151" s="129">
        <v>12996.665616710001</v>
      </c>
      <c r="N151" s="129">
        <v>119.79267883</v>
      </c>
      <c r="O151" s="129">
        <v>0.87195851000000002</v>
      </c>
      <c r="P151" s="129">
        <v>90.030172430000007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15988.999263010001</v>
      </c>
      <c r="C152" s="41">
        <v>9.0895172500000001</v>
      </c>
      <c r="D152" s="129">
        <v>6.8559175499999991</v>
      </c>
      <c r="E152" s="129">
        <v>2.2335997000000001</v>
      </c>
      <c r="F152" s="129">
        <v>61.315574249999997</v>
      </c>
      <c r="G152" s="129">
        <v>49.784878419999998</v>
      </c>
      <c r="H152" s="129">
        <v>11.530695830000001</v>
      </c>
      <c r="I152" s="129">
        <v>2631.5571218999999</v>
      </c>
      <c r="J152" s="129">
        <v>757.98493660999998</v>
      </c>
      <c r="K152" s="129">
        <v>1873.5721852900001</v>
      </c>
      <c r="L152" s="129">
        <v>13287.03704961</v>
      </c>
      <c r="M152" s="129">
        <v>13166.875452519998</v>
      </c>
      <c r="N152" s="129">
        <v>120.16159709000001</v>
      </c>
      <c r="O152" s="129">
        <v>0.1598984</v>
      </c>
      <c r="P152" s="129">
        <v>90.676136810000003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15911.147515459999</v>
      </c>
      <c r="C153" s="41">
        <v>9.0951401500000006</v>
      </c>
      <c r="D153" s="129">
        <v>6.8545540699999989</v>
      </c>
      <c r="E153" s="129">
        <v>2.2405860799999999</v>
      </c>
      <c r="F153" s="129">
        <v>67.136026850000007</v>
      </c>
      <c r="G153" s="129">
        <v>55.602083640000004</v>
      </c>
      <c r="H153" s="129">
        <v>11.533943209999999</v>
      </c>
      <c r="I153" s="129">
        <v>2340.38951417</v>
      </c>
      <c r="J153" s="129">
        <v>718.45192444999998</v>
      </c>
      <c r="K153" s="129">
        <v>1621.9375897199998</v>
      </c>
      <c r="L153" s="129">
        <v>13494.52683429</v>
      </c>
      <c r="M153" s="129">
        <v>13377.448581249999</v>
      </c>
      <c r="N153" s="129">
        <v>117.07825303999999</v>
      </c>
      <c r="O153" s="129">
        <v>0.36474562000000005</v>
      </c>
      <c r="P153" s="129">
        <v>91.074417869999991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17068.495318519999</v>
      </c>
      <c r="C154" s="41">
        <v>12.878681570000001</v>
      </c>
      <c r="D154" s="129">
        <v>6.8563436600000003</v>
      </c>
      <c r="E154" s="129">
        <v>6.0223379100000001</v>
      </c>
      <c r="F154" s="129">
        <v>54.887409869999999</v>
      </c>
      <c r="G154" s="129">
        <v>53.363530560000001</v>
      </c>
      <c r="H154" s="129">
        <v>1.5238793099999999</v>
      </c>
      <c r="I154" s="129">
        <v>2558.3841432900003</v>
      </c>
      <c r="J154" s="129">
        <v>850.35095821000004</v>
      </c>
      <c r="K154" s="129">
        <v>1708.0331850799998</v>
      </c>
      <c r="L154" s="129">
        <v>14442.34508379</v>
      </c>
      <c r="M154" s="129">
        <v>14333.7679427</v>
      </c>
      <c r="N154" s="129">
        <v>108.57714109000001</v>
      </c>
      <c r="O154" s="129">
        <v>0.46371898999999994</v>
      </c>
      <c r="P154" s="129">
        <v>90.02267329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16895.52559836</v>
      </c>
      <c r="C155" s="41">
        <v>12.401829860000001</v>
      </c>
      <c r="D155" s="129">
        <v>6.7992550600000001</v>
      </c>
      <c r="E155" s="129">
        <v>5.6025748000000002</v>
      </c>
      <c r="F155" s="129">
        <v>75.581292609999991</v>
      </c>
      <c r="G155" s="129">
        <v>74.104449979999998</v>
      </c>
      <c r="H155" s="129">
        <v>1.4768426299999999</v>
      </c>
      <c r="I155" s="129">
        <v>2634.1884529999998</v>
      </c>
      <c r="J155" s="129">
        <v>984.55904953000004</v>
      </c>
      <c r="K155" s="129">
        <v>1649.6294034699999</v>
      </c>
      <c r="L155" s="129">
        <v>14173.354022889998</v>
      </c>
      <c r="M155" s="129">
        <v>14072.147153769998</v>
      </c>
      <c r="N155" s="129">
        <v>101.20686912000001</v>
      </c>
      <c r="O155" s="129">
        <v>1.6568378100000001</v>
      </c>
      <c r="P155" s="129">
        <v>90.585865290000001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16146.89706243</v>
      </c>
      <c r="C156" s="41">
        <v>13.086401780000001</v>
      </c>
      <c r="D156" s="129">
        <v>6.8382734999999997</v>
      </c>
      <c r="E156" s="129">
        <v>6.2481282800000004</v>
      </c>
      <c r="F156" s="129">
        <v>98.949607250000014</v>
      </c>
      <c r="G156" s="129">
        <v>42.379813519999999</v>
      </c>
      <c r="H156" s="129">
        <v>56.569793730000001</v>
      </c>
      <c r="I156" s="129">
        <v>2523.0407270800001</v>
      </c>
      <c r="J156" s="129">
        <v>1009.54142682</v>
      </c>
      <c r="K156" s="129">
        <v>1513.4993002599999</v>
      </c>
      <c r="L156" s="129">
        <v>13511.820326319999</v>
      </c>
      <c r="M156" s="129">
        <v>13409.28937834</v>
      </c>
      <c r="N156" s="129">
        <v>102.53094797999999</v>
      </c>
      <c r="O156" s="129">
        <v>-0.12089070999999996</v>
      </c>
      <c r="P156" s="129">
        <v>90.300403340000003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9">
        <v>15538.56530699</v>
      </c>
      <c r="C157" s="41">
        <v>8.1344984900000004</v>
      </c>
      <c r="D157" s="129">
        <v>1.2922818300000001</v>
      </c>
      <c r="E157" s="129">
        <v>6.8422166599999992</v>
      </c>
      <c r="F157" s="129">
        <v>45.318805799999993</v>
      </c>
      <c r="G157" s="129">
        <v>43.858876080000002</v>
      </c>
      <c r="H157" s="129">
        <v>1.4599297199999999</v>
      </c>
      <c r="I157" s="129">
        <v>2548.5125661100005</v>
      </c>
      <c r="J157" s="129">
        <v>1027.7210202900001</v>
      </c>
      <c r="K157" s="129">
        <v>1520.7915458199998</v>
      </c>
      <c r="L157" s="129">
        <v>12936.599436589999</v>
      </c>
      <c r="M157" s="129">
        <v>12837.199206460002</v>
      </c>
      <c r="N157" s="129">
        <v>99.400230129999983</v>
      </c>
      <c r="O157" s="129">
        <v>0.93687977</v>
      </c>
      <c r="P157" s="129">
        <v>90.68153547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9">
        <v>15349.84344461</v>
      </c>
      <c r="C158" s="41">
        <v>10.509893480000002</v>
      </c>
      <c r="D158" s="129">
        <v>1.2924947500000001</v>
      </c>
      <c r="E158" s="129">
        <v>9.2173987300000011</v>
      </c>
      <c r="F158" s="129">
        <v>45.859005269999997</v>
      </c>
      <c r="G158" s="129">
        <v>44.935977469999997</v>
      </c>
      <c r="H158" s="129">
        <v>0.92302780000000006</v>
      </c>
      <c r="I158" s="129">
        <v>2355.30299625</v>
      </c>
      <c r="J158" s="129">
        <v>987.31751807000001</v>
      </c>
      <c r="K158" s="129">
        <v>1367.9854781800002</v>
      </c>
      <c r="L158" s="129">
        <v>12938.171549610001</v>
      </c>
      <c r="M158" s="129">
        <v>12837.121498829998</v>
      </c>
      <c r="N158" s="129">
        <v>101.05005077999999</v>
      </c>
      <c r="O158" s="129">
        <v>-0.15038501999999998</v>
      </c>
      <c r="P158" s="129">
        <v>91.4872321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9">
        <v>15531.911261929999</v>
      </c>
      <c r="C159" s="41">
        <v>8.6645256199999992</v>
      </c>
      <c r="D159" s="129">
        <v>1.29263416</v>
      </c>
      <c r="E159" s="129">
        <v>7.3718914600000005</v>
      </c>
      <c r="F159" s="129">
        <v>46.97373022</v>
      </c>
      <c r="G159" s="129">
        <v>46.063540079999996</v>
      </c>
      <c r="H159" s="129">
        <v>0.91019013999999998</v>
      </c>
      <c r="I159" s="129">
        <v>2388.54543272</v>
      </c>
      <c r="J159" s="129">
        <v>1014.34389079</v>
      </c>
      <c r="K159" s="129">
        <v>1374.2015419299998</v>
      </c>
      <c r="L159" s="129">
        <v>13087.727573370001</v>
      </c>
      <c r="M159" s="129">
        <v>12976.479223579998</v>
      </c>
      <c r="N159" s="129">
        <v>111.24834978999999</v>
      </c>
      <c r="O159" s="129">
        <v>0.38299893000000002</v>
      </c>
      <c r="P159" s="129">
        <v>91.109224019999999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9">
        <v>15504.132528640001</v>
      </c>
      <c r="C160" s="41">
        <v>7.9922847299999988</v>
      </c>
      <c r="D160" s="129">
        <v>1.2927603300000001</v>
      </c>
      <c r="E160" s="129">
        <v>6.6995243999999996</v>
      </c>
      <c r="F160" s="129">
        <v>71.074646669999993</v>
      </c>
      <c r="G160" s="129">
        <v>51.339448829999995</v>
      </c>
      <c r="H160" s="129">
        <v>19.735197839999998</v>
      </c>
      <c r="I160" s="129">
        <v>2477.5033616400005</v>
      </c>
      <c r="J160" s="129">
        <v>1003.8776070700001</v>
      </c>
      <c r="K160" s="129">
        <v>1473.62575457</v>
      </c>
      <c r="L160" s="129">
        <v>12947.562235600002</v>
      </c>
      <c r="M160" s="129">
        <v>12817.652747830001</v>
      </c>
      <c r="N160" s="129">
        <v>129.90948777</v>
      </c>
      <c r="O160" s="129">
        <v>0.44303607</v>
      </c>
      <c r="P160" s="129">
        <v>67.63000833000001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9">
        <v>15432.72604725</v>
      </c>
      <c r="C161" s="41">
        <v>8.1655024800000007</v>
      </c>
      <c r="D161" s="129">
        <v>1.2926009199999999</v>
      </c>
      <c r="E161" s="129">
        <v>6.8729015599999999</v>
      </c>
      <c r="F161" s="129">
        <v>67.759080530000006</v>
      </c>
      <c r="G161" s="129">
        <v>48.712838949999998</v>
      </c>
      <c r="H161" s="129">
        <v>19.04624158</v>
      </c>
      <c r="I161" s="129">
        <v>2407.6655488399997</v>
      </c>
      <c r="J161" s="129">
        <v>997.93509647999997</v>
      </c>
      <c r="K161" s="129">
        <v>1409.7304523600001</v>
      </c>
      <c r="L161" s="129">
        <v>12949.1359154</v>
      </c>
      <c r="M161" s="129">
        <v>12817.225997670001</v>
      </c>
      <c r="N161" s="129">
        <v>131.90991772999999</v>
      </c>
      <c r="O161" s="129">
        <v>0.46602273</v>
      </c>
      <c r="P161" s="129">
        <v>66.697298140000001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9">
        <v>15273.412930009999</v>
      </c>
      <c r="C162" s="41">
        <v>7.6562459500000006</v>
      </c>
      <c r="D162" s="129">
        <v>1.29273847</v>
      </c>
      <c r="E162" s="129">
        <v>6.3635074800000009</v>
      </c>
      <c r="F162" s="129">
        <v>65.397949699999998</v>
      </c>
      <c r="G162" s="129">
        <v>46.385733809999998</v>
      </c>
      <c r="H162" s="129">
        <v>19.01221589</v>
      </c>
      <c r="I162" s="129">
        <v>2286.70597004</v>
      </c>
      <c r="J162" s="129">
        <v>995.53524721000008</v>
      </c>
      <c r="K162" s="129">
        <v>1291.1707228299999</v>
      </c>
      <c r="L162" s="129">
        <v>12913.652764320001</v>
      </c>
      <c r="M162" s="129">
        <v>12763.71293265</v>
      </c>
      <c r="N162" s="129">
        <v>149.93983166999999</v>
      </c>
      <c r="O162" s="129">
        <v>0.49781615000000001</v>
      </c>
      <c r="P162" s="129">
        <v>66.794220060000001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9">
        <v>15334.20780529</v>
      </c>
      <c r="C163" s="41">
        <v>7.7980048899999996</v>
      </c>
      <c r="D163" s="129">
        <v>1.2929015899999998</v>
      </c>
      <c r="E163" s="129">
        <v>6.5051033</v>
      </c>
      <c r="F163" s="129">
        <v>60.306218459999997</v>
      </c>
      <c r="G163" s="129">
        <v>43.466203929999999</v>
      </c>
      <c r="H163" s="129">
        <v>16.840014529999998</v>
      </c>
      <c r="I163" s="129">
        <v>2240.6571869899999</v>
      </c>
      <c r="J163" s="129">
        <v>1012.03431353</v>
      </c>
      <c r="K163" s="129">
        <v>1228.6228734600002</v>
      </c>
      <c r="L163" s="129">
        <v>13025.44639495</v>
      </c>
      <c r="M163" s="129">
        <v>12865.37249449</v>
      </c>
      <c r="N163" s="129">
        <v>160.07390045999998</v>
      </c>
      <c r="O163" s="129">
        <v>0.4811299</v>
      </c>
      <c r="P163" s="129">
        <v>67.20735006999999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9">
        <v>15370.769165039999</v>
      </c>
      <c r="C164" s="41">
        <v>6.9451439000000006</v>
      </c>
      <c r="D164" s="129">
        <v>1.2867927200000002</v>
      </c>
      <c r="E164" s="129">
        <v>5.6583511800000004</v>
      </c>
      <c r="F164" s="129">
        <v>54.366181789999999</v>
      </c>
      <c r="G164" s="129">
        <v>47.130702229999997</v>
      </c>
      <c r="H164" s="129">
        <v>7.2354795599999999</v>
      </c>
      <c r="I164" s="129">
        <v>2337.4429771599998</v>
      </c>
      <c r="J164" s="129">
        <v>986.16555300999994</v>
      </c>
      <c r="K164" s="129">
        <v>1351.2774241499997</v>
      </c>
      <c r="L164" s="129">
        <v>12972.014862190001</v>
      </c>
      <c r="M164" s="129">
        <v>12815.807185580001</v>
      </c>
      <c r="N164" s="129">
        <v>156.20767660999999</v>
      </c>
      <c r="O164" s="129">
        <v>0.60733374000000007</v>
      </c>
      <c r="P164" s="129">
        <v>64.694172949999995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29">
        <v>15511.552601109999</v>
      </c>
      <c r="C165" s="41">
        <v>7.4184611</v>
      </c>
      <c r="D165" s="129">
        <v>1.28924419</v>
      </c>
      <c r="E165" s="129">
        <v>6.1292169100000002</v>
      </c>
      <c r="F165" s="129">
        <v>63.115235949999999</v>
      </c>
      <c r="G165" s="129">
        <v>55.535689249999997</v>
      </c>
      <c r="H165" s="129">
        <v>7.5795466999999999</v>
      </c>
      <c r="I165" s="129">
        <v>2265.9639001099999</v>
      </c>
      <c r="J165" s="129">
        <v>869.19853527999999</v>
      </c>
      <c r="K165" s="129">
        <v>1396.7653648300002</v>
      </c>
      <c r="L165" s="129">
        <v>13175.055003949999</v>
      </c>
      <c r="M165" s="129">
        <v>13016.646897269997</v>
      </c>
      <c r="N165" s="129">
        <v>158.40810668</v>
      </c>
      <c r="O165" s="129">
        <v>0.44346548999999996</v>
      </c>
      <c r="P165" s="129">
        <v>62.993487099999996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29">
        <v>16189.587740229999</v>
      </c>
      <c r="C166" s="41">
        <v>7.1882557499999997</v>
      </c>
      <c r="D166" s="129">
        <v>1.3180523100000001</v>
      </c>
      <c r="E166" s="129">
        <v>5.8702034400000001</v>
      </c>
      <c r="F166" s="129">
        <v>64.687740240000011</v>
      </c>
      <c r="G166" s="129">
        <v>57.065142940000001</v>
      </c>
      <c r="H166" s="129">
        <v>7.6225972999999998</v>
      </c>
      <c r="I166" s="129">
        <v>2385.3178422999999</v>
      </c>
      <c r="J166" s="129">
        <v>806.73003963999986</v>
      </c>
      <c r="K166" s="129">
        <v>1578.5878026600001</v>
      </c>
      <c r="L166" s="129">
        <v>13732.39390194</v>
      </c>
      <c r="M166" s="129">
        <v>13568.243575309998</v>
      </c>
      <c r="N166" s="129">
        <v>164.15032663</v>
      </c>
      <c r="O166" s="129">
        <v>1.0508125500000001</v>
      </c>
      <c r="P166" s="129">
        <v>64.022389000000004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29">
        <v>15777.86079744</v>
      </c>
      <c r="C167" s="41">
        <v>6.2212412199999996</v>
      </c>
      <c r="D167" s="129">
        <v>0.14067334000000001</v>
      </c>
      <c r="E167" s="129">
        <v>6.0805678800000003</v>
      </c>
      <c r="F167" s="129">
        <v>60.74238089</v>
      </c>
      <c r="G167" s="129">
        <v>53.228872100000004</v>
      </c>
      <c r="H167" s="129">
        <v>7.5135087900000004</v>
      </c>
      <c r="I167" s="129">
        <v>2237.48530433</v>
      </c>
      <c r="J167" s="129">
        <v>819.93738451999991</v>
      </c>
      <c r="K167" s="129">
        <v>1417.5479198099999</v>
      </c>
      <c r="L167" s="129">
        <v>13473.411870999998</v>
      </c>
      <c r="M167" s="129">
        <v>13307.951033150001</v>
      </c>
      <c r="N167" s="129">
        <v>165.46083785000002</v>
      </c>
      <c r="O167" s="129">
        <v>0.71916471999999998</v>
      </c>
      <c r="P167" s="129">
        <v>35.158057620000001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29">
        <v>16172.76247759</v>
      </c>
      <c r="C168" s="41">
        <v>5.5572856599999998</v>
      </c>
      <c r="D168" s="129">
        <v>0.14083374000000001</v>
      </c>
      <c r="E168" s="129">
        <v>5.4164519200000001</v>
      </c>
      <c r="F168" s="129">
        <v>85.638335560000002</v>
      </c>
      <c r="G168" s="129">
        <v>77.228774529999995</v>
      </c>
      <c r="H168" s="129">
        <v>8.4095610300000008</v>
      </c>
      <c r="I168" s="129">
        <v>2429.4002853699999</v>
      </c>
      <c r="J168" s="129">
        <v>995.44267564999996</v>
      </c>
      <c r="K168" s="129">
        <v>1433.9576097200002</v>
      </c>
      <c r="L168" s="129">
        <v>13652.166571</v>
      </c>
      <c r="M168" s="129">
        <v>13490.319538720001</v>
      </c>
      <c r="N168" s="129">
        <v>161.84703227999998</v>
      </c>
      <c r="O168" s="129">
        <v>0.81018904999999997</v>
      </c>
      <c r="P168" s="129">
        <v>35.85458405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29">
        <v>15928.798869460001</v>
      </c>
      <c r="C169" s="41">
        <v>5.2508335900000001</v>
      </c>
      <c r="D169" s="129">
        <v>0.14100526000000002</v>
      </c>
      <c r="E169" s="129">
        <v>5.10982833</v>
      </c>
      <c r="F169" s="129">
        <v>65.646992979999993</v>
      </c>
      <c r="G169" s="129">
        <v>57.309678719999994</v>
      </c>
      <c r="H169" s="129">
        <v>8.3373142600000012</v>
      </c>
      <c r="I169" s="129">
        <v>2391.9512597499997</v>
      </c>
      <c r="J169" s="129">
        <v>981.24168653000004</v>
      </c>
      <c r="K169" s="129">
        <v>1410.7095732199998</v>
      </c>
      <c r="L169" s="129">
        <v>13465.94978314</v>
      </c>
      <c r="M169" s="129">
        <v>13305.32152007</v>
      </c>
      <c r="N169" s="129">
        <v>160.62826306999997</v>
      </c>
      <c r="O169" s="129">
        <v>3.6769310900000001</v>
      </c>
      <c r="P169" s="129">
        <v>35.166869779999999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29">
        <v>15917.911814409999</v>
      </c>
      <c r="C170" s="41">
        <v>6.6721335600000007</v>
      </c>
      <c r="D170" s="129">
        <v>0.14117121999999999</v>
      </c>
      <c r="E170" s="129">
        <v>6.5309623400000003</v>
      </c>
      <c r="F170" s="129">
        <v>68.641904839999995</v>
      </c>
      <c r="G170" s="129">
        <v>60.70685074</v>
      </c>
      <c r="H170" s="129">
        <v>7.9350541000000003</v>
      </c>
      <c r="I170" s="129">
        <v>2271.3626871099996</v>
      </c>
      <c r="J170" s="129">
        <v>879.16115606000005</v>
      </c>
      <c r="K170" s="129">
        <v>1392.2015310500001</v>
      </c>
      <c r="L170" s="129">
        <v>13571.235088900001</v>
      </c>
      <c r="M170" s="129">
        <v>13410.221979099999</v>
      </c>
      <c r="N170" s="129">
        <v>161.0131098</v>
      </c>
      <c r="O170" s="129">
        <v>0.61977300000000002</v>
      </c>
      <c r="P170" s="129">
        <v>34.962891560000003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29">
        <v>16136.003099420001</v>
      </c>
      <c r="C171" s="41">
        <v>68.86682089</v>
      </c>
      <c r="D171" s="129">
        <v>0.14134273999999999</v>
      </c>
      <c r="E171" s="129">
        <v>68.725478150000001</v>
      </c>
      <c r="F171" s="129">
        <v>61.12762712</v>
      </c>
      <c r="G171" s="129">
        <v>53.177331209999998</v>
      </c>
      <c r="H171" s="129">
        <v>7.9502959100000004</v>
      </c>
      <c r="I171" s="129">
        <v>2340.0151583900001</v>
      </c>
      <c r="J171" s="129">
        <v>924.28001936999999</v>
      </c>
      <c r="K171" s="129">
        <v>1415.7351390200001</v>
      </c>
      <c r="L171" s="129">
        <v>13665.993493020002</v>
      </c>
      <c r="M171" s="129">
        <v>13493.316288059999</v>
      </c>
      <c r="N171" s="129">
        <v>172.67720496000001</v>
      </c>
      <c r="O171" s="129">
        <v>0.57177168999999994</v>
      </c>
      <c r="P171" s="129">
        <v>35.460164259999999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29">
        <v>16211.24705355</v>
      </c>
      <c r="C172" s="41">
        <v>6.6898868299999998</v>
      </c>
      <c r="D172" s="129">
        <v>0.14150882000000001</v>
      </c>
      <c r="E172" s="129">
        <v>6.5483780100000004</v>
      </c>
      <c r="F172" s="129">
        <v>63.944717940000004</v>
      </c>
      <c r="G172" s="129">
        <v>54.983830510000004</v>
      </c>
      <c r="H172" s="129">
        <v>8.9608874300000014</v>
      </c>
      <c r="I172" s="129">
        <v>2254.4093102399997</v>
      </c>
      <c r="J172" s="129">
        <v>899.68212206999999</v>
      </c>
      <c r="K172" s="129">
        <v>1354.7271881700003</v>
      </c>
      <c r="L172" s="129">
        <v>13886.203138540001</v>
      </c>
      <c r="M172" s="129">
        <v>13715.666066170001</v>
      </c>
      <c r="N172" s="129">
        <v>170.53707236999998</v>
      </c>
      <c r="O172" s="129">
        <v>0.86434305999999994</v>
      </c>
      <c r="P172" s="129">
        <v>34.524161829999997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29">
        <v>16112.494694049999</v>
      </c>
      <c r="C173" s="41">
        <v>6.2883841499999997</v>
      </c>
      <c r="D173" s="129">
        <v>0.14168033999999999</v>
      </c>
      <c r="E173" s="129">
        <v>6.14670381</v>
      </c>
      <c r="F173" s="129">
        <v>64.273510829999992</v>
      </c>
      <c r="G173" s="129">
        <v>55.78488918</v>
      </c>
      <c r="H173" s="129">
        <v>8.4886216500000007</v>
      </c>
      <c r="I173" s="129">
        <v>2296.63379992</v>
      </c>
      <c r="J173" s="129">
        <v>879.2182491399999</v>
      </c>
      <c r="K173" s="129">
        <v>1417.4155507800001</v>
      </c>
      <c r="L173" s="129">
        <v>13745.29899915</v>
      </c>
      <c r="M173" s="129">
        <v>13573.480805339999</v>
      </c>
      <c r="N173" s="129">
        <v>171.81819381</v>
      </c>
      <c r="O173" s="129">
        <v>4.1119350700000004</v>
      </c>
      <c r="P173" s="129">
        <v>33.589125670000001</v>
      </c>
      <c r="Q173" s="41"/>
      <c r="R173" s="41"/>
      <c r="S173" s="41"/>
      <c r="T173" s="41"/>
      <c r="U173" s="41"/>
      <c r="V173" s="41"/>
    </row>
    <row r="174" spans="1:22">
      <c r="A174" s="8">
        <v>45505</v>
      </c>
      <c r="B174" s="129">
        <v>16167.78574299</v>
      </c>
      <c r="C174" s="41">
        <v>8.37120818</v>
      </c>
      <c r="D174" s="129">
        <v>0.14184866000000002</v>
      </c>
      <c r="E174" s="129">
        <v>8.2293595199999992</v>
      </c>
      <c r="F174" s="129">
        <v>65.134005529999996</v>
      </c>
      <c r="G174" s="129">
        <v>57.306716979999997</v>
      </c>
      <c r="H174" s="129">
        <v>7.8272885499999996</v>
      </c>
      <c r="I174" s="129">
        <v>2254.3049923899998</v>
      </c>
      <c r="J174" s="129">
        <v>859.72474065999995</v>
      </c>
      <c r="K174" s="129">
        <v>1394.5802517299999</v>
      </c>
      <c r="L174" s="129">
        <v>13839.975536889999</v>
      </c>
      <c r="M174" s="129">
        <v>13651.17806398</v>
      </c>
      <c r="N174" s="129">
        <v>188.79747291000001</v>
      </c>
      <c r="O174" s="129">
        <v>0.72171379999999996</v>
      </c>
      <c r="P174" s="129">
        <v>33.464244870000002</v>
      </c>
      <c r="Q174" s="41"/>
      <c r="R174" s="41"/>
      <c r="S174" s="41"/>
      <c r="T174" s="41"/>
      <c r="U174" s="41"/>
      <c r="V174" s="41"/>
    </row>
    <row r="175" spans="1:22">
      <c r="A175" s="8">
        <v>45536</v>
      </c>
      <c r="B175" s="129">
        <v>16622.05659978</v>
      </c>
      <c r="C175" s="41">
        <v>7.7442895099999998</v>
      </c>
      <c r="D175" s="129">
        <v>0.14196790999999997</v>
      </c>
      <c r="E175" s="129">
        <v>7.6023215999999998</v>
      </c>
      <c r="F175" s="129">
        <v>69.096905410000005</v>
      </c>
      <c r="G175" s="129">
        <v>61.516049210000006</v>
      </c>
      <c r="H175" s="129">
        <v>7.5808562000000004</v>
      </c>
      <c r="I175" s="129">
        <v>2548.7693714200004</v>
      </c>
      <c r="J175" s="129">
        <v>1119.9061389799999</v>
      </c>
      <c r="K175" s="129">
        <v>1428.86323244</v>
      </c>
      <c r="L175" s="129">
        <v>13996.446033440001</v>
      </c>
      <c r="M175" s="129">
        <v>13812.93981299</v>
      </c>
      <c r="N175" s="129">
        <v>183.50622045</v>
      </c>
      <c r="O175" s="129">
        <v>0.70241631999999998</v>
      </c>
      <c r="P175" s="129">
        <v>33.210380999999998</v>
      </c>
      <c r="Q175" s="41"/>
      <c r="R175" s="41"/>
      <c r="S175" s="41"/>
      <c r="T175" s="41"/>
      <c r="U175" s="41"/>
      <c r="V175" s="41"/>
    </row>
    <row r="176" spans="1:22">
      <c r="A176" s="8">
        <v>45566</v>
      </c>
      <c r="B176" s="129">
        <v>16784.26034334</v>
      </c>
      <c r="C176" s="41">
        <v>7.41673106</v>
      </c>
      <c r="D176" s="129">
        <v>0.14209115</v>
      </c>
      <c r="E176" s="129">
        <v>7.2746399100000003</v>
      </c>
      <c r="F176" s="129">
        <v>72.017553199999995</v>
      </c>
      <c r="G176" s="129">
        <v>62.506199589999994</v>
      </c>
      <c r="H176" s="129">
        <v>9.5113536100000005</v>
      </c>
      <c r="I176" s="129">
        <v>2378.9950300099999</v>
      </c>
      <c r="J176" s="129">
        <v>1084.51770085</v>
      </c>
      <c r="K176" s="129">
        <v>1294.4773291600002</v>
      </c>
      <c r="L176" s="129">
        <v>14325.831029069999</v>
      </c>
      <c r="M176" s="129">
        <v>14134.161322219999</v>
      </c>
      <c r="N176" s="129">
        <v>191.66970685000001</v>
      </c>
      <c r="O176" s="129">
        <v>0.92031450999999997</v>
      </c>
      <c r="P176" s="129">
        <v>33.698434399999996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29">
        <v>16748.028808719999</v>
      </c>
      <c r="C177" s="41">
        <v>7.2523271300000003</v>
      </c>
      <c r="D177" s="129">
        <v>0.14221039999999999</v>
      </c>
      <c r="E177" s="129">
        <v>7.1101167299999997</v>
      </c>
      <c r="F177" s="129">
        <v>78.75938819000001</v>
      </c>
      <c r="G177" s="129">
        <v>75.653502840000002</v>
      </c>
      <c r="H177" s="129">
        <v>3.1058853499999999</v>
      </c>
      <c r="I177" s="129">
        <v>2357.5009705300004</v>
      </c>
      <c r="J177" s="129">
        <v>1030.1089994900001</v>
      </c>
      <c r="K177" s="129">
        <v>1327.39197104</v>
      </c>
      <c r="L177" s="129">
        <v>14304.51612287</v>
      </c>
      <c r="M177" s="129">
        <v>14116.455029199999</v>
      </c>
      <c r="N177" s="129">
        <v>188.06109367000002</v>
      </c>
      <c r="O177" s="129">
        <v>1.4970765400000001</v>
      </c>
      <c r="P177" s="129">
        <v>33.23362616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29">
        <v>17273.093901389999</v>
      </c>
      <c r="C178" s="41">
        <v>7.0410948400000004</v>
      </c>
      <c r="D178" s="129">
        <v>0.14233367</v>
      </c>
      <c r="E178" s="129">
        <v>6.8987611700000002</v>
      </c>
      <c r="F178" s="129">
        <v>92.274044000000004</v>
      </c>
      <c r="G178" s="129">
        <v>73.153873470000008</v>
      </c>
      <c r="H178" s="129">
        <v>19.120170529999999</v>
      </c>
      <c r="I178" s="129">
        <v>2699.29584389</v>
      </c>
      <c r="J178" s="129">
        <v>1018.9356104799999</v>
      </c>
      <c r="K178" s="129">
        <v>1680.3602334100003</v>
      </c>
      <c r="L178" s="129">
        <v>14474.48291866</v>
      </c>
      <c r="M178" s="129">
        <v>14290.59006522</v>
      </c>
      <c r="N178" s="129">
        <v>183.89285344000001</v>
      </c>
      <c r="O178" s="129">
        <v>0.62079680999999998</v>
      </c>
      <c r="P178" s="129">
        <v>34.762618809999999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29">
        <v>16861.309835169999</v>
      </c>
      <c r="C179" s="41">
        <v>8.6271301299999994</v>
      </c>
      <c r="D179" s="129">
        <v>1.6428821599999999</v>
      </c>
      <c r="E179" s="129">
        <v>6.9842479700000002</v>
      </c>
      <c r="F179" s="129">
        <v>86.134293350000007</v>
      </c>
      <c r="G179" s="129">
        <v>68.231903579999994</v>
      </c>
      <c r="H179" s="129">
        <v>17.902389769999999</v>
      </c>
      <c r="I179" s="129">
        <v>2472.7051403099999</v>
      </c>
      <c r="J179" s="129">
        <v>1011.66593444</v>
      </c>
      <c r="K179" s="129">
        <v>1461.0392058699997</v>
      </c>
      <c r="L179" s="129">
        <v>14293.843271379999</v>
      </c>
      <c r="M179" s="129">
        <v>14126.51263501</v>
      </c>
      <c r="N179" s="129">
        <v>167.33063637000004</v>
      </c>
      <c r="O179" s="129">
        <v>0.46961132999999999</v>
      </c>
      <c r="P179" s="129">
        <v>34.629021559999998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29">
        <v>16945.881208480001</v>
      </c>
      <c r="C180" s="41">
        <v>9.7966609799999986</v>
      </c>
      <c r="D180" s="129">
        <v>1.65494041</v>
      </c>
      <c r="E180" s="129">
        <v>8.1417205700000004</v>
      </c>
      <c r="F180" s="129">
        <v>87.667460480000003</v>
      </c>
      <c r="G180" s="129">
        <v>70.368794140000006</v>
      </c>
      <c r="H180" s="129">
        <v>17.29866634</v>
      </c>
      <c r="I180" s="129">
        <v>2467.6615127299997</v>
      </c>
      <c r="J180" s="129">
        <v>983.53114816999994</v>
      </c>
      <c r="K180" s="129">
        <v>1484.1303645599999</v>
      </c>
      <c r="L180" s="129">
        <v>14380.755574290002</v>
      </c>
      <c r="M180" s="129">
        <v>14219.42780682</v>
      </c>
      <c r="N180" s="129">
        <v>161.32776747</v>
      </c>
      <c r="O180" s="129">
        <v>2.2378892000000001</v>
      </c>
      <c r="P180" s="129">
        <v>34.981501709999996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29">
        <v>16749.931001010002</v>
      </c>
      <c r="C181" s="41">
        <v>9.87576535</v>
      </c>
      <c r="D181" s="129">
        <v>1.6562198100000001</v>
      </c>
      <c r="E181" s="129">
        <v>8.2195455400000004</v>
      </c>
      <c r="F181" s="129">
        <v>84.769091340000003</v>
      </c>
      <c r="G181" s="129">
        <v>69.538028319999995</v>
      </c>
      <c r="H181" s="129">
        <v>15.231063020000001</v>
      </c>
      <c r="I181" s="129">
        <v>2359.1723993400001</v>
      </c>
      <c r="J181" s="129">
        <v>1008.62794823</v>
      </c>
      <c r="K181" s="129">
        <v>1350.5444511099997</v>
      </c>
      <c r="L181" s="129">
        <v>14296.113744980001</v>
      </c>
      <c r="M181" s="129">
        <v>14142.682908389999</v>
      </c>
      <c r="N181" s="129">
        <v>153.43083659000001</v>
      </c>
      <c r="O181" s="129">
        <v>0.50327584000000003</v>
      </c>
      <c r="P181" s="129">
        <v>34.598358839999996</v>
      </c>
      <c r="Q181" s="41"/>
      <c r="R181" s="41"/>
      <c r="S181" s="41"/>
      <c r="T181" s="41"/>
      <c r="U181" s="41"/>
      <c r="V181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2016-06-24T12:41:11Z</cp:lastPrinted>
  <dcterms:created xsi:type="dcterms:W3CDTF">2015-11-02T12:52:14Z</dcterms:created>
  <dcterms:modified xsi:type="dcterms:W3CDTF">2025-04-26T08:14:45Z</dcterms:modified>
</cp:coreProperties>
</file>